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240"/>
  </bookViews>
  <sheets>
    <sheet name="成果批示及应用导入模板" sheetId="1" r:id="rId1"/>
    <sheet name="成果批示及应用部门（勿删勿改！！！）" sheetId="2" r:id="rId2"/>
    <sheet name="12.1成果批示及应用（前端查询-需要导入-待处理)" sheetId="3" r:id="rId3"/>
    <sheet name="Sheet1" sheetId="4" r:id="rId4"/>
    <sheet name="批示部门及其分数" sheetId="5" r:id="rId5"/>
    <sheet name="准导入" sheetId="6" r:id="rId6"/>
    <sheet name="待添加成员" sheetId="7" r:id="rId7"/>
  </sheets>
  <externalReferences>
    <externalReference r:id="rId8"/>
    <externalReference r:id="rId9"/>
  </externalReferences>
  <definedNames>
    <definedName name="_xlnm._FilterDatabase" localSheetId="5" hidden="1">准导入!$A$1:$N$637</definedName>
    <definedName name="党史·党建">#REF!</definedName>
    <definedName name="政治学">#REF!</definedName>
    <definedName name="法学">#REF!</definedName>
    <definedName name="图书馆·情报与文献学">#REF!</definedName>
    <definedName name="考古学">#REF!</definedName>
    <definedName name="外国文学">#REF!</definedName>
    <definedName name="新闻学与传播学">#REF!</definedName>
    <definedName name="马列·科社">#REF!</definedName>
    <definedName name="民族学">#REF!</definedName>
    <definedName name="中国历史">#REF!</definedName>
    <definedName name="哲学">#REF!</definedName>
    <definedName name="国际问题研究">#REF!</definedName>
    <definedName name="语言学">#REF!</definedName>
    <definedName name="世界历史">#REF!</definedName>
    <definedName name="中国文学">#REF!</definedName>
    <definedName name="体育学">#REF!</definedName>
    <definedName name="统计学">#REF!</definedName>
    <definedName name="宗教学">#REF!</definedName>
    <definedName name="理论经济">#REF!</definedName>
    <definedName name="人口学">#REF!</definedName>
    <definedName name="社会学">#REF!</definedName>
    <definedName name="应用经济">#REF!</definedName>
    <definedName name="管理学">#REF!</definedName>
    <definedName name="党史·党建其他学科">#REF!</definedName>
    <definedName name="政治学其他学科">#REF!</definedName>
    <definedName name="法学其他学科">#REF!</definedName>
    <definedName name="图书馆·情报与文献学其他学科">#REF!</definedName>
    <definedName name="考古学其他学科">#REF!</definedName>
    <definedName name="外国文学其他学科">#REF!</definedName>
    <definedName name="新闻学与传播学其他学科">#REF!</definedName>
    <definedName name="马列·科社其他学科">#REF!</definedName>
    <definedName name="民族学其他学科">#REF!</definedName>
    <definedName name="中国历史其他学科">#REF!</definedName>
    <definedName name="哲学其他学科">#REF!</definedName>
    <definedName name="国际问题研究其他学科">#REF!</definedName>
    <definedName name="语言学其他学科">#REF!</definedName>
    <definedName name="世界历史其他学科">#REF!</definedName>
    <definedName name="中国文学其他学科">#REF!</definedName>
    <definedName name="体育学其他学科">#REF!</definedName>
    <definedName name="统计学其他学科">#REF!</definedName>
    <definedName name="宗教学其他学科">#REF!</definedName>
    <definedName name="理论经济其他学科">#REF!</definedName>
    <definedName name="人口学其他学科">#REF!</definedName>
    <definedName name="社会学其他学科">#REF!</definedName>
    <definedName name="应用经济其他学科">#REF!</definedName>
    <definedName name="管理学其他学科">#REF!</definedName>
    <definedName name="_xlnm._FilterDatabase" localSheetId="2" hidden="1">'12.1成果批示及应用（前端查询-需要导入-待处理)'!$A$1:$Q$995</definedName>
    <definedName name="_xlnm._FilterDatabase" localSheetId="3" hidden="1">Sheet1!$A$1:$P$636</definedName>
  </definedNames>
  <calcPr calcId="144525"/>
</workbook>
</file>

<file path=xl/sharedStrings.xml><?xml version="1.0" encoding="utf-8"?>
<sst xmlns="http://schemas.openxmlformats.org/spreadsheetml/2006/main" count="28893" uniqueCount="2437">
  <si>
    <r>
      <rPr>
        <sz val="14"/>
        <color rgb="FF000000"/>
        <rFont val="等线"/>
        <charset val="134"/>
      </rPr>
      <t xml:space="preserve">填写说明：
</t>
    </r>
    <r>
      <rPr>
        <b/>
        <sz val="12"/>
        <color rgb="FFFF0000"/>
        <rFont val="等线"/>
        <charset val="134"/>
      </rPr>
      <t>1.下行中标红字段为必填项。</t>
    </r>
    <r>
      <rPr>
        <b/>
        <sz val="12"/>
        <color rgb="FF000000"/>
        <rFont val="等线"/>
        <charset val="134"/>
      </rPr>
      <t xml:space="preserve">
2.成果名称：必填项，自行录入，无需判断重复。
3.日期必须是以下格式:yyyy-mm-dd、yyyy/mm/dd、yyyy年mm月dd日、yyyy-mm、yyyy/mm/、yyyymmdd、yyyymm、yyyy年mm月、yyyy，否则不能正常识别。如，2020-11-11、2020/11/11、2020年11月11日、2020-11、2020/11、2020年11月
4.完成类型：必填项，选项值：独立完成；合作完成。
5.成果批示及应用部门：必填项，选项值见"成果批示及应用部门（勿删勿改！！！）"：。
6.年度、应用部门、应用日期：必填项，自行录入。
7.成果成员：必填项，负责人需为院内人员，成员必须包含负责人，院内人员需要录入工号，院外人员需要标识"院外"。英文逗号隔开。示例：李四(2023),王五(院外),张强(院外)。
8.是否是项目成果：必填项，选项值：是；否。选择"是"，"关联项目"与"成果阶段"必填；选择"否"，"关联项目"与"成果阶段"无需录入。
9.关联项目：非必填项，与"是否是项目成果"相关联，"是否项目成果"选择"是"，只允许录入本人是该项目项目成员的项目数据，关联项目需判断是否在系统存在且该成果负责人是项目的成员。
10.成果阶段：非必填项，选项值：阶段性成果；最终成果。
11.院内成员分数：必填项，需要录入院内人员的工号和分数值。存在多个院内人员，则英文逗号隔开。示例：2023(220);2022(10);0001(20)。
12.成果导入关联附件ID：非必填，存在多个附件情况，用英文逗号隔开。需根据录入的附件ID，将附件挂到对应成果附件处。</t>
    </r>
  </si>
  <si>
    <r>
      <rPr>
        <b/>
        <sz val="11"/>
        <color rgb="FFFF0000"/>
        <rFont val="等线"/>
        <charset val="134"/>
        <scheme val="minor"/>
      </rPr>
      <t>*</t>
    </r>
    <r>
      <rPr>
        <sz val="11"/>
        <color rgb="FFFF0000"/>
        <rFont val="等线"/>
        <charset val="134"/>
        <scheme val="minor"/>
      </rPr>
      <t>成果名称</t>
    </r>
  </si>
  <si>
    <t>*负责人</t>
  </si>
  <si>
    <t>*负责人工号</t>
  </si>
  <si>
    <t>*完成类型</t>
  </si>
  <si>
    <t>*年度</t>
  </si>
  <si>
    <t>*成果批示及应用部门</t>
  </si>
  <si>
    <t>*应用日期</t>
  </si>
  <si>
    <t>*应用部门</t>
  </si>
  <si>
    <t>*成果成员</t>
  </si>
  <si>
    <t>*是否是项目成果</t>
  </si>
  <si>
    <t>关联项目</t>
  </si>
  <si>
    <t>成果阶段</t>
  </si>
  <si>
    <t>*院内成员分数</t>
  </si>
  <si>
    <t>成果导入关联附件ID</t>
  </si>
  <si>
    <t>关于加快我市农村土地管理立法的建议</t>
  </si>
  <si>
    <t>曹银涛</t>
  </si>
  <si>
    <t>caoyintao</t>
  </si>
  <si>
    <t>合作完成</t>
  </si>
  <si>
    <t>省部级正职领导一般性批示</t>
  </si>
  <si>
    <t xml:space="preserve">2009-11-17 </t>
  </si>
  <si>
    <t>法学与社会学研究所</t>
  </si>
  <si>
    <t>曹银涛(caoyintao)</t>
  </si>
  <si>
    <t>否</t>
  </si>
  <si>
    <t>caoyintao(42)</t>
  </si>
  <si>
    <t>关于加快我市主城商务圈重要地段改造步伐的建议——以江北区桥北村为例</t>
  </si>
  <si>
    <t xml:space="preserve">2009-11-09 </t>
  </si>
  <si>
    <t>直辖以来财政支农政策研究</t>
  </si>
  <si>
    <t>李琼</t>
  </si>
  <si>
    <t>liqiong</t>
  </si>
  <si>
    <t>省部级正职领导肯定性批示</t>
  </si>
  <si>
    <t xml:space="preserve">2009-07-17 </t>
  </si>
  <si>
    <t>陈悦(chenyue),李琼(liqiong),严伟涛(yanweitao)</t>
  </si>
  <si>
    <t>liqiong(84)</t>
  </si>
  <si>
    <t>重庆市国家重点文物申报材料</t>
  </si>
  <si>
    <t>邓平</t>
  </si>
  <si>
    <t>dengping</t>
  </si>
  <si>
    <t>独立完成</t>
  </si>
  <si>
    <t xml:space="preserve">2009-12-02 </t>
  </si>
  <si>
    <t>邓平(dengping)</t>
  </si>
  <si>
    <t>dengping(84)</t>
  </si>
  <si>
    <t>关于在重庆建立中国统一战线历史陈列馆的建议</t>
  </si>
  <si>
    <t xml:space="preserve">2009-02-11 </t>
  </si>
  <si>
    <t>关于在空军坟建立重庆空战陈列馆的建议</t>
  </si>
  <si>
    <t xml:space="preserve">2009-06-02 </t>
  </si>
  <si>
    <t>关于在重庆建立第二次国共合作历史纪念碑的建议</t>
  </si>
  <si>
    <t xml:space="preserve">2009-09-10 </t>
  </si>
  <si>
    <t>参与主研的重庆市卫生局课题《区域医学中心发展策略》</t>
  </si>
  <si>
    <t>丁新正</t>
  </si>
  <si>
    <t>dingxinzheng</t>
  </si>
  <si>
    <t xml:space="preserve">2009-09-07 </t>
  </si>
  <si>
    <t>丁新正(dingxinzheng)</t>
  </si>
  <si>
    <t>dingxinzheng(84)</t>
  </si>
  <si>
    <t>对继续做好《XXX》、促成“XXXX”互动共进的建议</t>
  </si>
  <si>
    <t>高宝柱</t>
  </si>
  <si>
    <t>gaobaozhu</t>
  </si>
  <si>
    <t>党和国家其他副国级领导人肯定性批示</t>
  </si>
  <si>
    <t xml:space="preserve">2009-07-31 </t>
  </si>
  <si>
    <t>高宝柱(gaobaozhu)</t>
  </si>
  <si>
    <t>gaobaozhu(140)</t>
  </si>
  <si>
    <t>2008年度全市工商系统动产抵押登记情况分析报告</t>
  </si>
  <si>
    <t>郭振杰</t>
  </si>
  <si>
    <t>guozhenjie</t>
  </si>
  <si>
    <t xml:space="preserve">2009-05-19 </t>
  </si>
  <si>
    <t>郭振杰(guozhenjie)</t>
  </si>
  <si>
    <t>guozhenjie(84)</t>
  </si>
  <si>
    <t>关于政协重庆市委员会第三届第二次会议第0151号提案的回复意见</t>
  </si>
  <si>
    <t xml:space="preserve">2009-09-16 </t>
  </si>
  <si>
    <t>提高和加强公务员工作作风</t>
  </si>
  <si>
    <t>建设中华民族共有精神家园，从根本上促进我市文化建设</t>
  </si>
  <si>
    <t>胡波</t>
  </si>
  <si>
    <t>hubo</t>
  </si>
  <si>
    <t xml:space="preserve">2009-07-27 </t>
  </si>
  <si>
    <t>哲学与政治学研究所</t>
  </si>
  <si>
    <t>胡波(hubo)</t>
  </si>
  <si>
    <t>hubo(140)</t>
  </si>
  <si>
    <t>重庆打造长江上游文化高地战略研究</t>
  </si>
  <si>
    <t>罗锐华</t>
  </si>
  <si>
    <t>luoruihua</t>
  </si>
  <si>
    <t xml:space="preserve">2009-06-06 </t>
  </si>
  <si>
    <t>文史研究所（台湾问题研究所）</t>
  </si>
  <si>
    <t>胡攀(hupan),李重华(lichonghua),罗锐华(luoruihua),张凤琦(zhangfengqi)</t>
  </si>
  <si>
    <t>luoruihua(84)</t>
  </si>
  <si>
    <t>关于“重庆市科学发展指数评估体系”应用转化的建议</t>
  </si>
  <si>
    <t>黄意武</t>
  </si>
  <si>
    <t>huangyiwu</t>
  </si>
  <si>
    <t xml:space="preserve">2009-04-28 </t>
  </si>
  <si>
    <t>重庆市中国特色社会主义理论体系研究中心秘书处</t>
  </si>
  <si>
    <t>黄意武(huangyiwu)</t>
  </si>
  <si>
    <t>huangyiwu(140)</t>
  </si>
  <si>
    <t>重庆建筑业改革与发展研究</t>
  </si>
  <si>
    <t>许玉明</t>
  </si>
  <si>
    <t>xuyuming</t>
  </si>
  <si>
    <t xml:space="preserve">2009-07-08 </t>
  </si>
  <si>
    <t>农业农村研究所</t>
  </si>
  <si>
    <t>柯昌波(kechangbo),廖玉娇(liaoyujiao),许玉明(xuyuming)</t>
  </si>
  <si>
    <t>xuyuming(84)</t>
  </si>
  <si>
    <t>统筹城乡建设管理,解决我市城乡建设管理分治问题研究</t>
  </si>
  <si>
    <t xml:space="preserve">2009-07-06 </t>
  </si>
  <si>
    <t>重庆市农业危机的预测与预防研究</t>
  </si>
  <si>
    <t>廖玉娇</t>
  </si>
  <si>
    <t>liaoyujiao</t>
  </si>
  <si>
    <t xml:space="preserve">2009-04-23 </t>
  </si>
  <si>
    <t>柯昌波(kechangbo),廖玉娇(liaoyujiao),彭劲松(pengjingsong),许玉明(xuyuming)</t>
  </si>
  <si>
    <t>liaoyujiao(84)</t>
  </si>
  <si>
    <t>城乡统筹行政管理体制改革研究</t>
  </si>
  <si>
    <t xml:space="preserve">2009-04-06 </t>
  </si>
  <si>
    <t>重庆1000万吨炼油项目成品油市场分析预测报告</t>
  </si>
  <si>
    <t xml:space="preserve">2009-06-19 </t>
  </si>
  <si>
    <t>柯昌波(kechangbo),罗锐华(luoruihua),彭劲松(pengjingsong),许玉明(xuyuming)</t>
  </si>
  <si>
    <t>重庆市环境保护管理体制研究</t>
  </si>
  <si>
    <t>田丰伦</t>
  </si>
  <si>
    <t>tianfenglun</t>
  </si>
  <si>
    <t xml:space="preserve">2009-05-14 </t>
  </si>
  <si>
    <t>黎智洪(lizhihong),李春艳(lichunyan),马晓燕(maxiaoyan),田丰伦(tianfenglun)</t>
  </si>
  <si>
    <t>tianfenglun(84)</t>
  </si>
  <si>
    <t>城乡协调发展的财政金融政策研究</t>
  </si>
  <si>
    <t>李敬</t>
  </si>
  <si>
    <t>lijing</t>
  </si>
  <si>
    <t xml:space="preserve">2009-04-10 </t>
  </si>
  <si>
    <t>李敬(lijing)</t>
  </si>
  <si>
    <t>lijing(140)</t>
  </si>
  <si>
    <t>国际金融危机对重庆经济犯罪形势的影响与提升防控能力的政策建议</t>
  </si>
  <si>
    <t xml:space="preserve">2009-11-11 </t>
  </si>
  <si>
    <t>lijing(42)</t>
  </si>
  <si>
    <t>关于打造“江山重庆”大型精品实景演出 展现激情魅力之都风采的建议</t>
  </si>
  <si>
    <t>李玲</t>
  </si>
  <si>
    <t>liling</t>
  </si>
  <si>
    <t xml:space="preserve">2009-06-25 </t>
  </si>
  <si>
    <t>李玲(liling)</t>
  </si>
  <si>
    <t>liling(140)</t>
  </si>
  <si>
    <t>关于村社级基层政权建设的“三元四步工作法“构想</t>
  </si>
  <si>
    <t xml:space="preserve">2009-07-10 </t>
  </si>
  <si>
    <t>李琼(liqiong)</t>
  </si>
  <si>
    <t>liqiong(42)</t>
  </si>
  <si>
    <t>村社基层组织“三元四步”工作法构想</t>
  </si>
  <si>
    <t>党和国家其他副国级领导人一般性批示</t>
  </si>
  <si>
    <t xml:space="preserve">2009-09-09 </t>
  </si>
  <si>
    <t>liqiong(70)</t>
  </si>
  <si>
    <t>关于促进重庆彩票发行市场健康发展的对策建议</t>
  </si>
  <si>
    <t>李勇</t>
  </si>
  <si>
    <t>liyong</t>
  </si>
  <si>
    <t xml:space="preserve">2009-09-01 </t>
  </si>
  <si>
    <t>李勇(liyong)</t>
  </si>
  <si>
    <t>liyong(84)</t>
  </si>
  <si>
    <t>沙坪坝区文化发展定位及提升战略研究</t>
  </si>
  <si>
    <t xml:space="preserve">2009-06-15 </t>
  </si>
  <si>
    <t>李勇(liyong),彭劲松(pengjingsong)</t>
  </si>
  <si>
    <t>liyong(140)</t>
  </si>
  <si>
    <t>渝台农业合作大有作为</t>
  </si>
  <si>
    <t>李重华</t>
  </si>
  <si>
    <t>lichonghua</t>
  </si>
  <si>
    <t xml:space="preserve">2009-10-10 </t>
  </si>
  <si>
    <t>李重华(lichonghua)</t>
  </si>
  <si>
    <t>lichonghua(84)</t>
  </si>
  <si>
    <t>直辖以来财政政策支农研究</t>
  </si>
  <si>
    <t>刘楝子</t>
  </si>
  <si>
    <t>liulianzi</t>
  </si>
  <si>
    <t xml:space="preserve">2009-06-16 </t>
  </si>
  <si>
    <t>刘楝子(liulianzi)</t>
  </si>
  <si>
    <t>liulianzi(84)</t>
  </si>
  <si>
    <t>关于加快我市公共文化服务体系建设的对策建议</t>
  </si>
  <si>
    <t>张凤琦</t>
  </si>
  <si>
    <t>zhangfengqi</t>
  </si>
  <si>
    <t xml:space="preserve">2009-08-24 </t>
  </si>
  <si>
    <t>罗锐华(luoruihua),张凤琦(zhangfengqi)</t>
  </si>
  <si>
    <t>zhangfengqi(140)</t>
  </si>
  <si>
    <t>建设“健康重庆”体育总体规划（2008——2020年</t>
  </si>
  <si>
    <t xml:space="preserve">2009-11-13 </t>
  </si>
  <si>
    <t>罗锐华(luoruihua)</t>
  </si>
  <si>
    <t>关于设立重庆城市轨道交通基金的建议</t>
  </si>
  <si>
    <t xml:space="preserve">2009-12-10 </t>
  </si>
  <si>
    <t>田丰伦(tianfenglun)</t>
  </si>
  <si>
    <t>tianfenglun(42)</t>
  </si>
  <si>
    <t>关于创设中国—东盟（重庆）农产品加工物流园区的建议</t>
  </si>
  <si>
    <t xml:space="preserve">2009-12-21 </t>
  </si>
  <si>
    <t>重庆市中小企业中长期发展规划</t>
  </si>
  <si>
    <t>王小明</t>
  </si>
  <si>
    <t>wangxiaoming</t>
  </si>
  <si>
    <t xml:space="preserve">2009-11-16 </t>
  </si>
  <si>
    <t>产业经济研究所</t>
  </si>
  <si>
    <t>王小明(wangxiaoming)</t>
  </si>
  <si>
    <t>wangxiaoming(84)</t>
  </si>
  <si>
    <t>关于调整重庆市重点中心镇发展战略的几点建议</t>
  </si>
  <si>
    <t xml:space="preserve">2009-09-23 </t>
  </si>
  <si>
    <t>许玉明(xuyuming)</t>
  </si>
  <si>
    <t>xuyuming(42)</t>
  </si>
  <si>
    <t>关于建设“会展之都”的几点建议</t>
  </si>
  <si>
    <t xml:space="preserve">2009-06-01 </t>
  </si>
  <si>
    <t>无知“主佛”的民族谬论</t>
  </si>
  <si>
    <t>杨孝容</t>
  </si>
  <si>
    <t>yangxiaorong</t>
  </si>
  <si>
    <t xml:space="preserve">2009-11-23 </t>
  </si>
  <si>
    <t>杨孝容(yangxiaorong)</t>
  </si>
  <si>
    <t>yangxiaorong(84)</t>
  </si>
  <si>
    <t>帮助法轮功痴迷者摆脱精神控制的对策</t>
  </si>
  <si>
    <t xml:space="preserve">2009-09-03 </t>
  </si>
  <si>
    <t>从人类心灵结构分析法轮功修炼者的基本心态</t>
  </si>
  <si>
    <t>李洪志作俑法轮功的心理根源剖析</t>
  </si>
  <si>
    <t xml:space="preserve">2009-08-13 </t>
  </si>
  <si>
    <t>加大文化建设力度，努力提高北部新区文化软实力</t>
  </si>
  <si>
    <t xml:space="preserve">2009-05-29 </t>
  </si>
  <si>
    <t>张凤琦(zhangfengqi)</t>
  </si>
  <si>
    <t>“倒T字”型结构下的阶层关系</t>
  </si>
  <si>
    <t>钟瑶奇</t>
  </si>
  <si>
    <t>zhongyaoqi</t>
  </si>
  <si>
    <t xml:space="preserve">2009-06-09 </t>
  </si>
  <si>
    <t>钟瑶奇(zhongyaoqi)</t>
  </si>
  <si>
    <t>zhongyaoqi(42)</t>
  </si>
  <si>
    <t>“乡里乡情——迎五一城乡联欢会“活动方案</t>
  </si>
  <si>
    <t>朱艺</t>
  </si>
  <si>
    <t>zhuyi</t>
  </si>
  <si>
    <t xml:space="preserve">2009-04-30 </t>
  </si>
  <si>
    <t>朱艺(zhuyi)</t>
  </si>
  <si>
    <t>zhuyi(42)</t>
  </si>
  <si>
    <t>财富新观念（教材）</t>
  </si>
  <si>
    <t xml:space="preserve">2009-02-01 </t>
  </si>
  <si>
    <t>zhuyi(84)</t>
  </si>
  <si>
    <t>推进交巡警改革“三化”——“职能法定化、运行规范化、保障制度化”</t>
  </si>
  <si>
    <t xml:space="preserve">2010-11-29 </t>
  </si>
  <si>
    <t>关于北部新区对口支援集团对口支援万州区工作情况的通报</t>
  </si>
  <si>
    <t>陈悦</t>
  </si>
  <si>
    <t>chenyue</t>
  </si>
  <si>
    <t xml:space="preserve">2010-04-14 </t>
  </si>
  <si>
    <t>陈悦(chenyue),刘楝子(liulianzi),严伟涛(yanweitao)</t>
  </si>
  <si>
    <t>chenyue(84)</t>
  </si>
  <si>
    <t>农村土地流转市场机制研究</t>
  </si>
  <si>
    <t xml:space="preserve">2010-02-05 </t>
  </si>
  <si>
    <t>陈悦(chenyue)</t>
  </si>
  <si>
    <t>chenyue(42)</t>
  </si>
  <si>
    <t>解决地票落地相关问题的对策建议</t>
  </si>
  <si>
    <t xml:space="preserve">2010-11-01 </t>
  </si>
  <si>
    <t>陈悦(chenyue),刘楝子(liulianzi)</t>
  </si>
  <si>
    <t>破解万州库区发展难题的有益探索——北部新区集团对口支援万州成果专题研究</t>
  </si>
  <si>
    <t xml:space="preserve">2010-03-05 </t>
  </si>
  <si>
    <t>chenyue(140)</t>
  </si>
  <si>
    <t>关于重庆建设西部金融中心的建议</t>
  </si>
  <si>
    <t>邓涛</t>
  </si>
  <si>
    <t>dengtao</t>
  </si>
  <si>
    <t xml:space="preserve">2010-11-30 </t>
  </si>
  <si>
    <t>财政与金融研究所</t>
  </si>
  <si>
    <t>邓涛(dengtao)</t>
  </si>
  <si>
    <t>dengtao(70)</t>
  </si>
  <si>
    <t>西部教科文领域财政投入方式及支出绩效研究</t>
  </si>
  <si>
    <t xml:space="preserve">2010-12-01 </t>
  </si>
  <si>
    <t>dengtao(84)</t>
  </si>
  <si>
    <t>关于加强重庆市公务员作风建设的建议</t>
  </si>
  <si>
    <t>方令</t>
  </si>
  <si>
    <t>fangling</t>
  </si>
  <si>
    <t>方令(fangling)</t>
  </si>
  <si>
    <t>fangling(70)</t>
  </si>
  <si>
    <t>对《重庆市就业促进条例》的立法意见</t>
  </si>
  <si>
    <t xml:space="preserve">2010-05-14 </t>
  </si>
  <si>
    <t>fangling(84)</t>
  </si>
  <si>
    <t>对《重庆市未成年人保护条例》的立法意见</t>
  </si>
  <si>
    <t xml:space="preserve">2010-06-11 </t>
  </si>
  <si>
    <t>重庆市公务员工作作风建设的意见</t>
  </si>
  <si>
    <t xml:space="preserve">2010-04-01 </t>
  </si>
  <si>
    <t>关于加强公务员工作作风的建议</t>
  </si>
  <si>
    <t xml:space="preserve">2010-05-21 </t>
  </si>
  <si>
    <t>guozhenjie(70)</t>
  </si>
  <si>
    <t>重庆市主动参与中国石油管道输送网络系统建设的建议</t>
  </si>
  <si>
    <t>何清</t>
  </si>
  <si>
    <t>heqing</t>
  </si>
  <si>
    <t xml:space="preserve">2010-12-06 </t>
  </si>
  <si>
    <t>何清(heqing)</t>
  </si>
  <si>
    <t>heqing(42)</t>
  </si>
  <si>
    <t>奉节县文化发展中长期规划（2010-2020年）</t>
  </si>
  <si>
    <t xml:space="preserve">2010-08-27 </t>
  </si>
  <si>
    <t>胡攀(hupan),罗锐华(luoruihua),张凤琦(zhangfengqi)</t>
  </si>
  <si>
    <t>zhangfengqi(42)</t>
  </si>
  <si>
    <t>重庆长寿化工园区循环经济发展的政策与法律制度研究</t>
  </si>
  <si>
    <t>刘发成</t>
  </si>
  <si>
    <t>liufacheng</t>
  </si>
  <si>
    <t>市行业主管部门文件采用-采用部分占文件全文60%以下</t>
  </si>
  <si>
    <t xml:space="preserve">2010-10-28 </t>
  </si>
  <si>
    <t>江薇薇(jiangweiwei),刘发成(liufacheng),马晓燕(maxiaoyan)</t>
  </si>
  <si>
    <t>liufacheng(21)</t>
  </si>
  <si>
    <t>北部新区社会保障十二五规划</t>
  </si>
  <si>
    <t>决策建议、信息专报、专报信息刊发</t>
  </si>
  <si>
    <t xml:space="preserve">2010-10-22 </t>
  </si>
  <si>
    <t>江薇薇(jiangweiwei),李光荣(liguangrong),刘发成(liufacheng)</t>
  </si>
  <si>
    <t>liufacheng(28)</t>
  </si>
  <si>
    <t>关于快速启动重庆国家级光纤产业园区建设建立中国光纤产业高地的建议</t>
  </si>
  <si>
    <t>柯昌波</t>
  </si>
  <si>
    <t>kechangbo</t>
  </si>
  <si>
    <t>市情与发展战略研究所</t>
  </si>
  <si>
    <t>柯昌波(kechangbo)</t>
  </si>
  <si>
    <t>kechangbo(70)</t>
  </si>
  <si>
    <t>关于保障我市主城区居民实现6.5年购房目标的政策建议</t>
  </si>
  <si>
    <t xml:space="preserve">2010-11-08 </t>
  </si>
  <si>
    <t>重庆市公租房建设融资及房租确定的建议</t>
  </si>
  <si>
    <t xml:space="preserve">2010-06-08 </t>
  </si>
  <si>
    <t>李敬(lijing),许玉明(xuyuming)</t>
  </si>
  <si>
    <t>重庆西部新城九龙坡区域发展战略研究</t>
  </si>
  <si>
    <t>蒲奇军</t>
  </si>
  <si>
    <t>puqijun</t>
  </si>
  <si>
    <t xml:space="preserve">2010-08-10 </t>
  </si>
  <si>
    <t>李佑静(liyoujing),罗伟(luowei),蒲奇军(puqijun),钟瑶奇(zhongyaoqi)</t>
  </si>
  <si>
    <t>puqijun(28)</t>
  </si>
  <si>
    <t>李佑静(liyoujing),罗伟(luowei),蒲奇军(puqijun)</t>
  </si>
  <si>
    <t>puqijun(42)</t>
  </si>
  <si>
    <t>关于借鉴中央和兄弟省市做法及时“双开”严重违纪官员的建议</t>
  </si>
  <si>
    <t xml:space="preserve">2010-12-16 </t>
  </si>
  <si>
    <t>关于借鉴中央和兄弟省市做法及时惩处严重违纪官员的建议</t>
  </si>
  <si>
    <t>lichonghua(140)</t>
  </si>
  <si>
    <t>重庆对外统战文化资源保护与利用问题</t>
  </si>
  <si>
    <t xml:space="preserve">2010-11-20 </t>
  </si>
  <si>
    <t>《关于改善我市社区文化工作的几点建议》</t>
  </si>
  <si>
    <t>吕昕</t>
  </si>
  <si>
    <t>luxin</t>
  </si>
  <si>
    <t xml:space="preserve">2010-06-10 </t>
  </si>
  <si>
    <t>吕昕(luxin)</t>
  </si>
  <si>
    <t>luxin(70)</t>
  </si>
  <si>
    <t>宜居重庆——北部新区文化体育设施建设规划</t>
  </si>
  <si>
    <t xml:space="preserve">2009-12-24 </t>
  </si>
  <si>
    <t>luoruihua(42)</t>
  </si>
  <si>
    <t>加强维稳工作的建议</t>
  </si>
  <si>
    <t>孙元明</t>
  </si>
  <si>
    <t>sunyuanming</t>
  </si>
  <si>
    <t xml:space="preserve">2010-07-22 </t>
  </si>
  <si>
    <t>生态与环境资源研究所</t>
  </si>
  <si>
    <t>孙元明(sunyuanming)</t>
  </si>
  <si>
    <t>sunyuanming(140)</t>
  </si>
  <si>
    <t>关于建立全市社会形势分析联席会议制度的建议</t>
  </si>
  <si>
    <t xml:space="preserve">2010-08-22 </t>
  </si>
  <si>
    <t>“平安重庆”建设面临的问题及对策研究</t>
  </si>
  <si>
    <t xml:space="preserve">2010-07-14 </t>
  </si>
  <si>
    <t>在三峡工程后续工作中设置并使用“后移民时期”议题的建议</t>
  </si>
  <si>
    <t xml:space="preserve">2010-07-18 </t>
  </si>
  <si>
    <t>sunyuanming(42)</t>
  </si>
  <si>
    <t>“两江新区”的内陆自由港发展模式构想</t>
  </si>
  <si>
    <t xml:space="preserve">2009-12-31 </t>
  </si>
  <si>
    <t>北部新区汽车产业发展战略研究</t>
  </si>
  <si>
    <t>吴安</t>
  </si>
  <si>
    <t>wuan</t>
  </si>
  <si>
    <t xml:space="preserve">2010-11-25 </t>
  </si>
  <si>
    <t>吴安(wuan)</t>
  </si>
  <si>
    <t>wuan(42)</t>
  </si>
  <si>
    <t>三北地区产业发展重点与布局</t>
  </si>
  <si>
    <t xml:space="preserve">2010-11-26 </t>
  </si>
  <si>
    <t>北部新区医药及医疗器械制造业发展战略研究</t>
  </si>
  <si>
    <t>提高我市区县领导干部同媒体打交道能力的建议</t>
  </si>
  <si>
    <t>吴大兵</t>
  </si>
  <si>
    <t>wudabing</t>
  </si>
  <si>
    <t xml:space="preserve">2010-08-20 </t>
  </si>
  <si>
    <t>吴大兵(wudabing)</t>
  </si>
  <si>
    <t>wudabing(42)</t>
  </si>
  <si>
    <t>关于振兴重庆市中药材产业的建议</t>
  </si>
  <si>
    <t xml:space="preserve">2010-03-20 </t>
  </si>
  <si>
    <t>xuyuming(140)</t>
  </si>
  <si>
    <t>关于做实1000亿级塑料光纤通信产业打造世界光谷的建议</t>
  </si>
  <si>
    <t xml:space="preserve">2010-12-14 </t>
  </si>
  <si>
    <t>农民工市民化综合性制度约束与制度创新</t>
  </si>
  <si>
    <t xml:space="preserve">2010-08-09 </t>
  </si>
  <si>
    <t>在我市农村建设用地流转过程中建立同地同价补偿机制保障农民利益的建议</t>
  </si>
  <si>
    <t>严伟涛</t>
  </si>
  <si>
    <t>yanweitao</t>
  </si>
  <si>
    <t xml:space="preserve">2010-01-12 </t>
  </si>
  <si>
    <t>严伟涛(yanweitao)</t>
  </si>
  <si>
    <t>yanweitao(42)</t>
  </si>
  <si>
    <t>市社科院建议大力发展城乡旧货流通产业</t>
  </si>
  <si>
    <t>杨玲</t>
  </si>
  <si>
    <t>yangling</t>
  </si>
  <si>
    <t xml:space="preserve">2010-06-29 </t>
  </si>
  <si>
    <t>杨玲(yangling)</t>
  </si>
  <si>
    <t>yangling(42)</t>
  </si>
  <si>
    <t>“主佛”是如何造就的</t>
  </si>
  <si>
    <t xml:space="preserve">2010-11-24 </t>
  </si>
  <si>
    <t>设立“两江杯”中意足球对抗赛，创新招商平台，提升两江新区国际知名度的建议</t>
  </si>
  <si>
    <t>杨勇</t>
  </si>
  <si>
    <t>yangyong</t>
  </si>
  <si>
    <t>杨勇(yangyong)</t>
  </si>
  <si>
    <t>yangyong(140)</t>
  </si>
  <si>
    <t>提升对两江新区发展的认识，尽快启动相关重大问题研究的建议</t>
  </si>
  <si>
    <t xml:space="preserve">2010-09-30 </t>
  </si>
  <si>
    <t>yangyong(42)</t>
  </si>
  <si>
    <t>关于在渝建立国家级产品质量监督检验基地的建议</t>
  </si>
  <si>
    <t>关于以渝中区旧城改造为契机打造重庆记忆之城历史文化展示区的建议</t>
  </si>
  <si>
    <t xml:space="preserve">2010-09-06 </t>
  </si>
  <si>
    <t>社会变迁中的阶层分化新趋势——重庆社会阶层调查分析</t>
  </si>
  <si>
    <t xml:space="preserve">2010-07-16 </t>
  </si>
  <si>
    <t>重庆市西部新城九龙坡区与发展战略研究</t>
  </si>
  <si>
    <t>重庆首个CSA城乡互助社会企业公益项目“合初人农园”设计方案</t>
  </si>
  <si>
    <t xml:space="preserve">2010-01-01 </t>
  </si>
  <si>
    <t>重庆新市民服务资源名录</t>
  </si>
  <si>
    <t xml:space="preserve">2010-02-23 </t>
  </si>
  <si>
    <t>推进交巡警“三化”改革——职能法定化、运行规范化、保障制度化</t>
  </si>
  <si>
    <t xml:space="preserve">2011-04-14 </t>
  </si>
  <si>
    <t>caoyintao(84)</t>
  </si>
  <si>
    <t>重庆市农村集体资产股份制改革建议</t>
  </si>
  <si>
    <t xml:space="preserve">2011-06-24 </t>
  </si>
  <si>
    <t>陈悦(chenyue),田代贵(tiandaigui)</t>
  </si>
  <si>
    <t>加快推进农村新型股份合作社发展</t>
  </si>
  <si>
    <t>田代贵</t>
  </si>
  <si>
    <t>tiandaigui</t>
  </si>
  <si>
    <t xml:space="preserve">2011-10-10 </t>
  </si>
  <si>
    <t>tiandaigui(28)</t>
  </si>
  <si>
    <t>对重庆农村“三权”抵押工作的几点建议</t>
  </si>
  <si>
    <t xml:space="preserve">2011-05-26 </t>
  </si>
  <si>
    <t>关于缩小“三大差距”的若干建议</t>
  </si>
  <si>
    <t xml:space="preserve">2011-06-06 </t>
  </si>
  <si>
    <t>陈悦(chenyue),杨勇(yangyong)</t>
  </si>
  <si>
    <t>yangyong(84)</t>
  </si>
  <si>
    <t>同心园雕塑工程创意基础研究</t>
  </si>
  <si>
    <t xml:space="preserve">2011-12-20 </t>
  </si>
  <si>
    <t>邓平(dengping),李重华(lichonghua),吕昕(luxin)</t>
  </si>
  <si>
    <t>lichonghua(28)</t>
  </si>
  <si>
    <t>中国城市商业银行历史轨迹及发展战略</t>
  </si>
  <si>
    <t xml:space="preserve">2011-05-09 </t>
  </si>
  <si>
    <t>邓涛(dengtao),何佳晓(hejiaxiao),李万慧(liwanhui)</t>
  </si>
  <si>
    <t>dengtao(21)</t>
  </si>
  <si>
    <t>重庆市地质勘查开发局改革和发展战略研究</t>
  </si>
  <si>
    <t>邓涛(dengtao),卢飞(lufei)</t>
  </si>
  <si>
    <t>dengtao(28)</t>
  </si>
  <si>
    <t>秀山自治县国民经济和社会发展第十二个五年规划纲要</t>
  </si>
  <si>
    <t xml:space="preserve">2011-05-10 </t>
  </si>
  <si>
    <t>邓涛(dengtao),何佳晓(hejiaxiao),卢飞(lufei)</t>
  </si>
  <si>
    <t>分地区、分类别确定市区两级财税比例</t>
  </si>
  <si>
    <t xml:space="preserve">2011-12-08 </t>
  </si>
  <si>
    <t>邓涛(dengtao),李万慧(liwanhui)</t>
  </si>
  <si>
    <t>dengtao(42)</t>
  </si>
  <si>
    <t>结构性减税对重庆税收的影响及对策研究</t>
  </si>
  <si>
    <t xml:space="preserve">2011-03-07 </t>
  </si>
  <si>
    <t>邓涛(dengtao),何佳晓(hejiaxiao),李万慧(liwanhui),卢飞(lufei)</t>
  </si>
  <si>
    <t>关于发挥财税职能缩小三个差距的实施意见</t>
  </si>
  <si>
    <t>国家部委规章和重庆市地方性法规、政府规章及文件采用-采用部分占文件全文60%以下</t>
  </si>
  <si>
    <t xml:space="preserve">2011-09-30 </t>
  </si>
  <si>
    <t>理论、实践与建议——“坚持以人为本、执政为民、坚决纠正损害群众利益的不正之风”调研报告</t>
  </si>
  <si>
    <t xml:space="preserve">2011-07-25 </t>
  </si>
  <si>
    <t>dingxinzheng(28)</t>
  </si>
  <si>
    <t>重庆北部新区打造高新技术产业及现代服务业基地战略研究</t>
  </si>
  <si>
    <t xml:space="preserve">2011-02-18 </t>
  </si>
  <si>
    <t>丁新正(dingxinzheng),李林(lilin),马云辉(mayunhui),田代贵(tiandaigui),吴安(wuan),杨玲(yangling)</t>
  </si>
  <si>
    <t>重庆市天保工程一次性安置人员信访问题调研报告</t>
  </si>
  <si>
    <t xml:space="preserve">2011-10-02 </t>
  </si>
  <si>
    <t>丁新正(dingxinzheng),郭振杰(guozhenjie),刘华卫(liuhuawei),吴静(wujing)</t>
  </si>
  <si>
    <t>关于与华龙网共同实施重庆市法治建设调查的方案</t>
  </si>
  <si>
    <t xml:space="preserve">2011-01-07 </t>
  </si>
  <si>
    <t>对《重庆市残疾人保障条例》的立法建议</t>
  </si>
  <si>
    <t xml:space="preserve">2011-03-16 </t>
  </si>
  <si>
    <t>fangling(28)</t>
  </si>
  <si>
    <t>对《重庆市轨道交通管理条例》的立法建议</t>
  </si>
  <si>
    <t>《关于天保政策的若干问题的解答咨询若干意见》</t>
  </si>
  <si>
    <t xml:space="preserve">2011-01-14 </t>
  </si>
  <si>
    <t>guozhenjie(28)</t>
  </si>
  <si>
    <t>“峻峰造林”所涉及的法律问题及相关建议</t>
  </si>
  <si>
    <t xml:space="preserve">2011-04-06 </t>
  </si>
  <si>
    <t>部分省市关于法治建设有关文件的分析报告</t>
  </si>
  <si>
    <t xml:space="preserve">2011-01-19 </t>
  </si>
  <si>
    <t>"建立绩效指标，监管经营行为合理确定公益性文化场馆的财政投入规模"</t>
  </si>
  <si>
    <t>何佳晓</t>
  </si>
  <si>
    <t>hejiaxiao</t>
  </si>
  <si>
    <t xml:space="preserve">2011-12-09 </t>
  </si>
  <si>
    <t>何佳晓(hejiaxiao)</t>
  </si>
  <si>
    <t>hejiaxiao(42)</t>
  </si>
  <si>
    <t>"推行公平，理念先行――以权利正义论和价值正义论共同奠定社会主义公正体系的理论基础"</t>
  </si>
  <si>
    <t xml:space="preserve">2011-05-04 </t>
  </si>
  <si>
    <t>hubo(42)</t>
  </si>
  <si>
    <t>重庆市文化文物广播影视“十二五”发展规划</t>
  </si>
  <si>
    <t>胡攀</t>
  </si>
  <si>
    <t>hupan</t>
  </si>
  <si>
    <t>国家部委规章和重庆市地方性法规、政府规章及文件采用-采用部分占文件全文60%以上（含）</t>
  </si>
  <si>
    <t xml:space="preserve">2011-10-29 </t>
  </si>
  <si>
    <t>胡攀(hupan),李重华(lichonghua),罗锐华(luoruihua)</t>
  </si>
  <si>
    <t>hupan(168)</t>
  </si>
  <si>
    <t>北碚建设文化大区战略研究</t>
  </si>
  <si>
    <t xml:space="preserve">2011-12-16 </t>
  </si>
  <si>
    <t>胡攀(hupan),吕昕(luxin),罗锐华(luoruihua),蒲奇军(puqijun),王小明(wangxiaoming)</t>
  </si>
  <si>
    <t>luoruihua(21)</t>
  </si>
  <si>
    <t>构建重庆文化产业创新体系研究</t>
  </si>
  <si>
    <t xml:space="preserve">2011-04-12 </t>
  </si>
  <si>
    <t>胡攀(hupan),罗锐华(luoruihua)</t>
  </si>
  <si>
    <t>hupan(28)</t>
  </si>
  <si>
    <t>重庆工业重点产业人才队伍建设规划（2010—2020）</t>
  </si>
  <si>
    <t>彭劲松</t>
  </si>
  <si>
    <t>pengjingsong</t>
  </si>
  <si>
    <t xml:space="preserve">2011-03-30 </t>
  </si>
  <si>
    <t>城市与区域经济研究所</t>
  </si>
  <si>
    <t>黄意武(huangyiwu),李林(lilin),廖玉姣(liaoyujiao),彭劲松(pengjingsong)</t>
  </si>
  <si>
    <t>pengjingsong(28)</t>
  </si>
  <si>
    <t>重庆文化强市指数为76.52</t>
  </si>
  <si>
    <t>孟东方</t>
  </si>
  <si>
    <t>mengdongfang</t>
  </si>
  <si>
    <t xml:space="preserve">2010-12-29 </t>
  </si>
  <si>
    <t>黄意武(huangyiwu),孟东方(mengdongfang)</t>
  </si>
  <si>
    <t>mengdongfang(84)</t>
  </si>
  <si>
    <t>酉阳县“十二五”工业和信息化发展规划</t>
  </si>
  <si>
    <t>王秀模</t>
  </si>
  <si>
    <t>wangxiumo</t>
  </si>
  <si>
    <t xml:space="preserve">2011-06-23 </t>
  </si>
  <si>
    <t>江薇薇(jiangweiwei),王秀模(wangxiumo)</t>
  </si>
  <si>
    <t>wangxiumo(28)</t>
  </si>
  <si>
    <t>打造西部领先的制造业基地对策研究</t>
  </si>
  <si>
    <t>柯昌波(kechangbo),廖玉姣(liaoyujiao),彭劲松(pengjingsong)</t>
  </si>
  <si>
    <t>大渡口区“十二五”期间现代服务业发展专项规划</t>
  </si>
  <si>
    <t>黎智洪</t>
  </si>
  <si>
    <t>lizhihong</t>
  </si>
  <si>
    <t xml:space="preserve">2011-03-22 </t>
  </si>
  <si>
    <t>《改革》杂志社(出版物中心)</t>
  </si>
  <si>
    <t>黎智洪(lizhihong)</t>
  </si>
  <si>
    <t>lizhihong(28)</t>
  </si>
  <si>
    <t>内陆自由港发展模式研究</t>
  </si>
  <si>
    <t xml:space="preserve">2011-04-21 </t>
  </si>
  <si>
    <t>黎智洪(lizhihong),马晓燕(maxiaoyan),田丰伦(tianfenglun),田军(tianjun)</t>
  </si>
  <si>
    <t>tianfenglun(28)</t>
  </si>
  <si>
    <t xml:space="preserve">2009-06-22 </t>
  </si>
  <si>
    <t>我国电子信息产业利用外资对策研究</t>
  </si>
  <si>
    <t>马晓燕</t>
  </si>
  <si>
    <t>maxiaoyan</t>
  </si>
  <si>
    <t xml:space="preserve">2011-04-10 </t>
  </si>
  <si>
    <t>国际经贸与物流研究所</t>
  </si>
  <si>
    <t>李春艳(lichunyan),马晓燕(maxiaoyan)</t>
  </si>
  <si>
    <t>maxiaoyan(28)</t>
  </si>
  <si>
    <t>缩小三个差距的政策措施</t>
  </si>
  <si>
    <t xml:space="preserve">2011-02-22 </t>
  </si>
  <si>
    <t>lijing(84)</t>
  </si>
  <si>
    <t>缩小三个差距的指标体系</t>
  </si>
  <si>
    <t xml:space="preserve">2011-12-05 </t>
  </si>
  <si>
    <t>缩小三个差距要切实保障全社会居民的“生存权、发展权和社会平等权”</t>
  </si>
  <si>
    <t>《江北区国民经济和社会发展第十二个五年规划工业和信息化发展重点专项规划》，作为江北区“十二五”发展工业和信息化指导性文件，江北府发[2011]186号。</t>
  </si>
  <si>
    <t xml:space="preserve">2011-12-23 </t>
  </si>
  <si>
    <t>李林(lilin),彭劲松(pengjingsong),王小明(wangxiaoming)</t>
  </si>
  <si>
    <t>wangxiaoming(28)</t>
  </si>
  <si>
    <t>重庆市非公有制经济“十二五”发展规划</t>
  </si>
  <si>
    <t xml:space="preserve">2011-12-02 </t>
  </si>
  <si>
    <t>李林(lilin),王小明(wangxiaoming),周启梁(zhouqiliang)</t>
  </si>
  <si>
    <t>wangxiaoming(168)</t>
  </si>
  <si>
    <t>缩小重庆”三大差距“的财政政策建议</t>
  </si>
  <si>
    <t>李万慧</t>
  </si>
  <si>
    <t>liwanhui</t>
  </si>
  <si>
    <t xml:space="preserve">2011-10-14 </t>
  </si>
  <si>
    <t>李万慧(liwanhui)</t>
  </si>
  <si>
    <t>liwanhui(21)</t>
  </si>
  <si>
    <t>完善重庆市公共财政体制的政策建议</t>
  </si>
  <si>
    <t>《关于尽快召开全市贯彻实施&lt;成渝经济区区域规划&gt;大会并出台相关配套政策的建议》</t>
  </si>
  <si>
    <t xml:space="preserve">2011-09-17 </t>
  </si>
  <si>
    <t>liyong(28)</t>
  </si>
  <si>
    <t>《关于在“十二五”期间对我市行政区划调整的建议》</t>
  </si>
  <si>
    <t xml:space="preserve">2011-09-24 </t>
  </si>
  <si>
    <t>将重庆公路物流基地布局为我市新型专业市场集聚区和内环专业市场外迁承接地的建议</t>
  </si>
  <si>
    <t>九龙坡区打造软实力、提升美誉度对策研究</t>
  </si>
  <si>
    <t xml:space="preserve">2011-04-25 </t>
  </si>
  <si>
    <t>江北区“十二五”社会事业发展研究</t>
  </si>
  <si>
    <t xml:space="preserve">2011-04-07 </t>
  </si>
  <si>
    <t>zhongyaoqi(28)</t>
  </si>
  <si>
    <t>关于从四川要回巴县档案的建议</t>
  </si>
  <si>
    <t>李重华(lichonghua),吕昕(luxin)</t>
  </si>
  <si>
    <t>抓住基层党建的关键环节——机关党建</t>
  </si>
  <si>
    <t xml:space="preserve">2011-07-19 </t>
  </si>
  <si>
    <t>关于尝试改变策略解决乞讨问题的建议</t>
  </si>
  <si>
    <t xml:space="preserve">2011-10-22 </t>
  </si>
  <si>
    <t>关于在我市爱国主义教育基地和重要景区绘制历史画增强感染力与吸引力的建议</t>
  </si>
  <si>
    <t xml:space="preserve">2011-10-13 </t>
  </si>
  <si>
    <t>决策建议：创造条件鼓励转非居民退出土地</t>
  </si>
  <si>
    <t>廖玉姣</t>
  </si>
  <si>
    <t xml:space="preserve">2011-07-18 </t>
  </si>
  <si>
    <t>廖玉姣(liaoyujiao),杨玲(yangling)</t>
  </si>
  <si>
    <t>加强理想信念教育的初步探索与思考</t>
  </si>
  <si>
    <t>吕昕(luxin),罗锐华(luoruihua)</t>
  </si>
  <si>
    <t>luoruihua(28)</t>
  </si>
  <si>
    <t>促进重庆民间组织健康发展</t>
  </si>
  <si>
    <t xml:space="preserve">2011-07-23 </t>
  </si>
  <si>
    <t>罗伟(luowei),蒲奇军(puqijun)</t>
  </si>
  <si>
    <t>puqijun(84)</t>
  </si>
  <si>
    <t>加快整合物流资源，加速提升我市物流发展能级</t>
  </si>
  <si>
    <t xml:space="preserve">2011-11-02 </t>
  </si>
  <si>
    <t>马晓燕(maxiaoyan)</t>
  </si>
  <si>
    <t>maxiaoyan(84)</t>
  </si>
  <si>
    <t>开展“市民文明行动”,提升市民素质</t>
  </si>
  <si>
    <t>马晓燕(maxiaoyan),田丰伦(tianfenglun)</t>
  </si>
  <si>
    <t>科学规划、有序调整 搬迁大渡口区的危化仓储企业</t>
  </si>
  <si>
    <t>将重庆璧山县打造成西部对台ECFA综合试验区</t>
  </si>
  <si>
    <t xml:space="preserve">2012-12-30 </t>
  </si>
  <si>
    <t>彭劲松(pengjingsong)</t>
  </si>
  <si>
    <t>pengjingsong(84)</t>
  </si>
  <si>
    <t>把两江新区打造成国际新闻CBD</t>
  </si>
  <si>
    <t xml:space="preserve">2011-10-25 </t>
  </si>
  <si>
    <t>打造“一核七星、环形拱卫”的国家中心城市</t>
  </si>
  <si>
    <t xml:space="preserve">2011-04-11 </t>
  </si>
  <si>
    <t xml:space="preserve">2011-04-04 </t>
  </si>
  <si>
    <t>sunyuanming(28)</t>
  </si>
  <si>
    <t>平安重庆</t>
  </si>
  <si>
    <t>关于开展产业楼宇资产证券化融资的建议</t>
  </si>
  <si>
    <t xml:space="preserve">2011-08-16 </t>
  </si>
  <si>
    <t>田代贵(tiandaigui)</t>
  </si>
  <si>
    <t>tiandaigui(84)</t>
  </si>
  <si>
    <t>两江新区在城市开发建设过程中应高度重视社区规划建设</t>
  </si>
  <si>
    <t>开展共同富裕理论研究 迎接中国特色社会主义发展新阶段</t>
  </si>
  <si>
    <t xml:space="preserve">2011-09-09 </t>
  </si>
  <si>
    <t>在渝创设“中国三峡库区研究中心”</t>
  </si>
  <si>
    <t xml:space="preserve">2011-05-30 </t>
  </si>
  <si>
    <t>借鉴日本物流经验，加快我市物流现代化进程</t>
  </si>
  <si>
    <t xml:space="preserve">2011-05-16 </t>
  </si>
  <si>
    <t>《重庆市乡镇企业第十二个五年发展规划》</t>
  </si>
  <si>
    <t xml:space="preserve">2011-03-03 </t>
  </si>
  <si>
    <t>《南川区工业和信息化“十二五”发展规划》</t>
  </si>
  <si>
    <t xml:space="preserve">2011-03-23 </t>
  </si>
  <si>
    <t>《重庆市中小企业“十二五”发展规划》</t>
  </si>
  <si>
    <t>"信息专报：2011年第4期《以重庆二环时代城市建设为契机规范城市地名路名》"</t>
  </si>
  <si>
    <t xml:space="preserve">2011-04-15 </t>
  </si>
  <si>
    <t>从两个方面着力科学选用社会优秀人才</t>
  </si>
  <si>
    <t xml:space="preserve">2011-07-22 </t>
  </si>
  <si>
    <t>应努力防止缩小“三大差距”理论宣传中的七大倾向</t>
  </si>
  <si>
    <t>加大创新力度， 充分发挥旅游业统筹城乡功能</t>
  </si>
  <si>
    <t xml:space="preserve">2011-09-16 </t>
  </si>
  <si>
    <t>yanweitao(28)</t>
  </si>
  <si>
    <t>强化我市公共租赁物业管理中的政府责任</t>
  </si>
  <si>
    <t xml:space="preserve">2011-01-11 </t>
  </si>
  <si>
    <t>yangling(28)</t>
  </si>
  <si>
    <t>借助传统宗教抵御邪教的思考</t>
  </si>
  <si>
    <t xml:space="preserve">2011-08-29 </t>
  </si>
  <si>
    <t>yangxiaorong(28)</t>
  </si>
  <si>
    <t>尽快出版发行《两江特区报》，加大两江新区对外宣传</t>
  </si>
  <si>
    <t xml:space="preserve">2011-11-23 </t>
  </si>
  <si>
    <t>农民工公益教育项目：幸福生活课堂?微软社区学习中心</t>
  </si>
  <si>
    <t xml:space="preserve">2011-09-23 </t>
  </si>
  <si>
    <t>zhuyi(21)</t>
  </si>
  <si>
    <t>关于加快我市小城镇建设的几点建议</t>
  </si>
  <si>
    <t xml:space="preserve">2012-10-24 </t>
  </si>
  <si>
    <t>推进新型股份合作社发展建议</t>
  </si>
  <si>
    <t xml:space="preserve">2012-09-27 </t>
  </si>
  <si>
    <t>保障小城镇发展权的建议</t>
  </si>
  <si>
    <t xml:space="preserve">2012-05-23 </t>
  </si>
  <si>
    <t>重庆农村“三权”流通问题研究</t>
  </si>
  <si>
    <t xml:space="preserve">2012-03-15 </t>
  </si>
  <si>
    <t>陈悦(chenyue),田代贵(tiandaigui),严伟涛(yanweitao),杨勇(yangyong)</t>
  </si>
  <si>
    <t>chenyue(28)</t>
  </si>
  <si>
    <t>关于推进农村集体资产股份制改革的几点建议</t>
  </si>
  <si>
    <t xml:space="preserve">2012-02-13 </t>
  </si>
  <si>
    <t>重庆市公益设施管理绩效研究</t>
  </si>
  <si>
    <t xml:space="preserve">2012-11-27 </t>
  </si>
  <si>
    <t>国有地勘单位改革过渡期资产高效利用对策研究</t>
  </si>
  <si>
    <t xml:space="preserve">2012-11-19 </t>
  </si>
  <si>
    <t>两江新区建设长江上游金融中心的总体目标、战略路径和支撑条件探究</t>
  </si>
  <si>
    <t xml:space="preserve">2012-11-20 </t>
  </si>
  <si>
    <t>重庆市地质矿产勘查开发局改革和发展战略研究</t>
  </si>
  <si>
    <t>增值税改革对重庆市财政的影响研究</t>
  </si>
  <si>
    <t>重庆高新技术企业税收优惠政策研究</t>
  </si>
  <si>
    <t xml:space="preserve">2012-11-18 </t>
  </si>
  <si>
    <t>城乡统筹下的市对区（县）财政体制改革研究</t>
  </si>
  <si>
    <t>促进重庆矿产资源可持续发展的财政政策研究</t>
  </si>
  <si>
    <t xml:space="preserve">2012-11-21 </t>
  </si>
  <si>
    <t>对《重庆市突发事件应对条例》的立法意见</t>
  </si>
  <si>
    <t xml:space="preserve">2012-01-20 </t>
  </si>
  <si>
    <t>对《重庆市户外广告管理条例》（修定草案）的立法意见</t>
  </si>
  <si>
    <t xml:space="preserve">2012-02-20 </t>
  </si>
  <si>
    <t>"我市思想理论宣传应以着力宣传引领时代进步的社会新理念作为工作主线"</t>
  </si>
  <si>
    <t xml:space="preserve">2012-12-19 </t>
  </si>
  <si>
    <t>hubo(28)</t>
  </si>
  <si>
    <t>巴南区文化产业发展规划及实施方案研究</t>
  </si>
  <si>
    <t xml:space="preserve">2012-09-21 </t>
  </si>
  <si>
    <t>胡攀(hupan),吕昕(luxin),罗锐华(luoruihua),彭劲松(pengjingsong)</t>
  </si>
  <si>
    <t>我市构建文化产业创新体系存在的问题及建议</t>
  </si>
  <si>
    <t xml:space="preserve">2011-12-13 </t>
  </si>
  <si>
    <t>小南海水电站奠基暨“三通一平”筹建工程开工宣传及舆论引导和舆情处置研究</t>
  </si>
  <si>
    <t xml:space="preserve">2012-11-30 </t>
  </si>
  <si>
    <t>黄意武(huangyiwu),柯昌波(kechangbo),李林(lilin),廖玉姣(liaoyujiao),彭劲松(pengjingsong),杨姝(yangshu)</t>
  </si>
  <si>
    <t>重庆市妇女发展规划（2011-2020年）</t>
  </si>
  <si>
    <t xml:space="preserve">2012-02-09 </t>
  </si>
  <si>
    <t>黄意武(huangyiwu),江薇薇(jiangweiwei),王秀模(wangxiumo)</t>
  </si>
  <si>
    <t>wangxiumo(168)</t>
  </si>
  <si>
    <t>重庆市儿童发展规划（2011-2020年）</t>
  </si>
  <si>
    <t>深化我市“大下访”活动的建议</t>
  </si>
  <si>
    <t xml:space="preserve">2012-09-09 </t>
  </si>
  <si>
    <t>重庆市哲学社会科学“十二五”时期研究和发展规划</t>
  </si>
  <si>
    <t xml:space="preserve">2012-01-06 </t>
  </si>
  <si>
    <t>mengdongfang(28)</t>
  </si>
  <si>
    <t>落实中小企业用地计划，破解中小企业拥挤难题</t>
  </si>
  <si>
    <t>柯昌波(kechangbo),许玉明(xuyuming)</t>
  </si>
  <si>
    <t>xuyuming(28)</t>
  </si>
  <si>
    <t>重庆城乡统筹下的农村综合配套改革研究</t>
  </si>
  <si>
    <t xml:space="preserve">2012-03-10 </t>
  </si>
  <si>
    <t>xuyuming(21)</t>
  </si>
  <si>
    <t>《推进重庆现代物流业发展的政策建议》载《决策建议》总第28期（2012）</t>
  </si>
  <si>
    <t>党和国家其他正国级领导人一般性批示</t>
  </si>
  <si>
    <t xml:space="preserve">2012-09-26 </t>
  </si>
  <si>
    <t>李林(lilin),李勇(liyong),彭劲松(pengjingsong),吴安(wuan)</t>
  </si>
  <si>
    <t>《对新型工业化的思考和建议》</t>
  </si>
  <si>
    <t xml:space="preserve">2012-08-09 </t>
  </si>
  <si>
    <t>我国西部地区战略性产业集群发展研究</t>
  </si>
  <si>
    <t xml:space="preserve">2012-03-09 </t>
  </si>
  <si>
    <t>李勇(liyong),吴安(wuan)</t>
  </si>
  <si>
    <t>wuan(28)</t>
  </si>
  <si>
    <t>《重庆军民结合产业现状与对策研究》2012年4月23日获全国政协副秘书长刘小峰（副部级）肯定性批示</t>
  </si>
  <si>
    <t xml:space="preserve">2012-04-23 </t>
  </si>
  <si>
    <t>《西部大开发新十年思路及建议》2012年4月10日获重庆市人大副主任陈雅棠肯定性批示</t>
  </si>
  <si>
    <t xml:space="preserve">2012-04-25 </t>
  </si>
  <si>
    <t>把红歌唱到国外，以把“唱红”推向高潮</t>
  </si>
  <si>
    <t xml:space="preserve">2012-03-06 </t>
  </si>
  <si>
    <t>lichonghua(42)</t>
  </si>
  <si>
    <t>继续大力推进我市统战文化建设的重要方略</t>
  </si>
  <si>
    <t xml:space="preserve">2012-02-15 </t>
  </si>
  <si>
    <t>高度重视库区移民干部队伍建设存在问题</t>
  </si>
  <si>
    <t xml:space="preserve">2012-07-27 </t>
  </si>
  <si>
    <t>借鉴天津市政协做法 推动两江新区打造国家级文化产业示范园区</t>
  </si>
  <si>
    <t xml:space="preserve">2012-08-08 </t>
  </si>
  <si>
    <t>重庆市公租房社区化管理模式研究</t>
  </si>
  <si>
    <t xml:space="preserve">2012-09-14 </t>
  </si>
  <si>
    <t>发挥政府在新能源汽车私人消费市场的引导培育作用，推动新能源汽车产业发展</t>
  </si>
  <si>
    <t xml:space="preserve">2012-11-22 </t>
  </si>
  <si>
    <t>liulianzi(28)</t>
  </si>
  <si>
    <t>北碚区建设文化大区战略研究</t>
  </si>
  <si>
    <t xml:space="preserve">2012-11-28 </t>
  </si>
  <si>
    <t>luxin(21)</t>
  </si>
  <si>
    <t>重庆民间组织发展报告</t>
  </si>
  <si>
    <t xml:space="preserve">2012-01-26 </t>
  </si>
  <si>
    <t>大渡口区危化仓储企业调整搬迁研究</t>
  </si>
  <si>
    <t xml:space="preserve">2012-03-12 </t>
  </si>
  <si>
    <t>马晓燕(maxiaoyan),田丰伦(tianfenglun),田军(tianjun)</t>
  </si>
  <si>
    <t>整合融入提升文化资源  构建库区文化产业体系</t>
  </si>
  <si>
    <t>借鉴国际经验，加快我市文化产业发展</t>
  </si>
  <si>
    <t xml:space="preserve">2012-11-03 </t>
  </si>
  <si>
    <t>中国——东盟自由贸易区：重庆的融入战略及对策研究</t>
  </si>
  <si>
    <t xml:space="preserve">2012-10-28 </t>
  </si>
  <si>
    <t>重庆市物流发展现状、问题及对策研究</t>
  </si>
  <si>
    <t xml:space="preserve">2012-03-19 </t>
  </si>
  <si>
    <t>增强国家中心城市意识，加快国家中心城市建设</t>
  </si>
  <si>
    <t xml:space="preserve">2012-06-22 </t>
  </si>
  <si>
    <t>关于推进重庆文化强市建设的建议</t>
  </si>
  <si>
    <t xml:space="preserve">2012-09-05 </t>
  </si>
  <si>
    <t>孟东方(mengdongfang)</t>
  </si>
  <si>
    <t>开展“客观认识市情，坚持科学发展，促进富民兴渝”宣传、教育和讨论活动的建议</t>
  </si>
  <si>
    <t xml:space="preserve">2012-05-15 </t>
  </si>
  <si>
    <t>全面加快重庆文化建设的建议</t>
  </si>
  <si>
    <t xml:space="preserve">2012-10-10 </t>
  </si>
  <si>
    <t>高度关注我市老龄化“未备先老”问题，切实加强城乡养老服务管理工作</t>
  </si>
  <si>
    <t>钱明亮</t>
  </si>
  <si>
    <t>qianmingliang</t>
  </si>
  <si>
    <t xml:space="preserve">2012-09-28 </t>
  </si>
  <si>
    <t>钱明亮(qianmingliang)</t>
  </si>
  <si>
    <t>qianmingliang(28)</t>
  </si>
  <si>
    <t>当前群体性事件的新特征和基层"维稳处突"面临的突出问题及防范要点</t>
  </si>
  <si>
    <t>sunyuanming(84)</t>
  </si>
  <si>
    <t>关于加快渝新欧国际大通道的建议</t>
  </si>
  <si>
    <t xml:space="preserve">2012-09-02 </t>
  </si>
  <si>
    <t>tianfenglun(140)</t>
  </si>
  <si>
    <t>关于加快实施重庆对外开放南向战略的建议</t>
  </si>
  <si>
    <t>《以重庆二环时代城市建设为契机规范城市地名路名》</t>
  </si>
  <si>
    <t>统筹城市主题景观的规划建设与宣传 进一步提升重庆市国际知名度和美誉度</t>
  </si>
  <si>
    <t xml:space="preserve">2012-08-16 </t>
  </si>
  <si>
    <t>深化我市城市生活垃圾分类收集管理  强力助推重庆创建国家环保模范城市</t>
  </si>
  <si>
    <t xml:space="preserve">2012-09-23 </t>
  </si>
  <si>
    <t>关于设立重庆工业旅游促进中心的建议</t>
  </si>
  <si>
    <t xml:space="preserve">2012-11-06 </t>
  </si>
  <si>
    <t>王秀模(wangxiumo)</t>
  </si>
  <si>
    <t>wangxiumo(42)</t>
  </si>
  <si>
    <t>优化区县门户网站建设，切实发挥网站功能</t>
  </si>
  <si>
    <t xml:space="preserve">2012-11-02 </t>
  </si>
  <si>
    <t>wudabing(28)</t>
  </si>
  <si>
    <t>完善农村集体经济产权改革</t>
  </si>
  <si>
    <t xml:space="preserve">2012-01-07 </t>
  </si>
  <si>
    <t>许玉明(xuyuming),杨玲(yangling),杨勇(yangyong)</t>
  </si>
  <si>
    <t>消除两大不足，加强公租房社区管理</t>
  </si>
  <si>
    <t xml:space="preserve">2012-09-20 </t>
  </si>
  <si>
    <t>关于及时消除公租房社区管理中认识误区的建议</t>
  </si>
  <si>
    <t xml:space="preserve">2012-10-19 </t>
  </si>
  <si>
    <t>yangling(84)</t>
  </si>
  <si>
    <t>论李洪志对佛教术语的盗用篡改——以“正念”为例</t>
  </si>
  <si>
    <t xml:space="preserve">2012-04-17 </t>
  </si>
  <si>
    <t>自焚事件因何起？——法轮功赖不掉“天安门自焚”这笔账</t>
  </si>
  <si>
    <t xml:space="preserve">2012-11-15 </t>
  </si>
  <si>
    <t>在西南大学挂牌复办中国乡村建设大学,打造全国性城乡统筹教育研究培训服务协调平台</t>
  </si>
  <si>
    <t>关于促进璧山县统筹城乡发展的若干建议</t>
  </si>
  <si>
    <t xml:space="preserve">2012-11-01 </t>
  </si>
  <si>
    <t>yangyong(28)</t>
  </si>
  <si>
    <t>处置突发性信访问题的实践与思考</t>
  </si>
  <si>
    <t xml:space="preserve">2012-10-15 </t>
  </si>
  <si>
    <t>yangyong(21)</t>
  </si>
  <si>
    <t>重庆市第二期妇女社会地位调查报告</t>
  </si>
  <si>
    <t xml:space="preserve">2012-02-25 </t>
  </si>
  <si>
    <t>zhongyaoqi(84)</t>
  </si>
  <si>
    <t>气候智能型农业的免耕覆盖有机水稻和蔬菜生产系统的试验与推广</t>
  </si>
  <si>
    <t xml:space="preserve">2012-08-14 </t>
  </si>
  <si>
    <t>返乡青年生态农业学习与实习平台项目建议书</t>
  </si>
  <si>
    <t xml:space="preserve">2012-01-05 </t>
  </si>
  <si>
    <t>生态小农的CSA平台</t>
  </si>
  <si>
    <t>二次供水有关法律问题分析</t>
  </si>
  <si>
    <t xml:space="preserve">2013-11-06 </t>
  </si>
  <si>
    <t>曹银涛(caoyintao),方令(fangling)</t>
  </si>
  <si>
    <t>重庆市都市旅游发展研究</t>
  </si>
  <si>
    <t xml:space="preserve">2013-12-13 </t>
  </si>
  <si>
    <t>chenyue(21)</t>
  </si>
  <si>
    <t>重庆都市旅游发展研究</t>
  </si>
  <si>
    <t>陈悦(chenyue),刘楝子(liulianzi),严伟涛(yanweitao),朱莉芬(zhulifen)</t>
  </si>
  <si>
    <t>《“以地安置”解决被征地农民长久生计》</t>
  </si>
  <si>
    <t xml:space="preserve">2013-09-22 </t>
  </si>
  <si>
    <t>高新技术企业税收优惠政策效应分析</t>
  </si>
  <si>
    <t xml:space="preserve">2013-12-04 </t>
  </si>
  <si>
    <t>邓涛(dengtao),何佳晓(hejiaxiao)</t>
  </si>
  <si>
    <t>重庆市公益场所运行管理模式优化研究</t>
  </si>
  <si>
    <t>财政重大支出项目的财政管理问题研究</t>
  </si>
  <si>
    <t>重庆市房产税计税征收系统的研究</t>
  </si>
  <si>
    <t>重庆市民用爆破物品安全管理办法</t>
  </si>
  <si>
    <t xml:space="preserve">2013-09-20 </t>
  </si>
  <si>
    <t>fangling(168)</t>
  </si>
  <si>
    <t>重庆市医疗机构管理条例</t>
  </si>
  <si>
    <t xml:space="preserve">2013-07-16 </t>
  </si>
  <si>
    <t>解决五大不适应，创新网络社会管理</t>
  </si>
  <si>
    <t xml:space="preserve">2013-01-24 </t>
  </si>
  <si>
    <t>方令(fangling),郭振杰(guozhenjie)</t>
  </si>
  <si>
    <t>guozhenjie(42)</t>
  </si>
  <si>
    <t>重庆市劳动保障监察条例</t>
  </si>
  <si>
    <t xml:space="preserve">2013-05-14 </t>
  </si>
  <si>
    <t>房地产企业房屋销售中的风险与防范</t>
  </si>
  <si>
    <t xml:space="preserve">2013-12-09 </t>
  </si>
  <si>
    <t>guozhenjie(21)</t>
  </si>
  <si>
    <t>企业法律风险的防范</t>
  </si>
  <si>
    <t xml:space="preserve">2013-10-14 </t>
  </si>
  <si>
    <t>护林员的管理与规范</t>
  </si>
  <si>
    <t xml:space="preserve">2013-10-15 </t>
  </si>
  <si>
    <t>郭振杰(guozhenjie),郭振杰(guozhenjie)</t>
  </si>
  <si>
    <t>直面“贫困中发展，发展中贫困”的发展困局</t>
  </si>
  <si>
    <t xml:space="preserve">2013-12-19 </t>
  </si>
  <si>
    <t>胡静锋(hujingfeng),刘楝子(liulianzi),罗伟(luowei),田代贵(tiandaigui),严伟涛(yanweitao)</t>
  </si>
  <si>
    <t>tiandaigui(21)</t>
  </si>
  <si>
    <t>从主体、方式、平台三方面打造我市农村公共文化服务供给体系的“升级版”</t>
  </si>
  <si>
    <t xml:space="preserve">2013-08-23 </t>
  </si>
  <si>
    <t>胡攀(hupan),吕昕(luxin),罗锐华(luoruihua)</t>
  </si>
  <si>
    <t>hupan(84)</t>
  </si>
  <si>
    <t>应高度重视儿童游乐场所及娱乐设施安全的四大隐患</t>
  </si>
  <si>
    <t xml:space="preserve">2013-05-27 </t>
  </si>
  <si>
    <t>新国五条细则出台后重庆房地产市场变化及市民思想动态调查</t>
  </si>
  <si>
    <t xml:space="preserve">2013-03-29 </t>
  </si>
  <si>
    <t>huangyiwu(28)</t>
  </si>
  <si>
    <t>加快推进农村危旧房改造建设，提高我市住房防震减灾能力</t>
  </si>
  <si>
    <t xml:space="preserve">2013-07-15 </t>
  </si>
  <si>
    <t>加快都市核心区楼宇经济发展</t>
  </si>
  <si>
    <t>江薇薇</t>
  </si>
  <si>
    <t>jiangweiwei</t>
  </si>
  <si>
    <t xml:space="preserve">2013-11-04 </t>
  </si>
  <si>
    <t>江薇薇(jiangweiwei)</t>
  </si>
  <si>
    <t>jiangweiwei(28)</t>
  </si>
  <si>
    <t>创新低效利用土地再开发利益分配机制，加快推进城市更新</t>
  </si>
  <si>
    <t>彭国川</t>
  </si>
  <si>
    <t>pengguochuan</t>
  </si>
  <si>
    <t>康庄(kangzhuang),彭国川(pengguochuan)</t>
  </si>
  <si>
    <t>pengguochuan(42)</t>
  </si>
  <si>
    <t>建设“中国智慧谷、百里花园城”打造山地特色“四化”同步典范</t>
  </si>
  <si>
    <t>王胜</t>
  </si>
  <si>
    <t>wangsheng</t>
  </si>
  <si>
    <t xml:space="preserve">2013-02-07 </t>
  </si>
  <si>
    <t>院领导</t>
  </si>
  <si>
    <t>李春艳(lichunyan),王胜(wangsheng)</t>
  </si>
  <si>
    <t>wangsheng(84)</t>
  </si>
  <si>
    <t>用参与式治理防范环境公共危机与群体性事件</t>
  </si>
  <si>
    <t xml:space="preserve">2013-01-10 </t>
  </si>
  <si>
    <t>李春艳(lichunyan),王胜(wangsheng),张莉(zhangli)</t>
  </si>
  <si>
    <t>渝东南少数民族地区农村人口城镇化的调研报告</t>
  </si>
  <si>
    <t>李光荣</t>
  </si>
  <si>
    <t>liguangrong</t>
  </si>
  <si>
    <t xml:space="preserve">2013-10-31 </t>
  </si>
  <si>
    <t>李光荣(liguangrong)</t>
  </si>
  <si>
    <t>liguangrong(84)</t>
  </si>
  <si>
    <t>宜尽快召开全市中小企业发展大会，出台相关配套政策推进发展</t>
  </si>
  <si>
    <t xml:space="preserve">2013-10-20 </t>
  </si>
  <si>
    <t>liyong(42)</t>
  </si>
  <si>
    <t>率先大力发展通用航空打造重庆低空经济增长极</t>
  </si>
  <si>
    <t xml:space="preserve">2013-06-18 </t>
  </si>
  <si>
    <t>李林(lilin),李勇(liyong),彭劲松(pengjingsong)</t>
  </si>
  <si>
    <t>应从五大环节加快重庆电子商务产业发展</t>
  </si>
  <si>
    <t xml:space="preserve">2013-04-10 </t>
  </si>
  <si>
    <t>李玲(liling),彭国川(pengguochuan)</t>
  </si>
  <si>
    <t>pengguochuan(84)</t>
  </si>
  <si>
    <t>基层农业服务体系存在的问题及建议</t>
  </si>
  <si>
    <t xml:space="preserve">2013-10-12 </t>
  </si>
  <si>
    <t>李然(liran),田代贵(tiandaigui)</t>
  </si>
  <si>
    <t>完善促进基本公共服务均等化和主体功能区建设的公共财政体系问题研究</t>
  </si>
  <si>
    <t xml:space="preserve">2013-11-21 </t>
  </si>
  <si>
    <t>合理分类分成、增强市级调控、优化转移支付，完善适应XXXX协调发展的财政体制</t>
  </si>
  <si>
    <t xml:space="preserve">2013-12-05 </t>
  </si>
  <si>
    <t>李万慧(liwanhui),卢飞(lufei)</t>
  </si>
  <si>
    <t>liwanhui(28)</t>
  </si>
  <si>
    <t>重庆市推进法治财政建设研究</t>
  </si>
  <si>
    <t xml:space="preserve">2013-08-13 </t>
  </si>
  <si>
    <t>重庆政府理财研究</t>
  </si>
  <si>
    <t xml:space="preserve">2013-11-12 </t>
  </si>
  <si>
    <t>推动重庆弹子石cbd加快发展的若干建议</t>
  </si>
  <si>
    <t xml:space="preserve">2013-10-24 </t>
  </si>
  <si>
    <t>遏止流浪乞讨愈演愈烈势头 维护社会和谐稳定</t>
  </si>
  <si>
    <t xml:space="preserve">2012-12-26 </t>
  </si>
  <si>
    <t>产业结构协调视角下农产品价格基本稳定的长效保障机制构建研究</t>
  </si>
  <si>
    <t>廖杉杉</t>
  </si>
  <si>
    <t>liaoshanshan</t>
  </si>
  <si>
    <t xml:space="preserve">2013-11-25 </t>
  </si>
  <si>
    <t>廖杉杉(liaoshanshan),卢飞(lufei)</t>
  </si>
  <si>
    <t>liaoshanshan(28)</t>
  </si>
  <si>
    <t>重庆市公租房运营过程中存在的问题及对策研究</t>
  </si>
  <si>
    <t xml:space="preserve">2013-09-25 </t>
  </si>
  <si>
    <t>liaoyujiao(21)</t>
  </si>
  <si>
    <t>民营企业和谐劳动关系建立的建议</t>
  </si>
  <si>
    <t>刘发成(liufacheng)</t>
  </si>
  <si>
    <t>重庆市人力资源开发培训中心发展规划</t>
  </si>
  <si>
    <t xml:space="preserve">2013-07-19 </t>
  </si>
  <si>
    <t>中国民主党派历史陈列馆发展规划研究</t>
  </si>
  <si>
    <t xml:space="preserve">2013-09-18 </t>
  </si>
  <si>
    <t>着力四大要素建设，提升我市农产品物流效率</t>
  </si>
  <si>
    <t>创建世界设计之都加快重庆老工业基地转型升级</t>
  </si>
  <si>
    <t xml:space="preserve">2013-03-21 </t>
  </si>
  <si>
    <t>彭国川(pengguochuan)</t>
  </si>
  <si>
    <t>关于建设三峡库区国家生态涵养发展示范区的建议</t>
  </si>
  <si>
    <t>党和国家其他正国级领导人肯定性批示</t>
  </si>
  <si>
    <t xml:space="preserve">2013-12-20 </t>
  </si>
  <si>
    <t>pengguochuan(280)</t>
  </si>
  <si>
    <t>将重庆工业文化创意产业城打造成为重庆城市更新与产业升级的核心引擎</t>
  </si>
  <si>
    <t xml:space="preserve">2013-11-28 </t>
  </si>
  <si>
    <t>加强宣传引导与配套保障着力解决新交规实施中的突出问题</t>
  </si>
  <si>
    <t>关注未来劳动人口发展的新格局，积极缓解劳动力的相对短缺矛盾</t>
  </si>
  <si>
    <t xml:space="preserve">2013-01-21 </t>
  </si>
  <si>
    <t>关于尽快解决我市自备供水学校水质安全隐患的建议</t>
  </si>
  <si>
    <t xml:space="preserve">2013-02-20 </t>
  </si>
  <si>
    <t>领导干部应提高哲学素养</t>
  </si>
  <si>
    <t>田军</t>
  </si>
  <si>
    <t>tianjun</t>
  </si>
  <si>
    <t xml:space="preserve">2013-12-08 </t>
  </si>
  <si>
    <t>田军(tianjun)</t>
  </si>
  <si>
    <t>tianjun(84)</t>
  </si>
  <si>
    <t>加快产业立法前置，促进文化产业发展</t>
  </si>
  <si>
    <t xml:space="preserve">2013-12-25 </t>
  </si>
  <si>
    <t>关于我市国土资源促进新型城镇化建设的相关问题及对策建议</t>
  </si>
  <si>
    <t xml:space="preserve">2013-12-12 </t>
  </si>
  <si>
    <t>关于推进生态文明建设的相关建议</t>
  </si>
  <si>
    <t xml:space="preserve">2013-10-29 </t>
  </si>
  <si>
    <t>wuan(84)</t>
  </si>
  <si>
    <t>将支部建立在产业链上的建议</t>
  </si>
  <si>
    <t xml:space="preserve">2013-07-27 </t>
  </si>
  <si>
    <t>当前我市意识形态领域状况调研</t>
  </si>
  <si>
    <t xml:space="preserve">2013-08-20 </t>
  </si>
  <si>
    <t>wudabing(84)</t>
  </si>
  <si>
    <t>市民对“22件民生实事”的反响与期盼</t>
  </si>
  <si>
    <t xml:space="preserve">2013-11-13 </t>
  </si>
  <si>
    <t>尽快启动重庆光通信产业园建议，加快助推重庆电子信息产业发展</t>
  </si>
  <si>
    <t xml:space="preserve">2013-06-24 </t>
  </si>
  <si>
    <t>依托重庆之光投资有限公司加快启动重庆光通信产业园区建议</t>
  </si>
  <si>
    <t xml:space="preserve">2013-06-27 </t>
  </si>
  <si>
    <t>中国重庆光纤生态产业园</t>
  </si>
  <si>
    <t xml:space="preserve">2013-01-15 </t>
  </si>
  <si>
    <t>考虑经济支付能力差异，实行“市场定价、分档补贴、租补分离”完善我市公租房租金管理办法</t>
  </si>
  <si>
    <t>“活摘器官”之“伪题”与“伪案”</t>
  </si>
  <si>
    <t xml:space="preserve">2013-07-10 </t>
  </si>
  <si>
    <t>专报信息</t>
  </si>
  <si>
    <t>张永恒</t>
  </si>
  <si>
    <t>zhangyongheng</t>
  </si>
  <si>
    <t xml:space="preserve">2013-12-23 </t>
  </si>
  <si>
    <t>张永恒(zhangyongheng)</t>
  </si>
  <si>
    <t>zhangyongheng(28)</t>
  </si>
  <si>
    <t>关于重庆文化符号研究的建议</t>
  </si>
  <si>
    <t>zhangyongheng(42)</t>
  </si>
  <si>
    <t>建议我市慎重对待各地城市综合体扩张热潮</t>
  </si>
  <si>
    <t>朱莉芬</t>
  </si>
  <si>
    <t>zhulifen</t>
  </si>
  <si>
    <t xml:space="preserve">2013-09-29 </t>
  </si>
  <si>
    <t>朱莉芬(zhulifen)</t>
  </si>
  <si>
    <t>zhulifen(42)</t>
  </si>
  <si>
    <t>高度关注农村教育资产长期闲置带来的隐患</t>
  </si>
  <si>
    <t xml:space="preserve">2013-07-18 </t>
  </si>
  <si>
    <t>zhulifen(84)</t>
  </si>
  <si>
    <t>用组织治理保障“志同道合”的实验</t>
  </si>
  <si>
    <t xml:space="preserve">2013-03-01 </t>
  </si>
  <si>
    <t>合初人公益创业行动研究</t>
  </si>
  <si>
    <t xml:space="preserve">2012-12-05 </t>
  </si>
  <si>
    <t>重庆市人才规划实施评估报告</t>
  </si>
  <si>
    <t xml:space="preserve">2014-10-28 </t>
  </si>
  <si>
    <t>曹银涛(caoyintao),丁新正(dingxinzheng),范滔滔(fantaotao),方令(fangling),胡静锋(hujingfeng),吴静(wujing)</t>
  </si>
  <si>
    <t>重庆市中长期人才发展规划纲要2010--2020年实施情况检查评估报告</t>
  </si>
  <si>
    <t xml:space="preserve">2014-04-01 </t>
  </si>
  <si>
    <t>加快完善我市防空地下室维护管理制度</t>
  </si>
  <si>
    <t xml:space="preserve">2014-05-14 </t>
  </si>
  <si>
    <t>高度关注农村饮水工程的安全隐患</t>
  </si>
  <si>
    <t xml:space="preserve">2014-01-09 </t>
  </si>
  <si>
    <t>构建三峡旅游综合改革试验区总体方案</t>
  </si>
  <si>
    <t xml:space="preserve">2014-10-24 </t>
  </si>
  <si>
    <t xml:space="preserve">2014-11-10 </t>
  </si>
  <si>
    <t>采取五种市场化融资模式，推进新型城镇化基础设施建设可持续发展</t>
  </si>
  <si>
    <t xml:space="preserve">2014-05-28 </t>
  </si>
  <si>
    <t>重庆资源型企业科技创新的财税激励机制研究</t>
  </si>
  <si>
    <t xml:space="preserve">2014-12-25 </t>
  </si>
  <si>
    <t>重庆资源税改革——以煤炭资源为例</t>
  </si>
  <si>
    <t xml:space="preserve">2014-12-28 </t>
  </si>
  <si>
    <t>重庆高新技术企业税收优惠政策效应分析及政策建议</t>
  </si>
  <si>
    <t xml:space="preserve">2014-11-28 </t>
  </si>
  <si>
    <t>尽快启动实施老年人意外伤害保险工作</t>
  </si>
  <si>
    <t xml:space="preserve">2014-06-13 </t>
  </si>
  <si>
    <t>范滔滔(fantaotao),方令(fangling)</t>
  </si>
  <si>
    <t>fangling(42)</t>
  </si>
  <si>
    <t>“天然林保护二期”管理政策与防范</t>
  </si>
  <si>
    <t xml:space="preserve">2014-11-11 </t>
  </si>
  <si>
    <t>重庆市林业系统“分流职工上访”遗留问题法律法规解答</t>
  </si>
  <si>
    <t xml:space="preserve">2014-08-11 </t>
  </si>
  <si>
    <t>天然林保护中心内部管理和规范</t>
  </si>
  <si>
    <t xml:space="preserve">2014-10-14 </t>
  </si>
  <si>
    <t>深入开展公平正义核心价值观的学习与教育</t>
  </si>
  <si>
    <t xml:space="preserve">2014-01-16 </t>
  </si>
  <si>
    <t>培育与践行社会主义核心价值观需纠正三大认识误区</t>
  </si>
  <si>
    <t xml:space="preserve">2014-06-19 </t>
  </si>
  <si>
    <t>《从主体、方式、平台三方面打造我市农村公共文化服务体系的升级版》</t>
  </si>
  <si>
    <t xml:space="preserve">2013-12-24 </t>
  </si>
  <si>
    <t>全社会应合理破解青少年过度使用电子产品的当下之困</t>
  </si>
  <si>
    <t xml:space="preserve">2014-05-23 </t>
  </si>
  <si>
    <t>深化重庆市职称改革的实施意见</t>
  </si>
  <si>
    <t xml:space="preserve">2014-11-24 </t>
  </si>
  <si>
    <t>着力抓好规划一张图 推进政府治理现代化</t>
  </si>
  <si>
    <t xml:space="preserve">2014-03-07 </t>
  </si>
  <si>
    <t>康庄(kangzhuang),彭国川(pengguochuan),王胜(wangsheng)</t>
  </si>
  <si>
    <t>《高度关注重庆油气运营的安全隐患》</t>
  </si>
  <si>
    <t>康庄</t>
  </si>
  <si>
    <t>kangzhuang</t>
  </si>
  <si>
    <t xml:space="preserve">2014-01-10 </t>
  </si>
  <si>
    <t>康庄(kangzhuang)</t>
  </si>
  <si>
    <t>kangzhuang(84)</t>
  </si>
  <si>
    <t>重庆建立原油管道全国联网和战略储备库能力研究</t>
  </si>
  <si>
    <t xml:space="preserve">2014-02-16 </t>
  </si>
  <si>
    <t>重庆市摩托车产业转型升级对策</t>
  </si>
  <si>
    <t xml:space="preserve">2014-03-17 </t>
  </si>
  <si>
    <t>柯昌波(kechangbo),李林(lilin),马云辉(mayunhui),彭劲松(pengjingsong),田代贵(tiandaigui)</t>
  </si>
  <si>
    <t>积极推进户籍制度改革，实现城乡发展一体化</t>
  </si>
  <si>
    <t xml:space="preserve">2014-03-15 </t>
  </si>
  <si>
    <t>lizhihong(21)</t>
  </si>
  <si>
    <t>南岸区创新型金融集聚区发展研究</t>
  </si>
  <si>
    <t>李春艳</t>
  </si>
  <si>
    <t>lichunyan</t>
  </si>
  <si>
    <t xml:space="preserve">2014-04-25 </t>
  </si>
  <si>
    <t>李春艳(lichunyan),李万慧(liwanhui),李佑静(liyoujing)</t>
  </si>
  <si>
    <t>lichunyan(21)</t>
  </si>
  <si>
    <t>推动我市文化产业融合发展打造文化品牌的建议</t>
  </si>
  <si>
    <t>liling(84)</t>
  </si>
  <si>
    <t>推动渝东南发展民族生态旅游研究</t>
  </si>
  <si>
    <t xml:space="preserve">2014-11-20 </t>
  </si>
  <si>
    <t>liling(28)</t>
  </si>
  <si>
    <t>文化产业发展关键在于发挥市场决定性作用</t>
  </si>
  <si>
    <t xml:space="preserve">2014-11-07 </t>
  </si>
  <si>
    <t>着力五大举措，加快我市医养结合型养老护理机构建设，以应对激增式需求</t>
  </si>
  <si>
    <t xml:space="preserve">2014-11-06 </t>
  </si>
  <si>
    <t xml:space="preserve">2014-11-09 </t>
  </si>
  <si>
    <t>liling(42)</t>
  </si>
  <si>
    <t>沙坪坝区创意设计产业发展规划应用</t>
  </si>
  <si>
    <t xml:space="preserve">2014-11-26 </t>
  </si>
  <si>
    <t>pengjingsong(21)</t>
  </si>
  <si>
    <t>关于对加快推进武陵山区农村扶贫开发加大政策支持力度的建议</t>
  </si>
  <si>
    <t xml:space="preserve">2014-04-10 </t>
  </si>
  <si>
    <t>沙坪坝区工业转型升级战略研究</t>
  </si>
  <si>
    <t xml:space="preserve">2014-04-22 </t>
  </si>
  <si>
    <t>李勇(liyong),彭劲松(pengjingsong),吴安(wuan),许玉明(xuyuming)</t>
  </si>
  <si>
    <t>关于深化内陆开放，推进两江新区发展的政策建议</t>
  </si>
  <si>
    <t xml:space="preserve">2014-01-23 </t>
  </si>
  <si>
    <t>关于加快白市驿隧道建设畅通城市发展新区联系的建议</t>
  </si>
  <si>
    <t xml:space="preserve">2014-02-07 </t>
  </si>
  <si>
    <t>关于进一步规范我市区县房屋市政工程招投标监管体制的建议</t>
  </si>
  <si>
    <t xml:space="preserve">2014-04-08 </t>
  </si>
  <si>
    <t>关于对《“重庆非去不可”宣传需要注意的几个策略》决策建议的回复</t>
  </si>
  <si>
    <t xml:space="preserve">2014-11-30 </t>
  </si>
  <si>
    <t>关于在爱国主义教育基地和重要景区绘制历史画增强感染力与吸引力的建议</t>
  </si>
  <si>
    <t xml:space="preserve">2014-09-02 </t>
  </si>
  <si>
    <t>关于向中央申请在重庆建立中国与中东欧国家经济文化合作试验区或深化两岸经贸文化合作试验区的初步设想</t>
  </si>
  <si>
    <t>李重华(lichonghua),王资博(wangzibo)</t>
  </si>
  <si>
    <t>争取设立一个国家级文化产业示范园区带动全市文化产业发展</t>
  </si>
  <si>
    <t>“重庆非去不可”宣传需要注意的几个策略</t>
  </si>
  <si>
    <t xml:space="preserve">2014-10-10 </t>
  </si>
  <si>
    <t>借鉴深圳经验尽快把重庆文化产业培育成支柱和战略性新兴产业</t>
  </si>
  <si>
    <t xml:space="preserve">2014-08-10 </t>
  </si>
  <si>
    <t>应用证明</t>
  </si>
  <si>
    <t>卢飞</t>
  </si>
  <si>
    <t>lufei</t>
  </si>
  <si>
    <t>lufei(21)</t>
  </si>
  <si>
    <t>关于调整完善重庆市城乡居民社会养老保险政策的建议</t>
  </si>
  <si>
    <t xml:space="preserve">2014-06-27 </t>
  </si>
  <si>
    <t>廖玉姣(liaoyujiao)</t>
  </si>
  <si>
    <t>liaoyujiao(28)</t>
  </si>
  <si>
    <t>从基础养老金标准、缴费档次、缴费补贴三方面调整城乡居民社会养老保险政策</t>
  </si>
  <si>
    <t xml:space="preserve">2014-06-30 </t>
  </si>
  <si>
    <t>liaoyujiao(42)</t>
  </si>
  <si>
    <t>组织律师进村社全面推进农村基层法治建设</t>
  </si>
  <si>
    <t xml:space="preserve">2014-11-19 </t>
  </si>
  <si>
    <t>liufacheng(42)</t>
  </si>
  <si>
    <t>关于重庆市试点环境污染责任保险工作的几点意见</t>
  </si>
  <si>
    <t>吕红</t>
  </si>
  <si>
    <t>luhong</t>
  </si>
  <si>
    <t>卢飞(lufei),吕红(luhong),马晓燕(maxiaoyan)</t>
  </si>
  <si>
    <t>luhong(28)</t>
  </si>
  <si>
    <t>抓住机遇 五管齐下 加快我市艺术衍生品产业健康发展</t>
  </si>
  <si>
    <t xml:space="preserve">2014-11-25 </t>
  </si>
  <si>
    <t>重庆市劳动力资源专题调研报告</t>
  </si>
  <si>
    <t>罗伟</t>
  </si>
  <si>
    <t>luowei</t>
  </si>
  <si>
    <t xml:space="preserve">2014-03-24 </t>
  </si>
  <si>
    <t>罗伟(luowei),蒲奇军(puqijun),钱明亮(qianmingliang)</t>
  </si>
  <si>
    <t>luowei(84)</t>
  </si>
  <si>
    <t>重庆市长江三峡库区文化产业研究</t>
  </si>
  <si>
    <t xml:space="preserve">2014-05-20 </t>
  </si>
  <si>
    <t xml:space="preserve">2014-04-04 </t>
  </si>
  <si>
    <t>pengguochuan(28)</t>
  </si>
  <si>
    <t>帮扶困难失独老人应厘清社会认知和救助帮扶方式双重误区、坚持帮困不帮独</t>
  </si>
  <si>
    <t xml:space="preserve">2014-10-30 </t>
  </si>
  <si>
    <t>关于加大对潼南等主城蔬菜包公基地建设扶持力度的建议</t>
  </si>
  <si>
    <t xml:space="preserve">2014-03-13 </t>
  </si>
  <si>
    <t>tiandaigui(42)</t>
  </si>
  <si>
    <t>解决乡村旅游发展用地的七点建议</t>
  </si>
  <si>
    <t xml:space="preserve">2014-07-15 </t>
  </si>
  <si>
    <t>关于加快“观农贸”等市场整合搬迁至“双福国际农贸城”的建议</t>
  </si>
  <si>
    <t xml:space="preserve">2014-07-29 </t>
  </si>
  <si>
    <t xml:space="preserve">2014-06-24 </t>
  </si>
  <si>
    <t>深化XXXX战略 切实融入“十三五”规划</t>
  </si>
  <si>
    <t xml:space="preserve">2014-10-25 </t>
  </si>
  <si>
    <t>tianjun(28)</t>
  </si>
  <si>
    <t>深化公租房改革，促进可持续发展</t>
  </si>
  <si>
    <t xml:space="preserve">2014-10-15 </t>
  </si>
  <si>
    <t>凝聚产业战略共识 加快我市体育产业发展</t>
  </si>
  <si>
    <t>tianjun(42)</t>
  </si>
  <si>
    <t>加快新型股份合作社发展的建议</t>
  </si>
  <si>
    <t xml:space="preserve">2014-04-29 </t>
  </si>
  <si>
    <t>加强“丝绸之路经济带”重庆战略的顶层设计</t>
  </si>
  <si>
    <t xml:space="preserve">2014-06-03 </t>
  </si>
  <si>
    <t>加快我市“丝绸之路经济带”建设的建议</t>
  </si>
  <si>
    <t xml:space="preserve">2014-08-29 </t>
  </si>
  <si>
    <t xml:space="preserve">2014-05-04 </t>
  </si>
  <si>
    <t>建议我市承接制造业转移时应突出研发环节</t>
  </si>
  <si>
    <t xml:space="preserve">2014-01-15 </t>
  </si>
  <si>
    <t>建立跨境电商一站式代理服务平台构建重庆国际自由贸易港核心竞争力</t>
  </si>
  <si>
    <t>应尽快启动以重庆为中心的国防战略大后方基地建设</t>
  </si>
  <si>
    <t xml:space="preserve">2014-11-03 </t>
  </si>
  <si>
    <t>尽快启动“中国（重庆）安全战略大后方”建设</t>
  </si>
  <si>
    <t xml:space="preserve">2014-11-27 </t>
  </si>
  <si>
    <t>农转城退地居民参保受阻、孕产妇权益保障不足两个问题值得关注</t>
  </si>
  <si>
    <t>应尽快并轨征地农转非与城镇灵活就业人员养老保险制度提高征地农转非人员养老保险水平</t>
  </si>
  <si>
    <t xml:space="preserve">2014-10-20 </t>
  </si>
  <si>
    <t>关于以宗教文化助推重庆优秀传统文化传承体系建设的建议</t>
  </si>
  <si>
    <t xml:space="preserve">2014-11-17 </t>
  </si>
  <si>
    <t>yangxiaorong(42)</t>
  </si>
  <si>
    <t>“养生”而非“养身”</t>
  </si>
  <si>
    <t xml:space="preserve">2014-05-19 </t>
  </si>
  <si>
    <t>漫谈宗教与幸福生活</t>
  </si>
  <si>
    <t xml:space="preserve">2014-04-28 </t>
  </si>
  <si>
    <t>关于开展“重庆文化符号”研究的建议</t>
  </si>
  <si>
    <t xml:space="preserve">2014-03-27 </t>
  </si>
  <si>
    <t xml:space="preserve">2014-02-19 </t>
  </si>
  <si>
    <t>zhulifen(28)</t>
  </si>
  <si>
    <t>《重庆市既有住宅增设电梯规划管理办法》</t>
  </si>
  <si>
    <t xml:space="preserve">2015-10-12 </t>
  </si>
  <si>
    <t>重庆市“十三五”农业、农村发展中环境问题及控制对策研究</t>
  </si>
  <si>
    <t xml:space="preserve">2015-11-19 </t>
  </si>
  <si>
    <t>陈悦(chenyue),李然(liran),田代贵(tiandaigui)</t>
  </si>
  <si>
    <t>重庆市煤炭生产退出战略研究</t>
  </si>
  <si>
    <t xml:space="preserve">2015-08-01 </t>
  </si>
  <si>
    <t>陈悦(chenyue),马云辉(mayunhui)</t>
  </si>
  <si>
    <t>区县部门预决算公开现状、问题及对策</t>
  </si>
  <si>
    <t xml:space="preserve">2015-12-28 </t>
  </si>
  <si>
    <t>重庆消费税改革思路研究</t>
  </si>
  <si>
    <t xml:space="preserve">2015-11-28 </t>
  </si>
  <si>
    <t>重庆社会慈善捐赠的现状及税收问题分析</t>
  </si>
  <si>
    <t>重庆市市级执法执勤用车改革研究</t>
  </si>
  <si>
    <t>重庆市志愿服务条例表决前评估报告</t>
  </si>
  <si>
    <t xml:space="preserve">2015-06-25 </t>
  </si>
  <si>
    <t>丁新正(dingxinzheng),方令(fangling)</t>
  </si>
  <si>
    <t>“重庆市中小企业发展政策评估及建议”研究报告</t>
  </si>
  <si>
    <t xml:space="preserve">2015-10-19 </t>
  </si>
  <si>
    <t>丁新正(dingxinzheng),王小明(wangxiaoming)</t>
  </si>
  <si>
    <t>着力职能法定、转型提质、战略协同、竞争择优四大举措 推进重庆新型智库体系建设</t>
  </si>
  <si>
    <t xml:space="preserve">2014-12-30 </t>
  </si>
  <si>
    <t>丁忠兵(dingzhongbing),康庄(kangzhuang),廖杉杉(liaoshanshan),孟小军(mengxiaojun),彭国川(pengguochuan)</t>
  </si>
  <si>
    <t>公司合规化管理提出专业建议</t>
  </si>
  <si>
    <t xml:space="preserve">2015-09-01 </t>
  </si>
  <si>
    <t>“十三五”巴南区文化发展规划思路研究</t>
  </si>
  <si>
    <t xml:space="preserve">2015-11-16 </t>
  </si>
  <si>
    <t>着力实现“五个转变”破解我市艰苦边远山区人才队伍建设的三大问题</t>
  </si>
  <si>
    <t xml:space="preserve">2015-11-13 </t>
  </si>
  <si>
    <t>huangyiwu(42)</t>
  </si>
  <si>
    <t>着力实现“五个转变”破解我市艰苦边远山区人才队伍建设的问题</t>
  </si>
  <si>
    <t xml:space="preserve">2015-10-30 </t>
  </si>
  <si>
    <t>应高度重视乡镇专业技术人才的职称问题</t>
  </si>
  <si>
    <t xml:space="preserve">2015-04-03 </t>
  </si>
  <si>
    <t>加大职称政策向基层倾斜力度 高度重视我市基层专业技术人才的职称问题</t>
  </si>
  <si>
    <t xml:space="preserve">2015-04-14 </t>
  </si>
  <si>
    <t>加强重庆航空大都市建设顶层设计和重点安排，为“十三五”期间战略性新兴产业发展做准备</t>
  </si>
  <si>
    <t xml:space="preserve">2015-03-12 </t>
  </si>
  <si>
    <t>“重庆市中小企业科技成果转化问题及对策研究”报告</t>
  </si>
  <si>
    <t>黎智洪(lizhihong),王小明(wangxiaoming)</t>
  </si>
  <si>
    <t>农村危旧房改造存在的问题及建议</t>
  </si>
  <si>
    <t xml:space="preserve">2015-10-08 </t>
  </si>
  <si>
    <t>liguangrong(42)</t>
  </si>
  <si>
    <t>结合XXXXX，九举措发展口岸经济</t>
  </si>
  <si>
    <t xml:space="preserve">2015-03-18 </t>
  </si>
  <si>
    <t>重庆口岸经济发展建议</t>
  </si>
  <si>
    <t>lijing(28)</t>
  </si>
  <si>
    <t>TPP对中国及重庆进出口贸易的可能影响及应对策略</t>
  </si>
  <si>
    <t xml:space="preserve">2015-11-03 </t>
  </si>
  <si>
    <t>重庆融入国家“一带一路”和长江经济带战略的路径选择与十三五策略</t>
  </si>
  <si>
    <t xml:space="preserve">2015-03-19 </t>
  </si>
  <si>
    <t>重庆融入一带一路的建议</t>
  </si>
  <si>
    <t xml:space="preserve">2015-05-11 </t>
  </si>
  <si>
    <t>关于推进成渝城市群融合发展的若干建议</t>
  </si>
  <si>
    <t xml:space="preserve">2015-05-28 </t>
  </si>
  <si>
    <t>推进城市发展新区产城融合发展的政策建议</t>
  </si>
  <si>
    <t xml:space="preserve">2015-01-17 </t>
  </si>
  <si>
    <t>关于建立和完善八大服务平台优化民营经济环境的建议</t>
  </si>
  <si>
    <t>关于推进中欧圆梦园落地西部新城助推重庆打造国际著名旅游目的地的建议</t>
  </si>
  <si>
    <t xml:space="preserve">2015-01-22 </t>
  </si>
  <si>
    <t>重庆非去不可宣传应注意的几个策略</t>
  </si>
  <si>
    <t xml:space="preserve">2014-12-10 </t>
  </si>
  <si>
    <t>以三大系列举措打造“台商投资第三极”</t>
  </si>
  <si>
    <t xml:space="preserve">2015-10-14 </t>
  </si>
  <si>
    <t>进一步保护与利用我市重要文化资源的方略</t>
  </si>
  <si>
    <t>重庆重要文化资源保护与利用策略</t>
  </si>
  <si>
    <t xml:space="preserve">2014-12-31 </t>
  </si>
  <si>
    <t>重庆市工业污染物排放自愿性标准与政策诱导研究</t>
  </si>
  <si>
    <t xml:space="preserve">2015-05-05 </t>
  </si>
  <si>
    <t>吕红(luhong)</t>
  </si>
  <si>
    <t>以平台化、标准化、社会化建设为抓手 进一步提升我市公共文化服务的效能</t>
  </si>
  <si>
    <t xml:space="preserve">2014-12-24 </t>
  </si>
  <si>
    <t>我市征地农转非人员养老保险存在的问题及建议</t>
  </si>
  <si>
    <t xml:space="preserve">2015-10-21 </t>
  </si>
  <si>
    <t>罗伟(luowei)</t>
  </si>
  <si>
    <t>luowei(42)</t>
  </si>
  <si>
    <t>基于全球视野和国家战略来高度谋略“渝新欧”</t>
  </si>
  <si>
    <t xml:space="preserve">2014-12-29 </t>
  </si>
  <si>
    <t>从纵向采购、配额交易两方面构建生态产品交易制度，推进生态文明先行示范区建设</t>
  </si>
  <si>
    <t xml:space="preserve">2015-01-15 </t>
  </si>
  <si>
    <t>重庆分功能区人口迁移预测与推动人口合理有序转移的对策研究</t>
  </si>
  <si>
    <t>十三五社会治理规划编制意见</t>
  </si>
  <si>
    <t xml:space="preserve">2015-12-01 </t>
  </si>
  <si>
    <t>创新和改善我市社会立体化治安防范体系的对策建议</t>
  </si>
  <si>
    <t xml:space="preserve">2015-07-13 </t>
  </si>
  <si>
    <t>增加农民财产性收入的建议</t>
  </si>
  <si>
    <t>抢抓融入战略机遇 提升我市旅游发展能级</t>
  </si>
  <si>
    <t xml:space="preserve">2015-09-24 </t>
  </si>
  <si>
    <t>“2014年重庆市减贫形势分析”报告</t>
  </si>
  <si>
    <t xml:space="preserve">2015-10-16 </t>
  </si>
  <si>
    <t>“重庆市扶贫开发建档立卡效果评估”研究报告</t>
  </si>
  <si>
    <t>“2013年重庆市减贫形势分析”报告</t>
  </si>
  <si>
    <t>长江经济带战略下培育重庆文化产业经济新增长点的建议</t>
  </si>
  <si>
    <t>王资博</t>
  </si>
  <si>
    <t>wangzibo</t>
  </si>
  <si>
    <t xml:space="preserve">2015-11-23 </t>
  </si>
  <si>
    <t>王资博(wangzibo)</t>
  </si>
  <si>
    <t>wangzibo(28)</t>
  </si>
  <si>
    <t xml:space="preserve">2015-05-27 </t>
  </si>
  <si>
    <t>wangzibo(42)</t>
  </si>
  <si>
    <t>新常态下科学规划“十三五”时期重庆文化发展的建议</t>
  </si>
  <si>
    <t xml:space="preserve">2015-09-21 </t>
  </si>
  <si>
    <t>wangzibo(70)</t>
  </si>
  <si>
    <t>应重视重庆文化企业振兴的顶层设计</t>
  </si>
  <si>
    <t xml:space="preserve">2015-03-09 </t>
  </si>
  <si>
    <t>王资博(wangzibo),王资博(wangzibo)</t>
  </si>
  <si>
    <t>采用“望闻问切”四法，多主体参与精准识别贫困户</t>
  </si>
  <si>
    <t>文丰安</t>
  </si>
  <si>
    <t>wenfengan</t>
  </si>
  <si>
    <t xml:space="preserve">2015-08-10 </t>
  </si>
  <si>
    <t>文丰安(wenfengan)</t>
  </si>
  <si>
    <t>wenfengan(42)</t>
  </si>
  <si>
    <t>应高度重视基层干部语言腐败现象</t>
  </si>
  <si>
    <t>吴大兵(wudabing),张永恒(zhangyongheng)</t>
  </si>
  <si>
    <t>应多措并举将黔江打造为服务武陵山片区开发开放的现代商贸物流中心，有效培育重庆口岸经济发展的新亮点</t>
  </si>
  <si>
    <t xml:space="preserve">2015-04-09 </t>
  </si>
  <si>
    <t>应加快将国际化妆品口岸经济打造成为重庆经济发展的新引擎</t>
  </si>
  <si>
    <t>应及早应对TPP对重庆发展的潜在影响</t>
  </si>
  <si>
    <t>杨果</t>
  </si>
  <si>
    <t>yangguo</t>
  </si>
  <si>
    <t xml:space="preserve">2015-10-23 </t>
  </si>
  <si>
    <t>杨果(yangguo)</t>
  </si>
  <si>
    <t>yangguo(84)</t>
  </si>
  <si>
    <t>邪教组织犯罪在中国可能触犯的罪名</t>
  </si>
  <si>
    <t xml:space="preserve">2014-12-05 </t>
  </si>
  <si>
    <t>睡仙逸闻：且话陈抟老祖</t>
  </si>
  <si>
    <t xml:space="preserve">2015-05-25 </t>
  </si>
  <si>
    <t>破解我市大学生村官发展面临的五大困境回归其扎根农村 引领致富 服务农民的价值本位</t>
  </si>
  <si>
    <t xml:space="preserve">2015-11-25 </t>
  </si>
  <si>
    <t>zhangyongheng(84)</t>
  </si>
  <si>
    <t>重庆市中小企业劳动力供需趋势分析研究</t>
  </si>
  <si>
    <t>借鉴河南、宁夏经验 建设全市土地流转信息服务平台</t>
  </si>
  <si>
    <t xml:space="preserve">2015-01-04 </t>
  </si>
  <si>
    <t>"关于完善《中华人民共和国农民合作社法》（修改稿）的若干建议"</t>
  </si>
  <si>
    <t xml:space="preserve">2016-06-29 </t>
  </si>
  <si>
    <t>曹银涛(caoyintao),郭振杰(guozhenjie),李玉雪(liyuxue),吴静(wujing)</t>
  </si>
  <si>
    <t>关于完善《中华人民共和国农民合作社法》（修改稿）的若干建议</t>
  </si>
  <si>
    <t xml:space="preserve">2016-04-15 </t>
  </si>
  <si>
    <t>caoyintao(28)</t>
  </si>
  <si>
    <t>借鉴创新型国家专利基金经验设立我市专利维权基金服务创新驱动发展战略</t>
  </si>
  <si>
    <t xml:space="preserve">2016-11-26 </t>
  </si>
  <si>
    <t xml:space="preserve">2016-01-22 </t>
  </si>
  <si>
    <t>陈悦(chenyue),廖玉姣(liaoyujiao),马云辉(mayunhui),田代贵(tiandaigui),杨玲(yangling)</t>
  </si>
  <si>
    <t>tiandaigui(168)</t>
  </si>
  <si>
    <t>“十三五”重庆建设国际知名旅游目的地规划</t>
  </si>
  <si>
    <t xml:space="preserve">2016-10-31 </t>
  </si>
  <si>
    <t>陈悦(chenyue),刘楝子(liulianzi),马云辉(mayunhui),田代贵(tiandaigui),杨玲(yangling)</t>
  </si>
  <si>
    <t>chenyue(168)</t>
  </si>
  <si>
    <t xml:space="preserve">2016-07-06 </t>
  </si>
  <si>
    <t>从四个方面推动自贸区金融创新 助力功能性金融中心建设</t>
  </si>
  <si>
    <t xml:space="preserve">2016-11-30 </t>
  </si>
  <si>
    <t>以“科技要素交易中心”为支撑，助推全市创新驱动发展</t>
  </si>
  <si>
    <t xml:space="preserve">2016-11-21 </t>
  </si>
  <si>
    <t>重庆市区县政府性债务与金融创新研究</t>
  </si>
  <si>
    <t xml:space="preserve">2016-11-29 </t>
  </si>
  <si>
    <t>上海自贸区金融改革经验及推广研究</t>
  </si>
  <si>
    <t xml:space="preserve">2016-09-07 </t>
  </si>
  <si>
    <t>金融支持重庆新型城镇化建设对策研究</t>
  </si>
  <si>
    <t>重庆市科委立项的重点项目课题《通过法定途径解决信访群众合理诉求机制研究》（立项编号cstc2015jccxB00037）</t>
  </si>
  <si>
    <t xml:space="preserve">2016-03-16 </t>
  </si>
  <si>
    <t>dingxinzheng(42)</t>
  </si>
  <si>
    <t>实施十大战略举措加快重庆农产品电商产业发展</t>
  </si>
  <si>
    <t>丁忠兵</t>
  </si>
  <si>
    <t>dingzhongbing</t>
  </si>
  <si>
    <t xml:space="preserve">2016-02-22 </t>
  </si>
  <si>
    <t>丁忠兵(dingzhongbing)</t>
  </si>
  <si>
    <t>dingzhongbing(84)</t>
  </si>
  <si>
    <t>着力五举措，激发我市专技人员在职创业创新活力</t>
  </si>
  <si>
    <t xml:space="preserve">2016-01-26 </t>
  </si>
  <si>
    <t>dingzhongbing(42)</t>
  </si>
  <si>
    <t>加快特色农险发展 助力我市精准扶贫</t>
  </si>
  <si>
    <t>hejiaxiao(28)</t>
  </si>
  <si>
    <t>渝中区“十三五”文化与体育产业发展规划思路</t>
  </si>
  <si>
    <t xml:space="preserve">2016-07-15 </t>
  </si>
  <si>
    <t>何清(heqing),江薇薇(jiangweiwei),马晓燕(maxiaoyan),吴安(wuan)</t>
  </si>
  <si>
    <t>wuan(21)</t>
  </si>
  <si>
    <t>《重庆市城乡建委十三五文化发展规划》</t>
  </si>
  <si>
    <t>luxin(28)</t>
  </si>
  <si>
    <t>推进“三大出生缺陷预防工程”，提高我市人口出生素质</t>
  </si>
  <si>
    <t xml:space="preserve">2016-04-06 </t>
  </si>
  <si>
    <t>重庆市各区县气象现代化建设评估报告（2015年）</t>
  </si>
  <si>
    <t xml:space="preserve">2016-10-30 </t>
  </si>
  <si>
    <t>江薇薇(jiangweiwei),马晓燕(maxiaoyan),吴安(wuan)</t>
  </si>
  <si>
    <t>将秀山“互联网+现代农业”产业运营平台升级为市级平台，加快贯彻国家《“互联网+”现代农业三年行动试试方案》</t>
  </si>
  <si>
    <t xml:space="preserve">2016-11-08 </t>
  </si>
  <si>
    <t>打造中国（重庆）安全管理大数据平台破解危化品安全管理困局</t>
  </si>
  <si>
    <t xml:space="preserve">2016-04-05 </t>
  </si>
  <si>
    <t>基于产业集群的重庆区域品牌培植模式与创新路径研究</t>
  </si>
  <si>
    <t>通用航空产业助推重庆贫困地区脱贫的对策研究</t>
  </si>
  <si>
    <t xml:space="preserve">2016-11-24 </t>
  </si>
  <si>
    <t>李春艳(lichunyan),廖杉杉(liaoshanshan),王胜(wangsheng)</t>
  </si>
  <si>
    <t>应高度重视中央对重庆财政转移支付力度不足问题，争取中央对重庆更大财政支持</t>
  </si>
  <si>
    <t>重庆市科委《关于落实吴刚副市长就‘关于以七大工程为抓手推动工业经济创新发展的建议’所作指示情况的报告》（2016.3.8）</t>
  </si>
  <si>
    <t xml:space="preserve">2016-03-08 </t>
  </si>
  <si>
    <t>关于对我市城市过街天桥加盖顶蓬的建议</t>
  </si>
  <si>
    <t xml:space="preserve">2016-05-11 </t>
  </si>
  <si>
    <t>重庆市城乡建委关于人行天桥建设有关问题办理情况的复函（2016.3.18）</t>
  </si>
  <si>
    <t xml:space="preserve">2016-03-18 </t>
  </si>
  <si>
    <t>关于以七大工程为抓手推动工业经济创新发展的建议</t>
  </si>
  <si>
    <t xml:space="preserve">2016-02-03 </t>
  </si>
  <si>
    <t>更严厉打击邪教的嚣张气焰</t>
  </si>
  <si>
    <t>将政府“众创空间”财政支持及资金利用明确纳入政府招标及政府服务采购监管</t>
  </si>
  <si>
    <t xml:space="preserve">2016-11-20 </t>
  </si>
  <si>
    <t>技术引领下的环境污染排放标准与标准管理制度协同创新研究</t>
  </si>
  <si>
    <t xml:space="preserve">2016-05-05 </t>
  </si>
  <si>
    <t>江北区关于推进文化体制机制创新的意见</t>
  </si>
  <si>
    <t xml:space="preserve">2016-01-05 </t>
  </si>
  <si>
    <t>重庆市劳动力资源问题专题调研报告</t>
  </si>
  <si>
    <t xml:space="preserve">2016-08-11 </t>
  </si>
  <si>
    <t>luowei(28)</t>
  </si>
  <si>
    <t>应着力从平台构建、管理机制、发展环境三方面入手扎紧篱笆，提早防范股权众筹融资风险</t>
  </si>
  <si>
    <t xml:space="preserve">2016-02-15 </t>
  </si>
  <si>
    <t>关于建设重庆国际化大都市的战略思考</t>
  </si>
  <si>
    <t xml:space="preserve">2017-03-17 </t>
  </si>
  <si>
    <t>pengjingsong(70)</t>
  </si>
  <si>
    <t>以九大举措推进我市公共文化物联网建设</t>
  </si>
  <si>
    <t>彭泽明</t>
  </si>
  <si>
    <t>pengzeming</t>
  </si>
  <si>
    <t xml:space="preserve">2016-09-30 </t>
  </si>
  <si>
    <t>彭泽明(pengzeming)</t>
  </si>
  <si>
    <t>pengzeming(42)</t>
  </si>
  <si>
    <t>尽快解决我市“全国长期护理保险制度试点”推进工作中老年护理服务人才的短缺问题</t>
  </si>
  <si>
    <t xml:space="preserve">2016-09-01 </t>
  </si>
  <si>
    <t>着力四举措推进党员干部践行社会主义核心价值观</t>
  </si>
  <si>
    <t>石雪</t>
  </si>
  <si>
    <t>shixue</t>
  </si>
  <si>
    <t xml:space="preserve">2016-01-06 </t>
  </si>
  <si>
    <t>石雪(shixue)</t>
  </si>
  <si>
    <t>shixue(28)</t>
  </si>
  <si>
    <t>借鉴珠三角地铁安防经验构建我是轨道交通立体化安全防控体系</t>
  </si>
  <si>
    <t xml:space="preserve">2016-12-29 </t>
  </si>
  <si>
    <t>shixue(84)</t>
  </si>
  <si>
    <t>关于加强我市南繁基地建设的调研报告</t>
  </si>
  <si>
    <t xml:space="preserve">2016-04-08 </t>
  </si>
  <si>
    <t>关于解决乡村旅游建设用地助推农村经济转型发展的建议</t>
  </si>
  <si>
    <t xml:space="preserve">2016-07-14 </t>
  </si>
  <si>
    <t xml:space="preserve">2016-05-17 </t>
  </si>
  <si>
    <t>全面创新发展思维，高标准推进中新示范项目</t>
  </si>
  <si>
    <t xml:space="preserve">2015-12-31 </t>
  </si>
  <si>
    <t>tianjun(140)</t>
  </si>
  <si>
    <t>加快发展口岸经济 着力打造内陆开放高地</t>
  </si>
  <si>
    <t xml:space="preserve">2016-11-28 </t>
  </si>
  <si>
    <t>系统推进渝东南文化产业扶贫</t>
  </si>
  <si>
    <t xml:space="preserve">2016-10-18 </t>
  </si>
  <si>
    <t>系统推进渝东南文化产业扶贫的建议</t>
  </si>
  <si>
    <t xml:space="preserve">2016-04-21 </t>
  </si>
  <si>
    <t>wangzibo(84)</t>
  </si>
  <si>
    <t>构建五项长效机制，深化“两学一做”学习教育实效</t>
  </si>
  <si>
    <t xml:space="preserve">2016-06-22 </t>
  </si>
  <si>
    <t>强化“三个精准”有效发挥第一书记在脱贫攻坚中的作用</t>
  </si>
  <si>
    <t xml:space="preserve">2016-03-25 </t>
  </si>
  <si>
    <t>wenfengan(28)</t>
  </si>
  <si>
    <t>应高度重视我市乡镇纪检组织“不敢为。不会为、难作为”现象</t>
  </si>
  <si>
    <t xml:space="preserve">2016-09-18 </t>
  </si>
  <si>
    <t>"强化“三个”精准有效发挥第一书记在脱贫攻坚中的作用"</t>
  </si>
  <si>
    <t xml:space="preserve">2016-03-10 </t>
  </si>
  <si>
    <t>应高度重视我市高校教师政治意识“四化”现象背后的严重隐患</t>
  </si>
  <si>
    <t>当前扶贫攻坚中干部群众思想动态</t>
  </si>
  <si>
    <t xml:space="preserve">2015-12-10 </t>
  </si>
  <si>
    <t>应加快组建重庆市旅游警察队伍  提高旅游业发展治理水平</t>
  </si>
  <si>
    <t>yangguo(28)</t>
  </si>
  <si>
    <t>关于进一步丰富大足石刻文物活化利用形式的建议</t>
  </si>
  <si>
    <t xml:space="preserve">2016-07-29 </t>
  </si>
  <si>
    <t>建立村民家庭信息数据库 创新精准扶贫识别机制</t>
  </si>
  <si>
    <t>《重庆市老旧住宅增设电梯管理办法》</t>
  </si>
  <si>
    <t xml:space="preserve">2017-06-16 </t>
  </si>
  <si>
    <t>caoyintao(168)</t>
  </si>
  <si>
    <t>《建议将我市老年人免费乘车年龄由70岁降到65岁》</t>
  </si>
  <si>
    <t xml:space="preserve">2017-11-30 </t>
  </si>
  <si>
    <t>《重庆建设国际旅游名城战略研究》</t>
  </si>
  <si>
    <t xml:space="preserve">2017-05-25 </t>
  </si>
  <si>
    <t>拓展农村发展空间，培育农业农村发展新动能的建议</t>
  </si>
  <si>
    <t xml:space="preserve">2017-01-02 </t>
  </si>
  <si>
    <t>2015年扶贫第三方评估报告</t>
  </si>
  <si>
    <t xml:space="preserve">2016-11-17 </t>
  </si>
  <si>
    <t>邓靖(dengjing),黄意武(huangyiwu),康庄(kangzhuang),李万慧(liwanhui),卢飞(lufei),吕红(luhong),钱明亮(qianmingliang),文丰安(wenfengan)</t>
  </si>
  <si>
    <t>kangzhuang(28)</t>
  </si>
  <si>
    <t>2016年扶贫第三方评估报告</t>
  </si>
  <si>
    <t xml:space="preserve">2017-06-15 </t>
  </si>
  <si>
    <t>对《民国时期重庆法院诉讼案例辑萃（上下册）》（共计160件案例，约100万字）是否适合出版发行，从法学专业和政治导向等方面，进行认真审读，并给出了审读意见。</t>
  </si>
  <si>
    <t xml:space="preserve">2017-02-28 </t>
  </si>
  <si>
    <t>城口县区域农产品公共品牌运营的现状问题与对策</t>
  </si>
  <si>
    <t xml:space="preserve">2017-11-28 </t>
  </si>
  <si>
    <t>付跃超(fuyuechao),柯昌波(kechangbo),彭劲松(pengjingsong),钱小利(qianxiaoli),许玉明(xuyuming),张永恒(zhangyongheng),栾玉树(luanyushu)</t>
  </si>
  <si>
    <t>重庆律师行业信息采集和公开规则</t>
  </si>
  <si>
    <t xml:space="preserve">2017-11-08 </t>
  </si>
  <si>
    <t>跨部门涉案财物集中管理信息平台研究</t>
  </si>
  <si>
    <t xml:space="preserve">2017-09-22 </t>
  </si>
  <si>
    <t>决策建议“进一步深化XXXX发展战略”</t>
  </si>
  <si>
    <t>何佳晓(hejiaxiao),李春艳(lichunyan),王胜(wangsheng)</t>
  </si>
  <si>
    <t>wangsheng(28)</t>
  </si>
  <si>
    <t>构建人类命运共同体的国际战略思维解析</t>
  </si>
  <si>
    <t xml:space="preserve">2017-12-26 </t>
  </si>
  <si>
    <t>应建立党内法律顾问制度和决策合法性审查制度</t>
  </si>
  <si>
    <t xml:space="preserve">2017-10-16 </t>
  </si>
  <si>
    <t>宣传解读十九大报告应特别注重全面深入的阐释</t>
  </si>
  <si>
    <t xml:space="preserve">2017-11-10 </t>
  </si>
  <si>
    <t>关于反对特权思想、特权现象的思考与建议</t>
  </si>
  <si>
    <t xml:space="preserve">2017-12-25 </t>
  </si>
  <si>
    <t>建设高山有机农业带，助推我市深度贫困山区实现全面小康</t>
  </si>
  <si>
    <t>胡静锋</t>
  </si>
  <si>
    <t>hujingfeng</t>
  </si>
  <si>
    <t xml:space="preserve">2017-12-20 </t>
  </si>
  <si>
    <t>胡静锋(hujingfeng)</t>
  </si>
  <si>
    <t>hujingfeng(28)</t>
  </si>
  <si>
    <t xml:space="preserve">2017-10-31 </t>
  </si>
  <si>
    <t>hujingfeng(42)</t>
  </si>
  <si>
    <t>巴南区购买公共文化服务实施办法研究</t>
  </si>
  <si>
    <t xml:space="preserve">2017-08-23 </t>
  </si>
  <si>
    <t>胡攀(hupan),李万慧(liwanhui),吕昕(luxin),罗锐华(luoruihua)</t>
  </si>
  <si>
    <t>“十三五”巴南区文化发展规划研究</t>
  </si>
  <si>
    <t xml:space="preserve">2017-07-28 </t>
  </si>
  <si>
    <t>梁平县十三五文化发展规划</t>
  </si>
  <si>
    <t xml:space="preserve">2017-12-19 </t>
  </si>
  <si>
    <t>胡攀(hupan),吕昕(luxin)</t>
  </si>
  <si>
    <t>两江新区“十三五”文化体育事业发展规划研究</t>
  </si>
  <si>
    <t xml:space="preserve">2018-06-27 </t>
  </si>
  <si>
    <t>全面建成小康社会后的文化发展目标和路径</t>
  </si>
  <si>
    <t xml:space="preserve">2017-07-05 </t>
  </si>
  <si>
    <t>关于整合佛图关、鹅岭的资源，打造江州卫城的建议</t>
  </si>
  <si>
    <t xml:space="preserve">2017-06-13 </t>
  </si>
  <si>
    <t>huangyiwu(84)</t>
  </si>
  <si>
    <t>完善我市贫困户脱贫量化标准</t>
  </si>
  <si>
    <t xml:space="preserve">2017-06-07 </t>
  </si>
  <si>
    <t>重庆率先基本实现气象现代化第三方评估报告</t>
  </si>
  <si>
    <t>2016年南岸区民营企业社会诚信度调查研究</t>
  </si>
  <si>
    <t xml:space="preserve">2017-04-20 </t>
  </si>
  <si>
    <t>江薇薇(jiangweiwei),李佑静(liyoujing),马晓燕(maxiaoyan),吴安(wuan)</t>
  </si>
  <si>
    <t>统筹建设嘉陵江丽滩国家湿地公园 打造美丽山水都市景观康体休闲带</t>
  </si>
  <si>
    <t xml:space="preserve">2017-03-06 </t>
  </si>
  <si>
    <t>江薇薇(jiangweiwei),王胜(wangsheng)</t>
  </si>
  <si>
    <t>互联网+现代农业</t>
  </si>
  <si>
    <t xml:space="preserve">2017-05-23 </t>
  </si>
  <si>
    <t>关于将蔡家组团打造中国西部健康城的建议</t>
  </si>
  <si>
    <t xml:space="preserve">2017-03-02 </t>
  </si>
  <si>
    <t>关于争取重庆中医药大学落户南岸区的建议</t>
  </si>
  <si>
    <t xml:space="preserve">2017-02-07 </t>
  </si>
  <si>
    <t>当前财政体制若干问题简评</t>
  </si>
  <si>
    <t>liwanhui(42)</t>
  </si>
  <si>
    <t>关于推动我市医药产业发展的建议</t>
  </si>
  <si>
    <t xml:space="preserve">2017-05-19 </t>
  </si>
  <si>
    <t>关于新型城镇化背景下缓解我市“城市病”的几点建议</t>
  </si>
  <si>
    <t>重庆市老龄事业发展与养老体系建设“十三五”规划</t>
  </si>
  <si>
    <t xml:space="preserve">2017-11-22 </t>
  </si>
  <si>
    <t>李佑静(liyoujing),罗伟(luowei)</t>
  </si>
  <si>
    <t>luowei(168)</t>
  </si>
  <si>
    <t>建议南京市以“文学之都”名义申报加入联合国教科文组织创意城市网络</t>
  </si>
  <si>
    <t>刘容</t>
  </si>
  <si>
    <t>liurong</t>
  </si>
  <si>
    <t xml:space="preserve">2017-06-27 </t>
  </si>
  <si>
    <t>刘容(liurong)</t>
  </si>
  <si>
    <t>liurong(21)</t>
  </si>
  <si>
    <t>《包装印刷业大气污染物排放标准》（重庆市地方标准，DB 50/758-2017）</t>
  </si>
  <si>
    <t xml:space="preserve">2017-02-09 </t>
  </si>
  <si>
    <t>luhong(84)</t>
  </si>
  <si>
    <t>儿童意外安全事故频发 安全教育和防范亟待加强</t>
  </si>
  <si>
    <t xml:space="preserve">2017-09-04 </t>
  </si>
  <si>
    <t>建议关注省际人口流动中与全市经济社会发展不协调的五大态势</t>
  </si>
  <si>
    <t xml:space="preserve">2017-02-20 </t>
  </si>
  <si>
    <t>重庆市荣昌区人民政府办公室关于印发《重庆市荣昌区文化（体育）发展“十三五”规划的通知》（荣昌府发[2017]17号）</t>
  </si>
  <si>
    <t xml:space="preserve">2017-02-10 </t>
  </si>
  <si>
    <t>pengzeming(21)</t>
  </si>
  <si>
    <t>从五个方面贯彻落实公共文化服务保障法</t>
  </si>
  <si>
    <t xml:space="preserve">2017-07-11 </t>
  </si>
  <si>
    <t>pengzeming(28)</t>
  </si>
  <si>
    <t xml:space="preserve">2017-03-03 </t>
  </si>
  <si>
    <t>全面深化改革面临的社会风险及防范机制研究</t>
  </si>
  <si>
    <t xml:space="preserve">2017-01-16 </t>
  </si>
  <si>
    <t>全面深化改革中利益群体分化的社会矛盾生成机制与化解途径研究</t>
  </si>
  <si>
    <t xml:space="preserve">2016-12-27 </t>
  </si>
  <si>
    <t>关于云南通海县蔬菜产业发展对重庆的启示与建议</t>
  </si>
  <si>
    <t>田代贵(tiandaigui),田代贵(tiandaigui)</t>
  </si>
  <si>
    <t>呈市政府：借鉴兄弟省市经验，加快我市新兴文化产业发展</t>
  </si>
  <si>
    <t xml:space="preserve">2017-10-10 </t>
  </si>
  <si>
    <t>送市文化委：借鉴兄弟省市经验，加快我市新兴文化产业发展</t>
  </si>
  <si>
    <t xml:space="preserve">2017-11-13 </t>
  </si>
  <si>
    <t>呈市政府：借鉴山东等地经验，加快推进我市非遗扶贫</t>
  </si>
  <si>
    <t xml:space="preserve">2016-12-23 </t>
  </si>
  <si>
    <t>送市文化委：借鉴山东等地经验，加快推进我市非遗扶贫</t>
  </si>
  <si>
    <t xml:space="preserve">2017-07-10 </t>
  </si>
  <si>
    <t>从“强化培训，人尽其才，畅通出路，提升待遇” 四个方面解决本土人才困境</t>
  </si>
  <si>
    <t xml:space="preserve">2017-08-09 </t>
  </si>
  <si>
    <t>文丰安(wenfengan),吴大兵(wudabing)</t>
  </si>
  <si>
    <t>应高度关注当前区县对乡镇考核中存在的“三过度一违规”问题</t>
  </si>
  <si>
    <t xml:space="preserve">2017-05-10 </t>
  </si>
  <si>
    <t>领导干部自然资源离任审计实践研究</t>
  </si>
  <si>
    <t xml:space="preserve">2017-04-24 </t>
  </si>
  <si>
    <t>yanweitao(168)</t>
  </si>
  <si>
    <t>大力推进装配式建筑</t>
  </si>
  <si>
    <t xml:space="preserve">2017-10-23 </t>
  </si>
  <si>
    <t>强化XXXX商品房小区公共设施配套</t>
  </si>
  <si>
    <t>应高度关注我市工业用地的市场失范、利用低效、监管乏力等突出问题</t>
  </si>
  <si>
    <t xml:space="preserve">2017-11-15 </t>
  </si>
  <si>
    <t>《借鉴国外经验，强化建筑设计犯罪预防功能》</t>
  </si>
  <si>
    <t xml:space="preserve">2018-12-27 </t>
  </si>
  <si>
    <t>巫山县退出第三方评估系列报告</t>
  </si>
  <si>
    <t>邓靖(dengjing),何佳晓(hejiaxiao),黄意武(huangyiwu),康庄(kangzhuang),李万慧(liwanhui),卢飞(lufei),吕红(luhong),罗伟(luowei),钱明亮(qianmingliang),王立坦(wanglitan),文丰安(wenfengan)</t>
  </si>
  <si>
    <t>云阳县退出第三方评估系列报告</t>
  </si>
  <si>
    <t xml:space="preserve">2018-06-26 </t>
  </si>
  <si>
    <t>邓靖(dengjing),何佳晓(hejiaxiao),黄意武(huangyiwu),康庄(kangzhuang),卢飞(lufei),吕红(luhong),罗伟(luowei),钱明亮(qianmingliang),文丰安(wenfengan)</t>
  </si>
  <si>
    <t>开州区退出第三方评估系列报告</t>
  </si>
  <si>
    <t>应高度重视农户内生发展动力不足的问题</t>
  </si>
  <si>
    <t>邓靖</t>
  </si>
  <si>
    <t>dengjing</t>
  </si>
  <si>
    <t xml:space="preserve">2018-11-20 </t>
  </si>
  <si>
    <t>邓靖(dengjing),康庄(kangzhuang)</t>
  </si>
  <si>
    <t>dengjing(28)</t>
  </si>
  <si>
    <t>我市新乡贤参与乡村治理的困境与建议</t>
  </si>
  <si>
    <t>葛南南</t>
  </si>
  <si>
    <t>genannan</t>
  </si>
  <si>
    <t xml:space="preserve">2018-09-28 </t>
  </si>
  <si>
    <t>办公室</t>
  </si>
  <si>
    <t>葛南南(genannan),徐静(xujing)</t>
  </si>
  <si>
    <t>genannan(84)</t>
  </si>
  <si>
    <t>防范法律风险，提升“资产收益扶贫模式”的“安全性”</t>
  </si>
  <si>
    <t xml:space="preserve">2018-12-28 </t>
  </si>
  <si>
    <t>通过天然林政策精准扶贫经营和制度</t>
  </si>
  <si>
    <t xml:space="preserve">2018-11-06 </t>
  </si>
  <si>
    <t>关于《律师法》的修改建议</t>
  </si>
  <si>
    <t xml:space="preserve">2018-11-27 </t>
  </si>
  <si>
    <t>《律师参与公益法律服务办法》</t>
  </si>
  <si>
    <t xml:space="preserve">2018-12-03 </t>
  </si>
  <si>
    <t>《重庆三峡国家公园可行性方案》修改意见</t>
  </si>
  <si>
    <t xml:space="preserve">2018-12-04 </t>
  </si>
  <si>
    <t>《关于探索林地占比平衡市场化实施方案》建议</t>
  </si>
  <si>
    <t xml:space="preserve">2018-09-12 </t>
  </si>
  <si>
    <t>生态效益补偿专项工作法律建议</t>
  </si>
  <si>
    <t xml:space="preserve">2018-10-08 </t>
  </si>
  <si>
    <t>重庆市律师事务所示范所评定指引标准初稿</t>
  </si>
  <si>
    <t xml:space="preserve">2018-09-03 </t>
  </si>
  <si>
    <t>就天然林管护制度提出建议</t>
  </si>
  <si>
    <t>建议高度重视城镇小区配套幼儿园清理面临的矛盾与风险</t>
  </si>
  <si>
    <t xml:space="preserve">2018-07-19 </t>
  </si>
  <si>
    <t>hejiaxiao(84)</t>
  </si>
  <si>
    <t>建立健全农村自主申报公共项目制度</t>
  </si>
  <si>
    <t xml:space="preserve">2018-09-25 </t>
  </si>
  <si>
    <t>进一步推动优秀传统文化创造性转化、创新性发展</t>
  </si>
  <si>
    <t xml:space="preserve">2018-07-03 </t>
  </si>
  <si>
    <t>2017年南岸区民营企业社会诚信度调查研究</t>
  </si>
  <si>
    <t>合江县工业和信息化“十三五”发展规划</t>
  </si>
  <si>
    <t xml:space="preserve">2019-05-10 </t>
  </si>
  <si>
    <t>合江县“十三五”现代服务业发展规划</t>
  </si>
  <si>
    <t xml:space="preserve">2018-05-10 </t>
  </si>
  <si>
    <t>重庆自由贸易试验区制度创新研究</t>
  </si>
  <si>
    <t xml:space="preserve">2018-06-22 </t>
  </si>
  <si>
    <t>江薇薇(jiangweiwei),马晓燕(maxiaoyan)</t>
  </si>
  <si>
    <t>长江经济带战略下重庆文化产业沿江布局与发展对策</t>
  </si>
  <si>
    <t xml:space="preserve">2018-08-13 </t>
  </si>
  <si>
    <t>lizhihong(42)</t>
  </si>
  <si>
    <t>从四个方面推进农村水环境治理</t>
  </si>
  <si>
    <t>李春艳(lichunyan)</t>
  </si>
  <si>
    <t>lichunyan(28)</t>
  </si>
  <si>
    <t>高度警惕我市加快建设公办幼儿园过程中“大干快上”苗头及其负面影响</t>
  </si>
  <si>
    <t>打造乡村共享民宿 促进乡村振兴</t>
  </si>
  <si>
    <t xml:space="preserve">2018-12-30 </t>
  </si>
  <si>
    <t xml:space="preserve">2018-05-20 </t>
  </si>
  <si>
    <t>盘活农村闲置房屋资源打造乡村共享民宿</t>
  </si>
  <si>
    <t xml:space="preserve">2018-12-29 </t>
  </si>
  <si>
    <t>打破编制观念，推行政府购买服务，推动公办幼儿园发展</t>
  </si>
  <si>
    <t xml:space="preserve">2018-07-20 </t>
  </si>
  <si>
    <t>着力提升重庆高等教育财政拨款经费使用绩效</t>
  </si>
  <si>
    <t xml:space="preserve">2018-07-08 </t>
  </si>
  <si>
    <t>从七个方面建设共建共治共享社会治理新格局</t>
  </si>
  <si>
    <t xml:space="preserve">2018-08-04 </t>
  </si>
  <si>
    <t>李佑静(liyoujing),钟瑶奇(zhongyaoqi)</t>
  </si>
  <si>
    <t>抓紧完善《促进渝台经济文化交流合作的若干措施》，以抢占对台工作先机</t>
  </si>
  <si>
    <t xml:space="preserve">2018-12-24 </t>
  </si>
  <si>
    <t xml:space="preserve">2018-10-09 </t>
  </si>
  <si>
    <t>在爱国主义教育基地和主要景区绘制历史画增强感染力和吸引力</t>
  </si>
  <si>
    <t>借鉴外地做法 抓紧完善《关于促进渝台经济文化交流合作的若干措施》以抢占对台工作先机</t>
  </si>
  <si>
    <t>四大举措提升国际陆海贸易新通道回程货源组织能力</t>
  </si>
  <si>
    <t>李钰</t>
  </si>
  <si>
    <t>liyu</t>
  </si>
  <si>
    <t xml:space="preserve">2018-12-25 </t>
  </si>
  <si>
    <t>李钰(liyu)</t>
  </si>
  <si>
    <t>liyu(28)</t>
  </si>
  <si>
    <t>需高度重视农村地区涉儿童伤亡事件频发现象</t>
  </si>
  <si>
    <t>刘晓敬</t>
  </si>
  <si>
    <t>liuxiaojing</t>
  </si>
  <si>
    <t xml:space="preserve">2018-04-26 </t>
  </si>
  <si>
    <t>对外学术交流中心</t>
  </si>
  <si>
    <t>刘晓敬(liuxiaojing),彭国川(pengguochuan)</t>
  </si>
  <si>
    <t>liuxiaojing(28)</t>
  </si>
  <si>
    <t>脱贫攻坚要高度关注村级公共服务供给的“最后一公里“短板</t>
  </si>
  <si>
    <t xml:space="preserve">2018-04-10 </t>
  </si>
  <si>
    <t>卢飞(lufei)</t>
  </si>
  <si>
    <t>lufei(28)</t>
  </si>
  <si>
    <t>优化我市公益林生态补偿，筑牢长江上游生态屏障建设</t>
  </si>
  <si>
    <t xml:space="preserve">2018-09-07 </t>
  </si>
  <si>
    <t>统筹优化“两江四岸”生产、生活、生态功能，提升重庆城市品质</t>
  </si>
  <si>
    <t xml:space="preserve">2018-06-21 </t>
  </si>
  <si>
    <t>"尽快完善重庆经开区、高新区体制机制改革推进“两区”高质量发展 决策建议2018年第31期 市领导一般性批示 2人合作，排名第一"</t>
  </si>
  <si>
    <t xml:space="preserve">2018-07-31 </t>
  </si>
  <si>
    <t>彭国川(pengguochuan),吴大兵(wudabing)</t>
  </si>
  <si>
    <t>应高度重视重庆创新能力的巨大差距</t>
  </si>
  <si>
    <t>朱旭森</t>
  </si>
  <si>
    <t>zhuxusen</t>
  </si>
  <si>
    <t xml:space="preserve">2018-05-19 </t>
  </si>
  <si>
    <t>彭国川(pengguochuan),朱旭森(zhuxusen)</t>
  </si>
  <si>
    <t>zhuxusen(42)</t>
  </si>
  <si>
    <t>建议完善重庆自贸区行政管理运行体系</t>
  </si>
  <si>
    <t xml:space="preserve">2018-09-10 </t>
  </si>
  <si>
    <t>破解农产品信用困境  助力现代农业高质量发展</t>
  </si>
  <si>
    <t>zhuxusen(84)</t>
  </si>
  <si>
    <t xml:space="preserve">2018-05-31 </t>
  </si>
  <si>
    <t xml:space="preserve">2018-08-02 </t>
  </si>
  <si>
    <t>zhuxusen(28)</t>
  </si>
  <si>
    <t>尽快实施“三峡中医药文化传承创新发展工程”</t>
  </si>
  <si>
    <t xml:space="preserve">2018-09-13 </t>
  </si>
  <si>
    <t>区县传承发展地域优秀传统文化需高度重视四个问题</t>
  </si>
  <si>
    <t xml:space="preserve">2018-02-08 </t>
  </si>
  <si>
    <t>2016年度国家文化创新工程项目（重点）——基本公共文化服务实施标准监测机制建设</t>
  </si>
  <si>
    <t xml:space="preserve">2018-12-11 </t>
  </si>
  <si>
    <t>特色文化创新发展与构建现代公共文化服务体系研究</t>
  </si>
  <si>
    <t xml:space="preserve">2018-09-08 </t>
  </si>
  <si>
    <t>须积极应对贫困地区农村“老年型”贫困问题</t>
  </si>
  <si>
    <t xml:space="preserve">2018-11-08 </t>
  </si>
  <si>
    <t>应加快西部槽谷地带一体化规划建设步伐</t>
  </si>
  <si>
    <t xml:space="preserve">2018-09-30 </t>
  </si>
  <si>
    <t>孙贵艳(sunguiyan),朱旭森(zhuxusen)</t>
  </si>
  <si>
    <t>抓住组织振兴这个根本扎实推进乡村振兴战略</t>
  </si>
  <si>
    <t xml:space="preserve">2018-12-13 </t>
  </si>
  <si>
    <t>以新发展理念为引领着力打造创新、协调、绿色、开放、共享的南向通道</t>
  </si>
  <si>
    <t>高新区道路地名命名规划方案</t>
  </si>
  <si>
    <t xml:space="preserve">2018-12-18 </t>
  </si>
  <si>
    <t>王小明(wangxiaoming),王小明(wangxiaoming)</t>
  </si>
  <si>
    <t>wangxiaoming(21)</t>
  </si>
  <si>
    <t>重庆公路物流基地地名命名规划方案</t>
  </si>
  <si>
    <t xml:space="preserve">2018-12-23 </t>
  </si>
  <si>
    <t>重庆市巴南区龙洲湾B区市政道路命名规划方案</t>
  </si>
  <si>
    <t>南川区太平场园区产业发展规划</t>
  </si>
  <si>
    <t>重庆麻柳沿江开发区麻柳片区木洞片区地名命名规划方案</t>
  </si>
  <si>
    <t>重庆江北区溉澜溪片区地名规划方案研究</t>
  </si>
  <si>
    <t>重庆两江新区鱼复工业园地名规划方案研究</t>
  </si>
  <si>
    <t>高新区金凤园区未命名及未批准路名道路命名方案</t>
  </si>
  <si>
    <t>重庆市西彭工业园区地名命名规划方案</t>
  </si>
  <si>
    <t>“双创”背景下重庆市科技型小微企业初创环境优化及政策创新研究</t>
  </si>
  <si>
    <t xml:space="preserve">2018-05-29 </t>
  </si>
  <si>
    <t>关于提升重庆城市规划建设水平的建议</t>
  </si>
  <si>
    <t xml:space="preserve">2018-09-06 </t>
  </si>
  <si>
    <t>关于全面提升城市安全品质的对策建议</t>
  </si>
  <si>
    <t xml:space="preserve">2018-08-22 </t>
  </si>
  <si>
    <t xml:space="preserve">2018-08-10 </t>
  </si>
  <si>
    <t>高度关注村干部队伍职业压力等困境</t>
  </si>
  <si>
    <t>关于重庆加快构建中国特色哲学社会科学实施办法的建议</t>
  </si>
  <si>
    <t xml:space="preserve">2018-02-28 </t>
  </si>
  <si>
    <t>wudabing(168)</t>
  </si>
  <si>
    <t>尽快完善重庆经开区、高新区体制机制改革  推进“两区”高质量发展</t>
  </si>
  <si>
    <t xml:space="preserve">2018-06-08 </t>
  </si>
  <si>
    <t>"应高度重视地方行政权力“过度扩张”对乡村振兴内生力的消解问题 决策建议2018年第64期 暂无 独立"</t>
  </si>
  <si>
    <t xml:space="preserve">2018-11-30 </t>
  </si>
  <si>
    <t>成都土地股份合作新模式为我市农地制度改革提供借鉴</t>
  </si>
  <si>
    <t>肖端</t>
  </si>
  <si>
    <t>xiaoduan</t>
  </si>
  <si>
    <t xml:space="preserve">2018-11-28 </t>
  </si>
  <si>
    <t>肖端(xiaoduan)</t>
  </si>
  <si>
    <t>xiaoduan(28)</t>
  </si>
  <si>
    <t>以双重委托——代理制土地股份合作社完善农村土地经营制度</t>
  </si>
  <si>
    <t xml:space="preserve">2018-04-24 </t>
  </si>
  <si>
    <t>加快解决住房租赁市场突出问题，促进建立租购并举住房制度</t>
  </si>
  <si>
    <t xml:space="preserve">2018-04-08 </t>
  </si>
  <si>
    <t>尽快出台公办民营幼儿园建设指导意见 有效实现我市公办幼儿园占比和普惠率“双提升的发展目标</t>
  </si>
  <si>
    <t>张伟进</t>
  </si>
  <si>
    <t>zhangweijin</t>
  </si>
  <si>
    <t>社科培训中心</t>
  </si>
  <si>
    <t>张伟进(zhangweijin)</t>
  </si>
  <si>
    <t>zhangweijin(28)</t>
  </si>
  <si>
    <t>三个着力有效解决乡镇污水处理厂运营问题</t>
  </si>
  <si>
    <t xml:space="preserve">2018-11-05 </t>
  </si>
  <si>
    <t>张伟进(zhangweijin),张伟进(zhangweijin)</t>
  </si>
  <si>
    <t>关于抢抓成渝铁路改造机遇推动江津-大渡口沿线高质量发展的建议</t>
  </si>
  <si>
    <t>栾玉树</t>
  </si>
  <si>
    <t>luanyushu</t>
  </si>
  <si>
    <t xml:space="preserve">2018-08-24 </t>
  </si>
  <si>
    <t>栾玉树(luanyushu)</t>
  </si>
  <si>
    <t>luanyushu(42)</t>
  </si>
  <si>
    <t>中共中央总书记、国家主席、中央军委主席肯定性批示</t>
  </si>
  <si>
    <t>中共中央总书记、国家主席、中央军委主席一般性批示</t>
  </si>
  <si>
    <t>国家部委副职领导，重庆市委、市政府分管领导肯定性批示</t>
  </si>
  <si>
    <t>国家部委副职领导，重庆市委、市政府分管领导一般性批示</t>
  </si>
  <si>
    <t>中央和国家法律法规及文件采用-采用部分占文件全文30%以上（含）</t>
  </si>
  <si>
    <t>中央和国家法律法规及文件采用-采用部分占文件全文30%以下</t>
  </si>
  <si>
    <t>重庆市委办公厅、市政府办公厅文件采用-采用部分占文件全文60%以（含）</t>
  </si>
  <si>
    <t>重庆市委办公厅、市政府办公厅文件采用-采用部分占文件全文60%以下</t>
  </si>
  <si>
    <t>市行业主管部门文件采用-采用部分占文件全文60%以上(含)</t>
  </si>
  <si>
    <t>市级部门采用、区县党委政府采用</t>
  </si>
  <si>
    <t>成果应用</t>
  </si>
  <si>
    <t>年度</t>
  </si>
  <si>
    <t>用户姓名</t>
  </si>
  <si>
    <t>用户拼音</t>
  </si>
  <si>
    <t>用户姓名拼音</t>
  </si>
  <si>
    <t>所属部门</t>
  </si>
  <si>
    <t>工作岗位</t>
  </si>
  <si>
    <t>成果编号</t>
  </si>
  <si>
    <t>成果名称</t>
  </si>
  <si>
    <t>应用部门类型</t>
  </si>
  <si>
    <t>应用部门</t>
  </si>
  <si>
    <t>应用日期</t>
  </si>
  <si>
    <t>合作人数</t>
  </si>
  <si>
    <t>排名</t>
  </si>
  <si>
    <t>备注</t>
  </si>
  <si>
    <t>得分</t>
  </si>
  <si>
    <t>2009</t>
  </si>
  <si>
    <t>助理研究员一级岗位</t>
  </si>
  <si>
    <t>省部级主要领导一般性批示</t>
  </si>
  <si>
    <t>领导参阅</t>
  </si>
  <si>
    <t>2</t>
  </si>
  <si>
    <t>8</t>
  </si>
  <si>
    <t>市领导</t>
  </si>
  <si>
    <t>区域经济与三峡库区发展所</t>
  </si>
  <si>
    <t>研究员四级岗位</t>
  </si>
  <si>
    <t>省部级副职领导肯定性批示</t>
  </si>
  <si>
    <t>重庆市财政局</t>
  </si>
  <si>
    <t>4</t>
  </si>
  <si>
    <t>3</t>
  </si>
  <si>
    <t>文史所</t>
  </si>
  <si>
    <t>重庆市文广局</t>
  </si>
  <si>
    <t>1</t>
  </si>
  <si>
    <t>10</t>
  </si>
  <si>
    <t>重庆市委统战部</t>
  </si>
  <si>
    <t>本人在2008年向重庆市委统战部提交《关于在重庆建立中国统一战线历史陈列馆的建议》（并将《建议》在杂志上发表），同年，重庆市委统战部致函重庆社科院称《建议》受到重庆市委和中央统战部采纳。2009年2月11日全国政协主席贾庆林与XXXX书记、中央统战部长杜青林共同作出投资上亿，在向阳电影院原址性扩建“陈列馆”（“09211工程”）的决定，可以说本人〈建议〉的内容得到进一步采纳。</t>
  </si>
  <si>
    <t>40</t>
  </si>
  <si>
    <t>重庆市政协《社情民意》</t>
  </si>
  <si>
    <t>重庆市委宣传部</t>
  </si>
  <si>
    <t>重庆市卫生局</t>
  </si>
  <si>
    <t>5</t>
  </si>
  <si>
    <t>0.17</t>
  </si>
  <si>
    <t>科研组织处</t>
  </si>
  <si>
    <t>研究员三级岗位</t>
  </si>
  <si>
    <t>国家其他领导人肯定性批示</t>
  </si>
  <si>
    <t>市领导、重庆日报</t>
  </si>
  <si>
    <t>何事忠、XXX同志先后批示，依据XXX批示要求，2009 年7月26日由何事忠主持召开了“XXXX”活动研讨会；本人建议被采纳，2009年7月31日《重庆日报》第三版刊出《读点经典》丛书征稿启事。</t>
  </si>
  <si>
    <t>100</t>
  </si>
  <si>
    <t>副研究员二级岗位</t>
  </si>
  <si>
    <t>重庆市工商局</t>
  </si>
  <si>
    <t>该分析报告由重庆市工商行政管理局、重庆社会科学院“重庆工商行政管理研究中心”整理收录进《重庆市工商行政管理2008年度分析报告》</t>
  </si>
  <si>
    <t>重庆市公务员局</t>
  </si>
  <si>
    <t>就农工民主党在政协会议上的提案《关于加强和改善公务员工作作风的建议》（政协重庆市委员会第三届第二次会议第0151号）草拟回复意见</t>
  </si>
  <si>
    <t>重庆市人事局</t>
  </si>
  <si>
    <t>2.5</t>
  </si>
  <si>
    <t>市领导、市委宣传部</t>
  </si>
  <si>
    <t>何事忠部长批示：胡波同志对建设中华民族共有精神家园这个问题的思考很有意义，所提出的问题和提出的建议具有一定的针对性、可行性。请周勇、陈澍同志考虑，可围绕“建设共有精神家园”问题开展深入研讨，组织全市性的乃至全国性的研讨，都是有必要的。在此基础上加强宣传宣讲，并适时开展有关主题实践活动。</t>
  </si>
  <si>
    <t>50</t>
  </si>
  <si>
    <t>文史研究所</t>
  </si>
  <si>
    <t>7</t>
  </si>
  <si>
    <t>中特秘书处</t>
  </si>
  <si>
    <t>助理研究员三级岗位</t>
  </si>
  <si>
    <t>市领导、市委组织部</t>
  </si>
  <si>
    <t>王崇举、张轩、陈存根批示</t>
  </si>
  <si>
    <t>15</t>
  </si>
  <si>
    <t>助理研究员二级岗位</t>
  </si>
  <si>
    <t>重庆市建委</t>
  </si>
  <si>
    <t>6</t>
  </si>
  <si>
    <t>1.5</t>
  </si>
  <si>
    <t>重庆市农业局</t>
  </si>
  <si>
    <t>重庆市机构编制委员会</t>
  </si>
  <si>
    <t>9</t>
  </si>
  <si>
    <t>0.2</t>
  </si>
  <si>
    <t>重庆市发改委、国际投资咨询公司、中石油</t>
  </si>
  <si>
    <t>改革杂志社</t>
  </si>
  <si>
    <t>重庆市编办</t>
  </si>
  <si>
    <t>行政岗位</t>
  </si>
  <si>
    <t>中国人民银行</t>
  </si>
  <si>
    <t>12.5</t>
  </si>
  <si>
    <t>市政府</t>
  </si>
  <si>
    <t>领导参阅发表</t>
  </si>
  <si>
    <t>市领导、市旅游局、文化局</t>
  </si>
  <si>
    <t>何事忠批示：栖伟同志：社科院此调研成果值得高度重视。建议我俩召集一次文化、旅游、社科等部门负责人和专家研究一次。谭栖伟：有创意。请市旅游局、市文广局调研，适当时专题议。市领导召集市委宣传部、市文广局、市旅游局、重庆社科院、重庆广电集团、市文资公司等相关部门领导进行了专题研究。随后，市文广局组织召开专家论证会专题研究项目策划草案。</t>
  </si>
  <si>
    <t xml:space="preserve">2009-05-06 </t>
  </si>
  <si>
    <t>张轩签批</t>
  </si>
  <si>
    <t>20</t>
  </si>
  <si>
    <t>国家其他领导人一般性批示</t>
  </si>
  <si>
    <t>张轩</t>
  </si>
  <si>
    <t>30</t>
  </si>
  <si>
    <t>副研究员一级岗位</t>
  </si>
  <si>
    <t>市财政局</t>
  </si>
  <si>
    <t>何事忠</t>
  </si>
  <si>
    <t>台盟重庆市委</t>
  </si>
  <si>
    <t>市文广局</t>
  </si>
  <si>
    <t>城市建设与管理所</t>
  </si>
  <si>
    <t xml:space="preserve">2009-04-05 </t>
  </si>
  <si>
    <t xml:space="preserve">2009-04-20 </t>
  </si>
  <si>
    <t>市建委</t>
  </si>
  <si>
    <t xml:space="preserve">2009-05-12 </t>
  </si>
  <si>
    <t>0.25</t>
  </si>
  <si>
    <t xml:space="preserve">2009-05-08 </t>
  </si>
  <si>
    <t>中共重庆市委宣传部</t>
  </si>
  <si>
    <t>重庆市体育局</t>
  </si>
  <si>
    <t>重庆市中缅油气管道与炼油厂项目前期工作办公室</t>
  </si>
  <si>
    <t>0.33</t>
  </si>
  <si>
    <t>重庆市文化广播电视局</t>
  </si>
  <si>
    <t>副研究员三级岗位</t>
  </si>
  <si>
    <t>重庆市油气办</t>
  </si>
  <si>
    <t xml:space="preserve">2009-10-01 </t>
  </si>
  <si>
    <t xml:space="preserve">2009-11-01 </t>
  </si>
  <si>
    <t>市领导，重庆市委宣传部</t>
  </si>
  <si>
    <t xml:space="preserve">2009-11-27 </t>
  </si>
  <si>
    <t>何事忠批示</t>
  </si>
  <si>
    <t>商贸物流所</t>
  </si>
  <si>
    <t>重庆市委办公厅</t>
  </si>
  <si>
    <t>市委办公厅《动态与建议》采用</t>
  </si>
  <si>
    <t>市委、市政府</t>
  </si>
  <si>
    <t>领导参阅（33期）</t>
  </si>
  <si>
    <t>重庆市中小企业局</t>
  </si>
  <si>
    <t>2008年11月结课，2009度被重庆市中小企业局采用</t>
  </si>
  <si>
    <t>国家发改委、重庆市发改委、国际投资咨询公司、中石油</t>
  </si>
  <si>
    <t>中共重庆市委防范和处理邪教问题领导小组办公室</t>
  </si>
  <si>
    <t>自2009年7月以来接受市委610办委托，特聘为“网上反邪教宣传”市级骨干撰稿人，承担相关项目研究，于2009年11月提交《无知“主佛”的民族谬论》在专业反邪教网站“凯风网（http://www.kaiwind.com）”发表，引起一定反响。</t>
  </si>
  <si>
    <t>自2009年7月以来接受市委610办委托，特聘为“网上反邪教宣传”市级骨干撰稿人，承担相关项目研究，于2009年9月提交《帮助法轮功痴迷者摆脱精神控制的对策》在专业反邪教网站“凯风网（http://www.kaiwind.com）”发表，其对策建议紧贴反邪防邪工作实际，有操作性，具指导意义和现实价值，市委610办已采纳并在区县各相关部门推广应用，反馈效果良好。</t>
  </si>
  <si>
    <t>自2009年7月以来接受市委610办委托，特聘为“网上反邪教宣传”市级骨干撰稿人，承担相关项目研究，首次于2009年7月提交《从人类心灵结构分析法轮功修炼者的基本心态》在专业反邪教网站“凯风网（http://www.kaiwind.com）”发表，被该网站评为月度优秀稿件重点推荐。</t>
  </si>
  <si>
    <t>自2009年7月以来接受市委610办委托，特聘为“网上反邪教宣传”市级骨干撰稿人，承担相关项目研究，于2009年8月提交《李洪志作俑法轮功的心理根源剖析》在专业反邪教网站“凯风网（http://www.kaiwind.com）”发表，引起一定反响。</t>
  </si>
  <si>
    <t>谭栖伟批示：有见地，此建议应“两江新区”而生</t>
  </si>
  <si>
    <t>市委宣传部</t>
  </si>
  <si>
    <t>何事忠批示：这个课题研究很有意义，也已有成果，现在的关键是如何运用这些成果，将公共文化服务体系建设抓出真正的成效。请樊伟、汪俊同志研究，提出意见。</t>
  </si>
  <si>
    <t>社会学所</t>
  </si>
  <si>
    <t>省部级副职领导一般性批示</t>
  </si>
  <si>
    <t>重庆合初人文化传播社;长寿区洪湖镇政府</t>
  </si>
  <si>
    <t>重庆市扶贫办、香港劳工教育及服务网路“重庆务工前培训教师跟踪培训及课程开发计划”《教师用书》和《进城务工实用手册》</t>
  </si>
  <si>
    <t>2010</t>
  </si>
  <si>
    <t>重庆市公安局</t>
  </si>
  <si>
    <t>重庆市人民政府办公厅</t>
  </si>
  <si>
    <t>市政府办公厅信息处《动态与建议》第4期</t>
  </si>
  <si>
    <t>重庆市人民政府发展研究中心</t>
  </si>
  <si>
    <t>12</t>
  </si>
  <si>
    <t>谭栖伟</t>
  </si>
  <si>
    <t>25</t>
  </si>
  <si>
    <t>重庆市政府</t>
  </si>
  <si>
    <t>法学所</t>
  </si>
  <si>
    <t>中共重庆市三届六次全委会</t>
  </si>
  <si>
    <t>重庆市人大</t>
  </si>
  <si>
    <t>全市公务员</t>
  </si>
  <si>
    <t>中共重庆市委第三届六次全委会专题调研报告采用。有陈存根部长批示。及其他运用材料。</t>
  </si>
  <si>
    <t>领导参阅，呈报薄书记、奇帆和小平市长</t>
  </si>
  <si>
    <t>奉节县人民政府</t>
  </si>
  <si>
    <t>社会单位采用</t>
  </si>
  <si>
    <t>长寿化工园区</t>
  </si>
  <si>
    <t>0.75</t>
  </si>
  <si>
    <t>决策建议或信息专报市区县政府采用</t>
  </si>
  <si>
    <t>北部新区社会保障局</t>
  </si>
  <si>
    <t>重庆市人民政府办公厅信息处</t>
  </si>
  <si>
    <t>童市长批示</t>
  </si>
  <si>
    <t>李佑静</t>
  </si>
  <si>
    <t>liyoujing</t>
  </si>
  <si>
    <t>重庆市九龙坡区委</t>
  </si>
  <si>
    <t>九龙坡区委</t>
  </si>
  <si>
    <t>中共重庆市纪委</t>
  </si>
  <si>
    <t>重庆市纪委</t>
  </si>
  <si>
    <t>特设岗位</t>
  </si>
  <si>
    <t>重庆市人民政府</t>
  </si>
  <si>
    <t>获童小平副市长批示</t>
  </si>
  <si>
    <t>重庆北部新区社会发展局</t>
  </si>
  <si>
    <t>奉节县人民代表大会常务委员会</t>
  </si>
  <si>
    <t xml:space="preserve">2010-08-26 </t>
  </si>
  <si>
    <t>1.25</t>
  </si>
  <si>
    <t xml:space="preserve">2010-01-23 </t>
  </si>
  <si>
    <t>干部人事处</t>
  </si>
  <si>
    <t>《领导参阅》2010年13期</t>
  </si>
  <si>
    <t>《领导参阅》2010年12期</t>
  </si>
  <si>
    <t>《领导参阅》2010年10期</t>
  </si>
  <si>
    <t>《领导参阅》2010年1期</t>
  </si>
  <si>
    <t>市政府办公厅</t>
  </si>
  <si>
    <t>北部新区管委会</t>
  </si>
  <si>
    <t>领导决策参考</t>
  </si>
  <si>
    <t>翁杰明</t>
  </si>
  <si>
    <t xml:space="preserve">2010-05-28 </t>
  </si>
  <si>
    <t>自2009年7月以来接受市委610办委托，特聘为“网上反邪教宣传”市级骨干撰稿人，承担相关项目研究，于2010年11月提交《“主佛”是如何造就的》在专业反邪教网站“凯风网（http://www.kaiwind.com）”发表，引起一定反响。</t>
  </si>
  <si>
    <t>两江新区</t>
  </si>
  <si>
    <t>翁杰明、谢小军批示</t>
  </si>
  <si>
    <t>7.5</t>
  </si>
  <si>
    <t>《领导参阅》</t>
  </si>
  <si>
    <t>重庆市政府发展研究中心</t>
  </si>
  <si>
    <t>中共重庆市委</t>
  </si>
  <si>
    <t>重庆合初人文化传播社</t>
  </si>
  <si>
    <t>该项目启动、实施得到中国著名三农问题专家、中国人民大学农业与农村发展学院院长温铁军教授个人资助1.5万元，并得到著名的“北京小毛驴市民农园”（温铁军教授的CSA实践项目）工作团队的技术支持。</t>
  </si>
  <si>
    <t>2011</t>
  </si>
  <si>
    <t>市政法委、市公安局</t>
  </si>
  <si>
    <t>省部级主要领导肯定性批示</t>
  </si>
  <si>
    <t>黄奇帆市长批示</t>
  </si>
  <si>
    <t>60</t>
  </si>
  <si>
    <t>决策建议</t>
  </si>
  <si>
    <t>邢元敏主席批示</t>
  </si>
  <si>
    <t>该材料全文作为中共重庆市委三届九次全委会的参阅材料之一，并全文作为市政协三届二十二次常委会缩小“三个差距”专题议政会材料，获得邢元敏主席肯定性批示</t>
  </si>
  <si>
    <t>市委统战部</t>
  </si>
  <si>
    <t>重庆银行</t>
  </si>
  <si>
    <t>重庆市地质矿产勘查开发局</t>
  </si>
  <si>
    <t>秀山县发展和改革委员会</t>
  </si>
  <si>
    <t>省部级文件采用60%以下</t>
  </si>
  <si>
    <t>重庆市政府办公厅</t>
  </si>
  <si>
    <t>中共重庆市纪律检查委员会 市监察局</t>
  </si>
  <si>
    <t>0.5</t>
  </si>
  <si>
    <t>市林业局</t>
  </si>
  <si>
    <t>由马正其常务副市长作出“同意拟办”的肯定性批示</t>
  </si>
  <si>
    <t>应用部门为重庆市委办公厅、重庆市法治建设领导小组办公室，以及华龙网。</t>
  </si>
  <si>
    <t>张轩副书记肯定性批示</t>
  </si>
  <si>
    <t>重庆市人大常委会</t>
  </si>
  <si>
    <t>重庆市林业局</t>
  </si>
  <si>
    <t>林业局对咨询意见采纳后，委托做专项研究</t>
  </si>
  <si>
    <t>重庆市法治建设领导小组</t>
  </si>
  <si>
    <t>《法治参阅》</t>
  </si>
  <si>
    <t>重庆市委宣传部、重庆市委研究室</t>
  </si>
  <si>
    <t>有何部长批示和市委研究室回函</t>
  </si>
  <si>
    <t>省部级文件采用60%以上</t>
  </si>
  <si>
    <t>"《重庆市人民政府办公厅关于印发重庆市文化文物广播影视“十二五”发展规划的通知》（渝办发〔2011〕301号）"</t>
  </si>
  <si>
    <t>北碚区文化广电新闻出版局</t>
  </si>
  <si>
    <t>成员：罗锐华、胡攀、吕昕、蒲奇军、王小明</t>
  </si>
  <si>
    <t>重庆市国有文化资产经营管理有限责任公司</t>
  </si>
  <si>
    <t>重庆市经信委</t>
  </si>
  <si>
    <t>酉阳土家族苗族自治县人民政府</t>
  </si>
  <si>
    <t>重庆市发改委</t>
  </si>
  <si>
    <t>大渡口区发改委</t>
  </si>
  <si>
    <t>两江新区管委会</t>
  </si>
  <si>
    <t>重庆市对外贸易经济委员会</t>
  </si>
  <si>
    <t>黄市长批示</t>
  </si>
  <si>
    <t>陈光国主任批示</t>
  </si>
  <si>
    <t>市政协</t>
  </si>
  <si>
    <t>邢元敏主席批示：两份材料速送家农、贵云同志参阅。</t>
  </si>
  <si>
    <t>李林</t>
  </si>
  <si>
    <t>lilin</t>
  </si>
  <si>
    <t>城乡统筹所</t>
  </si>
  <si>
    <t>江北区区委、区政府</t>
  </si>
  <si>
    <t>王小明  彭劲松  李林</t>
  </si>
  <si>
    <t>王小明  周启梁 李林</t>
  </si>
  <si>
    <t>刊发</t>
  </si>
  <si>
    <t>重庆市政协三届五次全委会大会发言</t>
  </si>
  <si>
    <t>九龙坡区发改委</t>
  </si>
  <si>
    <t>江北区发改委</t>
  </si>
  <si>
    <t>重庆市委市政府</t>
  </si>
  <si>
    <t>重庆市委</t>
  </si>
  <si>
    <t>黄市长肯定性批示</t>
  </si>
  <si>
    <t>70</t>
  </si>
  <si>
    <t>刘华卫</t>
  </si>
  <si>
    <t>liuhuawei</t>
  </si>
  <si>
    <t>该课题研究为重庆市委交办。最终成果已经市委常委会专题研究通过。院内排名：罗锐华、吕昕</t>
  </si>
  <si>
    <t>45</t>
  </si>
  <si>
    <t>张轩书记批示</t>
  </si>
  <si>
    <t>何事忠部长批转文明办</t>
  </si>
  <si>
    <t>重庆市发改委、传奇式规划局</t>
  </si>
  <si>
    <t>马云辉</t>
  </si>
  <si>
    <t>mayunhui</t>
  </si>
  <si>
    <t>研究员二级岗位</t>
  </si>
  <si>
    <t>范照兵肯定性批示</t>
  </si>
  <si>
    <t>8.5</t>
  </si>
  <si>
    <t>重庆政府发展中心</t>
  </si>
  <si>
    <t>重庆市劳动教养管理局</t>
  </si>
  <si>
    <t>重庆市劳动教养局</t>
  </si>
  <si>
    <t>政策建议</t>
  </si>
  <si>
    <t>翁杰明常委批示：“不少观点具有相当强的针对性，对于两江新区各功能区、开发主体解决资金问题，实现可持续发展具有很好的参考价值。”</t>
  </si>
  <si>
    <t>重庆市移民局</t>
  </si>
  <si>
    <t>谭栖伟肯定性批示</t>
  </si>
  <si>
    <t>重庆市经信委、市物流办</t>
  </si>
  <si>
    <t>重庆市南川区政府</t>
  </si>
  <si>
    <t>王小明 吴安  李林</t>
  </si>
  <si>
    <t>"黄市长：肯定性批示：社科院建议合理，请市规划局认真考虑形成方案，报市政府批准。2011年4月8日。马市长：批示：请市民政局研处。2011年4月8日。"</t>
  </si>
  <si>
    <t>75</t>
  </si>
  <si>
    <t>产业经济与企业发展所</t>
  </si>
  <si>
    <t>吴静</t>
  </si>
  <si>
    <t>wujing</t>
  </si>
  <si>
    <t>张轩副书记</t>
  </si>
  <si>
    <t>市政府发展研究中心</t>
  </si>
  <si>
    <t>1人完成</t>
  </si>
  <si>
    <t>中共重庆市委防范和处理邪教问题办公室</t>
  </si>
  <si>
    <t>作为重庆市委610办公室特聘的市级骨干撰稿人参与网络反邪教，向专业反邪教网站凯风网投稿并发表</t>
  </si>
  <si>
    <t>获得何事忠部长、翁杰明常委的肯定性批示</t>
  </si>
  <si>
    <t>何事忠、翁杰明肯定性批示</t>
  </si>
  <si>
    <t>周启梁</t>
  </si>
  <si>
    <t>zhouqiliang</t>
  </si>
  <si>
    <t>北京富平学校、微软中国、沙坪坝区沙坪坝街道与土湾街道、重庆合初人文化传播社、开县巨龙职校。</t>
  </si>
  <si>
    <t>2012</t>
  </si>
  <si>
    <t>张德江、邢元敏批示肯定批示</t>
  </si>
  <si>
    <t>有台盟相关证明</t>
  </si>
  <si>
    <t>重庆市金融办公室</t>
  </si>
  <si>
    <t>黄奇帆肯定性批示</t>
  </si>
  <si>
    <t>重庆市财政局政策研究室</t>
  </si>
  <si>
    <t>重庆市地质勘查开发局</t>
  </si>
  <si>
    <t>重庆银行股份有限公司</t>
  </si>
  <si>
    <t>重庆市财政局税政处</t>
  </si>
  <si>
    <t>由市人大内务司法委的证明</t>
  </si>
  <si>
    <t>有市人大内务司法委的证明</t>
  </si>
  <si>
    <t>已报送孙政才书记等4位市委领导</t>
  </si>
  <si>
    <t>巴南区发改委</t>
  </si>
  <si>
    <t>证明中提到对巴南区全区有重大影响</t>
  </si>
  <si>
    <t>市府办公厅</t>
  </si>
  <si>
    <t>信息专报发表</t>
  </si>
  <si>
    <t>重庆市长江水电办</t>
  </si>
  <si>
    <t>全文转化为渝府发2012【21】号文件</t>
  </si>
  <si>
    <t>市委副书记张轩的批示，群工办转发该文</t>
  </si>
  <si>
    <t>张轩肯定性批示</t>
  </si>
  <si>
    <t>重庆市农村合作经济经营管理站</t>
  </si>
  <si>
    <t>国家主要领导人一般性批示</t>
  </si>
  <si>
    <t>&lt;决策建议&gt;</t>
  </si>
  <si>
    <t>"张德江书记批示：奇帆同志：建议市发改委研究。黄奇帆：圈阅"</t>
  </si>
  <si>
    <t>24</t>
  </si>
  <si>
    <t>市发改委、市财政局、市政府常务会</t>
  </si>
  <si>
    <t>黄奇帆市长和童小平副市长均有肯定性批示</t>
  </si>
  <si>
    <t>证明材料著名对区整体产生影响，按李处要求确认为部门应用</t>
  </si>
  <si>
    <t>全国政协办公厅</t>
  </si>
  <si>
    <t>农工党重庆市委、农工党中央</t>
  </si>
  <si>
    <t>需补充一个作者证明材料</t>
  </si>
  <si>
    <t>32</t>
  </si>
  <si>
    <t>市委</t>
  </si>
  <si>
    <t>范照兵常委肯定性批示</t>
  </si>
  <si>
    <t>重庆市人大、重庆市委、重庆市委组织部</t>
  </si>
  <si>
    <t>陈存根、徐松南一般性批示</t>
  </si>
  <si>
    <t>重庆市政协</t>
  </si>
  <si>
    <t>重庆市公共租赁房管理局</t>
  </si>
  <si>
    <t>重庆市社会科学院，重庆市人民政府发展研究中心</t>
  </si>
  <si>
    <t>北碚区文广新局</t>
  </si>
  <si>
    <t>重庆民间组织管理局</t>
  </si>
  <si>
    <t>重庆市发展和改革委员会</t>
  </si>
  <si>
    <t>重庆市委、市政府</t>
  </si>
  <si>
    <t>黄奇帆市长、徐海荣部长、谭栖伟副市长肯定性批示</t>
  </si>
  <si>
    <t>黄奇帆市长肯定性批示</t>
  </si>
  <si>
    <t>重庆市政府发展研究中心（决策建议发展）</t>
  </si>
  <si>
    <t>市委副书记张轩批示</t>
  </si>
  <si>
    <t>时任市委常委宣传部部长何事忠批示</t>
  </si>
  <si>
    <t>重庆市人大主任陈存根、市政府副市长谭栖伟的批示</t>
  </si>
  <si>
    <t>16</t>
  </si>
  <si>
    <t>市综治办、市维委稳办、市公安局</t>
  </si>
  <si>
    <t>谭栖伟副市长批示：“有的放矢，有参考价值”</t>
  </si>
  <si>
    <t>150</t>
  </si>
  <si>
    <t>0</t>
  </si>
  <si>
    <t>重庆市外经委</t>
  </si>
  <si>
    <t>重庆市地名委员会</t>
  </si>
  <si>
    <t>《决策建议》第19期</t>
  </si>
  <si>
    <t>《决策建议》第25期</t>
  </si>
  <si>
    <t>14</t>
  </si>
  <si>
    <t>《决策建议》2012年第24期</t>
  </si>
  <si>
    <t>凌月明副市长签批</t>
  </si>
  <si>
    <t>市政协《社情民意》第223期，2012年9月25日</t>
  </si>
  <si>
    <t>马正其副市长、凌月明副市长签批</t>
  </si>
  <si>
    <t>作为该办特聘的“网上宣传”（反邪教）市级骨干撰稿人所承担任务</t>
  </si>
  <si>
    <t>西南大学。重庆市社会科学院秘书处（决策建议发表），在西南大学成立中国乡村建设学院，部分实现了建议中的目标</t>
  </si>
  <si>
    <t>该建议曾交西南大学周鸣鸣老师并转中国人民大学农业与农村发展学院院长、三农问题专家温铁军先生，得到认可，达成共识，多方努力下现遂在西南大学成立中国乡村建设学院（温铁军任执行院长），并于12月8日挂牌（同时举办南南论坛之可持续发展与乡村建设国际研讨会）</t>
  </si>
  <si>
    <t>璧山县政协</t>
  </si>
  <si>
    <t>璧山县政协应用证明</t>
  </si>
  <si>
    <t>南岸区政府</t>
  </si>
  <si>
    <t>南岸区涂山镇人民政府应用证明</t>
  </si>
  <si>
    <t>杨姝</t>
  </si>
  <si>
    <t>yangshu</t>
  </si>
  <si>
    <t>重庆市妇联</t>
  </si>
  <si>
    <t>有市妇联相关证明</t>
  </si>
  <si>
    <t>"香港嘉道理农场暨植物园；重庆合初人文化传播社"</t>
  </si>
  <si>
    <t>"嘉道理农场资助，合初人执行。项目田间试验有合初人专人负责，内容涉及社会、文化、经济分析部分由本人具体负责。"</t>
  </si>
  <si>
    <t>香港民间非营利公益组织社区伙伴（Partnerships for Community Development）；重庆市民间非营利公益组织重庆合初人文化传播社</t>
  </si>
  <si>
    <t>由香港社区伙伴PCD资助，重庆合初人实施。</t>
  </si>
  <si>
    <t>获得“第二届中国社会创新奖/入围奖”（2009年11月6日，中央编译局和北京大学主办。实验时间历时三年）</t>
  </si>
  <si>
    <t>2013</t>
  </si>
  <si>
    <t>重庆市旅游局</t>
  </si>
  <si>
    <t>凌月明，谭家玲副市长批示；市政协提案立案，市国土房管局应用。</t>
  </si>
  <si>
    <t>重庆市财政局研究室</t>
  </si>
  <si>
    <t>1.2</t>
  </si>
  <si>
    <t>重庆市人民政府法制办</t>
  </si>
  <si>
    <t>对重庆市地方立法提出的意见和建议</t>
  </si>
  <si>
    <t>对重庆市地方立法提出意见和建议</t>
  </si>
  <si>
    <t>网络办 综治办</t>
  </si>
  <si>
    <t>对重庆地方立法的意见</t>
  </si>
  <si>
    <t>重庆腾翔实业公司</t>
  </si>
  <si>
    <t>重庆腾翔实业有限公司</t>
  </si>
  <si>
    <t>林业局 天然林保护中心</t>
  </si>
  <si>
    <t>0.8</t>
  </si>
  <si>
    <t>人大副主任谭栖伟肯定批示</t>
  </si>
  <si>
    <t>获谭家玲副市长批示</t>
  </si>
  <si>
    <t>获吴刚、谭家玲副市长肯定性批示</t>
  </si>
  <si>
    <t>市委宣传部社会思想动态研究中心</t>
  </si>
  <si>
    <t>因第一作者是他人，不能登入系统，我是第二作者</t>
  </si>
  <si>
    <t>重庆市社科联</t>
  </si>
  <si>
    <t>陈和平</t>
  </si>
  <si>
    <t>市规划局</t>
  </si>
  <si>
    <t>环保局等市级部门</t>
  </si>
  <si>
    <t>中共政治局委员市委书记孙政才</t>
  </si>
  <si>
    <t>重庆市经信委，市中小企业局，市工商联，陈和平副市长批示</t>
  </si>
  <si>
    <t>两江新区管委会和重庆市经信委应用，凌月明副市长批示</t>
  </si>
  <si>
    <t>黄奇帆 张轩</t>
  </si>
  <si>
    <t>李然</t>
  </si>
  <si>
    <t>liran</t>
  </si>
  <si>
    <t>发表决策建议</t>
  </si>
  <si>
    <t>2013年第38期</t>
  </si>
  <si>
    <t>决策建议发表</t>
  </si>
  <si>
    <t>决策建议第50期（总第268期）</t>
  </si>
  <si>
    <t>办公厅</t>
  </si>
  <si>
    <t>重庆市农业委员会</t>
  </si>
  <si>
    <t>重庆市北部房地产经营公司</t>
  </si>
  <si>
    <t>社科院</t>
  </si>
  <si>
    <t>重庆市人力资源开发培训中心</t>
  </si>
  <si>
    <t>中国民主党派历史陈列馆</t>
  </si>
  <si>
    <t>0.4</t>
  </si>
  <si>
    <t>黄奇帆市长批示、张鸣副市长肯定性批示，市供销合作总社采用</t>
  </si>
  <si>
    <t>陈和平 谭家玲</t>
  </si>
  <si>
    <t>国家主要领导人肯定性批示</t>
  </si>
  <si>
    <t>党和国家主要领导人</t>
  </si>
  <si>
    <t>200</t>
  </si>
  <si>
    <t>省部级副职领导</t>
  </si>
  <si>
    <t>决策建议发表（第16期）</t>
  </si>
  <si>
    <t>决策建议发表（2013年第2期）</t>
  </si>
  <si>
    <t>市委党校</t>
  </si>
  <si>
    <t>张国清副书记批示：请党校参阅</t>
  </si>
  <si>
    <t>市文化委、市政法委</t>
  </si>
  <si>
    <t>谭家玲副市长批示。</t>
  </si>
  <si>
    <t>副市长陈和平批示</t>
  </si>
  <si>
    <t>市政协2013重点课题《重庆市国土资源促进新型城镇化建设》</t>
  </si>
  <si>
    <t>市政协主席徐敬业批示</t>
  </si>
  <si>
    <t>市政协重点调研课题《关于推进生态文明建设的相关建议》主笔</t>
  </si>
  <si>
    <t>无</t>
  </si>
  <si>
    <t>孙政才书记作重要肯定性批示；张国清副书记作重要肯定性批示</t>
  </si>
  <si>
    <t>张国清副书记作重要肯定性批示</t>
  </si>
  <si>
    <t>重庆市人民政府黄奇帆市长签批</t>
  </si>
  <si>
    <t>发表，未或批示。《决策建议》2013年第43期，2013年11月12日</t>
  </si>
  <si>
    <t>重庆市委政法委防范与处理邪教问题办公室</t>
  </si>
  <si>
    <t>受院办公室和科研处委派，作为重庆市委政法委防范与处理邪教问题办公室特聘的“网上反邪教宣传”市级骨干撰稿人，承担相关项目研究，2013年提交《“活摘器官”之“伪题”与“伪案”》于2013年7月10日在专业反邪教网站“凯风网”以笔名“却非”发表，并被多次转载。</t>
  </si>
  <si>
    <t>张莉</t>
  </si>
  <si>
    <t>zhangli</t>
  </si>
  <si>
    <t>市文化广播局</t>
  </si>
  <si>
    <t>市文化委</t>
  </si>
  <si>
    <t>市委办公厅</t>
  </si>
  <si>
    <t>陈和平副市长批示：送市商委、规划局阅研。</t>
  </si>
  <si>
    <t>市发改委、市教委等</t>
  </si>
  <si>
    <t>"黄奇帆批示：意见合理，请杰明牵头，吴刚、张鸣配合，国土、规划、教育、农委等专题核研，提出合理的处置意见，报政府审定这件事：物尽其用，资源优化配置是最高原则，不能因为部门间扯皮，最后造成资源价值归零。              2013.6.18                                 翁杰明批示：请银峰同志牵头，有关部门参与，大家跳出部门职能和利益，拿出关于农村学校闲置资产的意见，保证土地、房屋等资源的有效利用，待我和吴刚、张鸣副市长一起研究后，提交市政府常务会审定。                                吴刚批示：我和教育部门积极参与，做好相关工作。                             张鸣：圈阅2013.6.27"</t>
  </si>
  <si>
    <t>上海恩派社会创业家学院</t>
  </si>
  <si>
    <t>由亚基会资助的“公益组织组织治理小额资助项目”</t>
  </si>
  <si>
    <t>市委宣传部、市文明办</t>
  </si>
  <si>
    <t>这是朱艺历时十年的一个公益创业行动研究项目，朱艺创办的非营利组织“合初人”是重庆最早的草根公益创业机构之一，2013年10月在市民政局注册，其历年成就在重庆公益界有较大影响，2012年12月5日国际志愿者日，荣获市委宣传部、市文明办、市民政局、市总工会、市教委、市科协、团市委、市妇联、市老龄委、市红十字会、市残联等十一个市级部门联合颁发的“重庆市第二届优秀志愿服务组织”荣誉奖。</t>
  </si>
  <si>
    <t>2014</t>
  </si>
  <si>
    <t>重庆市委组织部采用</t>
  </si>
  <si>
    <t>市委人才办</t>
  </si>
  <si>
    <t>XXX批示、徐松南指示具体办法</t>
  </si>
  <si>
    <t>陈和平副市长</t>
  </si>
  <si>
    <t>送廖涛主任阅处。请人防办认真研究防空室管理存在的问题，提出应对措施，建立健全管理体制和运行机制。</t>
  </si>
  <si>
    <t>孙政才，张鸣批示</t>
  </si>
  <si>
    <t>谭家玲副市长就本课题做肯定性批示：“该课题报告可送三峡库区相关区县参阅。市旅游局会同市发改委深入研究课题建议，形成意见报请国家发改委、旅游局研究支持。”（2014-10-23）</t>
  </si>
  <si>
    <t>市旅游局根据谭家玲副市长批示精神综合运用课题成果。</t>
  </si>
  <si>
    <t>重庆市金融办</t>
  </si>
  <si>
    <t>范滔滔</t>
  </si>
  <si>
    <t>fantaotao</t>
  </si>
  <si>
    <t>交市人社局</t>
  </si>
  <si>
    <t>批示：请市人社局阅研</t>
  </si>
  <si>
    <t>重庆市林业局 天然林保护工程管理中心</t>
  </si>
  <si>
    <t>重庆市天然林保护管理中心对提出的建议进行研究应用</t>
  </si>
  <si>
    <t>重庆市天然林保护管理中心</t>
  </si>
  <si>
    <t xml:space="preserve">2014-06-16 </t>
  </si>
  <si>
    <t>对护林员的管理规范进行专题研究提出建议，得到采纳</t>
  </si>
  <si>
    <t>就林业系统分流职工上访遗留问题进行法律法规解释，得到应用</t>
  </si>
  <si>
    <t>对中心的规范和管理提出专项意见并培训</t>
  </si>
  <si>
    <t>发表于决策建议</t>
  </si>
  <si>
    <t>市人力社会保障局全文采用</t>
  </si>
  <si>
    <t>孙政才书记和陈和平副市长</t>
  </si>
  <si>
    <t>刘强副市长</t>
  </si>
  <si>
    <t>批示内容为“请安监局对该建议反映的安全隐患要高度重视，采取有力措施，切实加以整改”</t>
  </si>
  <si>
    <t>重庆市发展和改给委员会</t>
  </si>
  <si>
    <t>重庆市经济和信息化委员会</t>
  </si>
  <si>
    <t>获得刘强、翁杰明等市领导批示</t>
  </si>
  <si>
    <t>重庆市政府参事室</t>
  </si>
  <si>
    <t>重庆市南岸区金融办</t>
  </si>
  <si>
    <t>重庆市文化委采用</t>
  </si>
  <si>
    <t>重庆市文化委采用,并作为工作安排</t>
  </si>
  <si>
    <t>民建重庆市委会采用</t>
  </si>
  <si>
    <t>民建市委会采用，并作为政协重庆市第四届委员会常务委员会第十次会议发言材料</t>
  </si>
  <si>
    <t>重庆市文化委</t>
  </si>
  <si>
    <t>重庆市民政局</t>
  </si>
  <si>
    <t>重庆市民政局采用作为工作安排、决策建议发表</t>
  </si>
  <si>
    <t>重庆市文化委采用并作为工作安排</t>
  </si>
  <si>
    <t>0.6</t>
  </si>
  <si>
    <t>沙坪坝区委、区政府</t>
  </si>
  <si>
    <t>统战部、市财政局、扶贫办、发改委</t>
  </si>
  <si>
    <t>刘光磊批示：李勇同志的建言具有一定的参考价值，市委统战部及时跟踪情况。</t>
  </si>
  <si>
    <t>沙坪坝区经信委</t>
  </si>
  <si>
    <t>国家发改委、商务部</t>
  </si>
  <si>
    <t>"农工重庆市委执笔人，农工中央调研组成员。李克强总理在农工党中央报送的《关于深化内陆开放，推进两江新区发展的政策建议》上作出重要批示：请高丽、汪洋并绍史、虎城、广洲同志阅研。张高丽副总理作出重要批示：请发改委会同有关部门研酌。汪洋副总理作出重要批示：请商务部统筹自贸区试验问题。"</t>
  </si>
  <si>
    <t>重庆市建委、市交委、九龙坡区政府</t>
  </si>
  <si>
    <t>批示内容：陈和平副市长肯定性批示：请志毅同志重视，提出建议意见。已势在必行。吴刚副市长批示：请转市建委、市交委、九龙坡区政府阅参。</t>
  </si>
  <si>
    <t>领导批示：陈和平副市长肯定性批示:有道理。黄奇帆市长重要批示：请建委志毅核处。</t>
  </si>
  <si>
    <t>市旅游局</t>
  </si>
  <si>
    <t>黔江区财政局</t>
  </si>
  <si>
    <t>政协重庆市委员会办公厅</t>
  </si>
  <si>
    <t>获得刘伟副市长批示</t>
  </si>
  <si>
    <t>市司法局</t>
  </si>
  <si>
    <t>重庆市环保局</t>
  </si>
  <si>
    <t>重庆市文化委员会</t>
  </si>
  <si>
    <t>市委常委、宣传部长燕平，副市长谭家玲肯定性批示</t>
  </si>
  <si>
    <t>市领导、市人力资源和社会保障局</t>
  </si>
  <si>
    <t>重庆工业博物馆置业公司应用</t>
  </si>
  <si>
    <t>18</t>
  </si>
  <si>
    <t>发展中心</t>
  </si>
  <si>
    <t>刘伟副市长批示：请市农办研阅。</t>
  </si>
  <si>
    <t>7月25日刘伟副市长组织召开观农贸蔬菜市场关闭搬迁暨双福国际农贸城开业运营协调专题会议，并向黄奇帆市长报送“关于观农贸蔬菜市场关闭搬迁和双福农贸城开业有关情况的报告”，获黄奇帆市长批示。</t>
  </si>
  <si>
    <t>建议获黄奇帆市长、翁杰明副市长、刘伟副市长肯定性批示</t>
  </si>
  <si>
    <t>《决策建议》刊发</t>
  </si>
  <si>
    <t>市体育局</t>
  </si>
  <si>
    <t>专报信息采用</t>
  </si>
  <si>
    <t>市外经贸委</t>
  </si>
  <si>
    <t>刘强、谭家玲副市长肯定性批示，市外经委采纳应用。</t>
  </si>
  <si>
    <t>刘强副市长肯定性批示，市外经贸委采纳应用</t>
  </si>
  <si>
    <t>刘强、谭家玲副市长肯定性批示。</t>
  </si>
  <si>
    <t>重庆人民政府发展研究中心</t>
  </si>
  <si>
    <t>作为市委政法委网络宣传（反邪教）市级骨干撰稿人向专业反邪教网站（目前主站扩展到传播传统文化、提倡精神健康，另设专区反邪教并有各地方频道）供稿并发表</t>
  </si>
  <si>
    <t>重庆市规划局</t>
  </si>
  <si>
    <t>2015</t>
  </si>
  <si>
    <t>环保局</t>
  </si>
  <si>
    <t>重庆市“十三五”生态文明建设专项规划应用</t>
  </si>
  <si>
    <t>陈绿平肯定性批示“该报告深入，论据有力，对我市煤炭产业的结构调整和安全生产具有重要的参考价值”</t>
  </si>
  <si>
    <t>有专门的证明文件及报刊</t>
  </si>
  <si>
    <t>谭家玲</t>
  </si>
  <si>
    <t>巴南区文化委</t>
  </si>
  <si>
    <t>人社局</t>
  </si>
  <si>
    <t>市人社局</t>
  </si>
  <si>
    <t>翁杰明副市长肯定性批示</t>
  </si>
  <si>
    <t>外经委</t>
  </si>
  <si>
    <t>陈绿平副市长肯定性批示</t>
  </si>
  <si>
    <t>市政府办公厅《参事建议》</t>
  </si>
  <si>
    <t>常务副市长翁杰明肯定性批示：请发改委晓钟同志参阅。</t>
  </si>
  <si>
    <t>常务副市长翁杰明批示：请发改、经信、科委、国土局参阅。</t>
  </si>
  <si>
    <t>常务副市长翁杰明肯定性批示：请发改、经信、金融办、人社、科委、质监、中小企业局等部门认真研究，据实推进。</t>
  </si>
  <si>
    <t>市长黄奇帆、常务副市长翁杰明、副市长陈和平、刘强、谭家玲圈阅。</t>
  </si>
  <si>
    <t>《决策建议》2015年第38期发表</t>
  </si>
  <si>
    <t>市环保局</t>
  </si>
  <si>
    <t>与院外单位合作</t>
  </si>
  <si>
    <t>《决策建议》采用，谭家玲做出重要批示；重庆市文化委采用。</t>
  </si>
  <si>
    <t>谭市长批示：“请市文化委相关建议完善正在建设的公共文化服务物联网体系。”</t>
  </si>
  <si>
    <t>刘伟副市长、欧顺清秘书长批示</t>
  </si>
  <si>
    <t>孟小军</t>
  </si>
  <si>
    <t>mengxiaojun</t>
  </si>
  <si>
    <t>科研处</t>
  </si>
  <si>
    <t>市政法委</t>
  </si>
  <si>
    <t>获市委常委、政法委书记刘学普批示</t>
  </si>
  <si>
    <t>参事建议</t>
  </si>
  <si>
    <t>获陈和平副市长肯定性批示</t>
  </si>
  <si>
    <t>领导批示，市体育局应用</t>
  </si>
  <si>
    <t>重庆市扶贫开发办公室</t>
  </si>
  <si>
    <t>【应用】重庆市文化委员会应用，转化为工作安排</t>
  </si>
  <si>
    <t>【批示】获谭家玲副市长批示</t>
  </si>
  <si>
    <t>中央政治局、重庆市委</t>
  </si>
  <si>
    <t>【批示】获中央政治局委员、重庆市委书记XXX批示</t>
  </si>
  <si>
    <t>《决策建议》</t>
  </si>
  <si>
    <t>《决策建议》2015年第6期</t>
  </si>
  <si>
    <t>市扶贫办</t>
  </si>
  <si>
    <t>《决策建议》发表</t>
  </si>
  <si>
    <t>6.5</t>
  </si>
  <si>
    <t>"批示内容：翁杰明：请市发改委、经信委、外经贸委、金融办国资委认真研究。谭家玲：反应迅速、值得肯定。"</t>
  </si>
  <si>
    <t>作为该办网络宣传市级骨干撰稿人为凯风网撰稿并发表</t>
  </si>
  <si>
    <t>市委组织部</t>
  </si>
  <si>
    <t>3.5</t>
  </si>
  <si>
    <t>2016</t>
  </si>
  <si>
    <t>全国人大农委</t>
  </si>
  <si>
    <t>农村发展研究所</t>
  </si>
  <si>
    <t>渝府办[2016]1号和渝府[2016]39号采用</t>
  </si>
  <si>
    <t>谭家玲副市长肯定性批示</t>
  </si>
  <si>
    <t>决策建议采用</t>
  </si>
  <si>
    <t>"重庆市信访办。重庆市副市长何挺一般性批示，重庆市政府副秘书长、信访办党组书记、主任徐代银同志应用批示。"</t>
  </si>
  <si>
    <t>项目名称为“重庆市决策咨询与管理创新计划重点项目《通过法定途径解决信访群众合理诉求机制研究》（立项编号cstc2015jccxB00037）”。该项目科研人员除我是社科院任言外，其他人员均为重庆市信访办人员，而且排名第一第二的分别为挂名的领导——重庆市信访办副主任曾开宏、和党组书记徐代银。  故，按照我院考核规定，我应作为排名第一看待。</t>
  </si>
  <si>
    <t>市农委</t>
  </si>
  <si>
    <t>渝中区政府、渝中区文化委</t>
  </si>
  <si>
    <t>重庆市城乡建委</t>
  </si>
  <si>
    <t>http://www.cqfz.org.cn/webSite/yjbg/yjbg/html-1714/8110.html</t>
  </si>
  <si>
    <t>重庆市气象局</t>
  </si>
  <si>
    <t>重庆市发展研究中心</t>
  </si>
  <si>
    <t>市政府参事室</t>
  </si>
  <si>
    <t>重庆市交通委员会</t>
  </si>
  <si>
    <t>待</t>
  </si>
  <si>
    <t>决策建议第37期（总第403期）</t>
  </si>
  <si>
    <t>重庆市科委</t>
  </si>
  <si>
    <t>重庆市建委、规划局</t>
  </si>
  <si>
    <t>《关于对我市城市过街天桥加盖顶蓬的建议》载市政府参事室《参事建议》2016年第3期，2016年2月19日获副市长陈和平批示：送志毅同志研究。2016年5月11日，副市长陈和平在市建委复函上批示：请建委主动与李勇同志沟通。</t>
  </si>
  <si>
    <t>市科委</t>
  </si>
  <si>
    <t>《关于以七大工程为抓手推动工业经济创新发展的建议》载市政府参事室《参事建议》2016年第2期，2016年2月3日获副市长吴刚肯定性批示：请市科委阅研。采纳有益建议。</t>
  </si>
  <si>
    <t>李玉雪</t>
  </si>
  <si>
    <t>liyuxue</t>
  </si>
  <si>
    <t>中共重庆市江北区委、江北区人民政府</t>
  </si>
  <si>
    <t>文件形式</t>
  </si>
  <si>
    <t>重庆市人力资源和社会保障局</t>
  </si>
  <si>
    <t>市 委</t>
  </si>
  <si>
    <t>重庆市文化委员会及相关区县文化委</t>
  </si>
  <si>
    <t>哲学与政治学所</t>
  </si>
  <si>
    <t>重庆社科院</t>
  </si>
  <si>
    <t>市交委、国资委等</t>
  </si>
  <si>
    <t>第1为院外人员</t>
  </si>
  <si>
    <t>区域经济研究所</t>
  </si>
  <si>
    <t>旅游局、国土房管局、</t>
  </si>
  <si>
    <t>XXXX书记、陈绿平副市长肯定性批示，市外经委采纳应用。</t>
  </si>
  <si>
    <t>决策建议刊发</t>
  </si>
  <si>
    <t>【应用】成果获重庆市文化委员会应用</t>
  </si>
  <si>
    <t>【批示】成果获市政府谭家玲副市长肯定性批示</t>
  </si>
  <si>
    <t>扶贫办</t>
  </si>
  <si>
    <t>《决策建议》2016年11月发表</t>
  </si>
  <si>
    <t>宣传部</t>
  </si>
  <si>
    <t>本成果为和市思动中心联合完成。本人实际排名为第五，以本人登记计分。</t>
  </si>
  <si>
    <t>2017</t>
  </si>
  <si>
    <t>市政府规范性文件，属于立法成果</t>
  </si>
  <si>
    <t>139.5</t>
  </si>
  <si>
    <t>重庆市老龄委</t>
  </si>
  <si>
    <t>市扶贫领导小组</t>
  </si>
  <si>
    <t>被全文采纳，并报送市委市政府主要领导，市政府常务会及市委常委会审议通过</t>
  </si>
  <si>
    <t>被市扶贫领导小组全文采纳，并报市委市政府主要领导及国务院</t>
  </si>
  <si>
    <t>中共重庆市委党史研究室</t>
  </si>
  <si>
    <t>付跃超</t>
  </si>
  <si>
    <t>fuyuechao</t>
  </si>
  <si>
    <t>城口县人民政府黄宗林书记肯定性签批</t>
  </si>
  <si>
    <t>重庆律师协会</t>
  </si>
  <si>
    <t>已经由协会公开实施</t>
  </si>
  <si>
    <t>市委办公厅信息处</t>
  </si>
  <si>
    <t>市委办公厅信息专报的重点约稿，正走报送中央办公厅程序。请找办公室葛南南求证。</t>
  </si>
  <si>
    <t>办公厅信息处信息专报重点约稿。请与办公室葛南南同志求证。</t>
  </si>
  <si>
    <t>市农委应用</t>
  </si>
  <si>
    <t>市扶贫办、市农委</t>
  </si>
  <si>
    <t>巴南区政府</t>
  </si>
  <si>
    <t>巴南区政府以文件形式采用。采用率90%以上。</t>
  </si>
  <si>
    <t>巴南区府以文件形式采用。采用率90%以上。</t>
  </si>
  <si>
    <t>梁平区人民政府</t>
  </si>
  <si>
    <t>两江新区社会发展局</t>
  </si>
  <si>
    <t>中宣部</t>
  </si>
  <si>
    <t>吴存荣、刘强、谭家玲批示，市文化委、渝中区政府高度肯定</t>
  </si>
  <si>
    <t>南岸区工商业联合会</t>
  </si>
  <si>
    <t>北碚区政府</t>
  </si>
  <si>
    <t>张国清市长肯定性批示</t>
  </si>
  <si>
    <t>重庆南岸区人民政府</t>
  </si>
  <si>
    <t>财政部</t>
  </si>
  <si>
    <t>市经信委、参事室</t>
  </si>
  <si>
    <t>重庆市人民政府副市长刘强批示：该建议针对我市医药产业发展实际，分析现状到位，提出的四点建议具有积极意义和行业指导作用，请市经委阅研。</t>
  </si>
  <si>
    <t>市政委、参事室</t>
  </si>
  <si>
    <t>陈绿平副市长批示：请光辉同志阅研。</t>
  </si>
  <si>
    <t>研究报告的内容80%以上被《重庆市老龄事业发展与养老体系建设“十三五”规划》（渝府办发［2017］153号）采纳</t>
  </si>
  <si>
    <t>南京市委宣传部</t>
  </si>
  <si>
    <t>地方性法规采用</t>
  </si>
  <si>
    <t>中共重庆市委办公厅《信息专报》</t>
  </si>
  <si>
    <t>120</t>
  </si>
  <si>
    <t>荣昌区人民政府</t>
  </si>
  <si>
    <t>有重庆市荣昌区人民政府第1次常务会议的纪要（荣昌府纪要2017—1）和重庆市荣昌区人民政府办公室关于印发《重庆市荣昌区文化（体育）发展“十三五”规划》的通知；该成果应用为我主持的“荣昌区文化（体育）发展“十三五”规划研究的课题成果形成。</t>
  </si>
  <si>
    <t>有重庆市文化委的应用证明</t>
  </si>
  <si>
    <t>重庆市政府谭家玲副市长批示</t>
  </si>
  <si>
    <t>谭家玲副市长批示：“请洪斌阅研”</t>
  </si>
  <si>
    <t>钱小利</t>
  </si>
  <si>
    <t>qianxiaoli</t>
  </si>
  <si>
    <t>市政府《参事建议》</t>
  </si>
  <si>
    <t>获刘强副市长肯定性批示</t>
  </si>
  <si>
    <t>市政府参事室《参事建议》2017.2.17</t>
  </si>
  <si>
    <t>获谭家玲副市长批示“请洪斌阅研。”</t>
  </si>
  <si>
    <t xml:space="preserve">2017-05-09 </t>
  </si>
  <si>
    <t>吸纳应用至市委宣传部牵头起草的《重庆市“十三五”时期文化改革发展规划纲要》，有相关证明</t>
  </si>
  <si>
    <t>重庆市文化委应用</t>
  </si>
  <si>
    <t>有应用证明</t>
  </si>
  <si>
    <t>市政府谭家玲副市长批示</t>
  </si>
  <si>
    <t>谭家玲副市长批示“请洪斌阅研。”</t>
  </si>
  <si>
    <t>市文化委应用</t>
  </si>
  <si>
    <t>有市文化委应用证明</t>
  </si>
  <si>
    <t>36</t>
  </si>
  <si>
    <t>重庆市审计局</t>
  </si>
  <si>
    <t>2017年第31期</t>
  </si>
  <si>
    <t>2017年第30期</t>
  </si>
  <si>
    <t>此建议2016年7月29日刊于《专报信息》第402期并经谭家玲副市长批示转到重庆市文化委处理，受到重视，在该委牵头的《重庆市大足石刻保护条例》立法起草中，部分吸纳采用了其中一些观点、思路和建议。且《重庆市大足石刻保护条例》已于2017年3月29日由重庆市第四届人民代表大会常务委员会第三十五次会议审议通过，2017年6月1日开始施行。这是重庆市首部保护历史文化遗产的地方性法规，也是第一部针对单个重要文化遗产的专项法规，具有历史性、里程碑意义，也标志着重庆文化遗产保护工作加快进入法制化轨道、迈上新的台阶。</t>
  </si>
  <si>
    <t>2018</t>
  </si>
  <si>
    <t>报送市政府</t>
  </si>
  <si>
    <t>11</t>
  </si>
  <si>
    <t>0.14</t>
  </si>
  <si>
    <t>通过《决策建议》提交领导</t>
  </si>
  <si>
    <t>重庆市天然林保护中心</t>
  </si>
  <si>
    <t>重庆市律师协会</t>
  </si>
  <si>
    <t>重庆市天然林保护工程管理中心</t>
  </si>
  <si>
    <t>南岸区工商联交南岸区政府采用</t>
  </si>
  <si>
    <t>合江县委、县政府</t>
  </si>
  <si>
    <t>合江县委、县政府，合江县经济和商务局</t>
  </si>
  <si>
    <t>重庆市人民政府研究室</t>
  </si>
  <si>
    <t>潘毅琴副市长批示</t>
  </si>
  <si>
    <t>重庆市文化和旅游发展委员会</t>
  </si>
  <si>
    <t>重庆市人民政府文件</t>
  </si>
  <si>
    <t>市教委</t>
  </si>
  <si>
    <t>决策建议第41期（总第491期）。屈谦副市长批示“请市教委阅研”。</t>
  </si>
  <si>
    <t>决策建议第期（总第期）</t>
  </si>
  <si>
    <t>市台办</t>
  </si>
  <si>
    <t>市政府发展研究中心决策建议发表</t>
  </si>
  <si>
    <t>陆克华副市长，市规划局、市规划设计研究院</t>
  </si>
  <si>
    <t>屈谦副市长</t>
  </si>
  <si>
    <t>屈谦副市长中性批示</t>
  </si>
  <si>
    <t>李明清副市长</t>
  </si>
  <si>
    <t>市规划局、市规划设计研究院</t>
  </si>
  <si>
    <t>屈谦副市长中性</t>
  </si>
  <si>
    <t>重庆市北碚区文化委员会</t>
  </si>
  <si>
    <t>重庆市江津区文化委员会</t>
  </si>
  <si>
    <t>孙贵艳</t>
  </si>
  <si>
    <t>sunguiyan</t>
  </si>
  <si>
    <t>唐良智市长</t>
  </si>
  <si>
    <t>王立坦</t>
  </si>
  <si>
    <t>wanglitan</t>
  </si>
  <si>
    <t>机关党委（纪委）</t>
  </si>
  <si>
    <t>高新区委员会建设管理局</t>
  </si>
  <si>
    <t>重庆公路物流基地建设有限公司全文采纳</t>
  </si>
  <si>
    <t>重庆市渝兴建设投资有限公司</t>
  </si>
  <si>
    <t>重庆市南川区工业园区管理委员会</t>
  </si>
  <si>
    <t>重庆麻柳沿江开发投资有限公司</t>
  </si>
  <si>
    <t>重庆公路物流基地建设有限公司</t>
  </si>
  <si>
    <t>重庆市江北区民政局</t>
  </si>
  <si>
    <t>重庆市九龙坡区民政局</t>
  </si>
  <si>
    <t>重庆市中小企业发展指导局</t>
  </si>
  <si>
    <t>成果获市规划局采纳应用</t>
  </si>
  <si>
    <t>成果获副市长邓恢林批示</t>
  </si>
  <si>
    <t>成果获副市长陆克华肯定性批示</t>
  </si>
  <si>
    <t>徐静</t>
  </si>
  <si>
    <t>xujing</t>
  </si>
  <si>
    <t>重庆市生态环境局</t>
  </si>
  <si>
    <t xml:space="preserve">2018-05-18 </t>
  </si>
  <si>
    <t>负责人工号</t>
  </si>
  <si>
    <t>成果批示及应用</t>
  </si>
  <si>
    <t>张三</t>
  </si>
  <si>
    <t>*成果名称</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</si>
</sst>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33">
    <font>
      <sz val="11"/>
      <color theme="1"/>
      <name val="等线"/>
      <charset val="134"/>
      <scheme val="minor"/>
    </font>
    <font>
      <b/>
      <sz val="11"/>
      <color rgb="FFFF0000"/>
      <name val="等线"/>
      <charset val="134"/>
      <scheme val="minor"/>
    </font>
    <font>
      <sz val="11"/>
      <color rgb="FFFF0000"/>
      <name val="等线"/>
      <charset val="134"/>
      <scheme val="minor"/>
    </font>
    <font>
      <sz val="10.5"/>
      <color rgb="FF606266"/>
      <name val="Helvetica"/>
      <charset val="134"/>
    </font>
    <font>
      <sz val="11"/>
      <color theme="0" tint="-0.25"/>
      <name val="等线"/>
      <charset val="134"/>
      <scheme val="minor"/>
    </font>
    <font>
      <sz val="10"/>
      <color indexed="8"/>
      <name val="宋体"/>
      <charset val="134"/>
    </font>
    <font>
      <sz val="10"/>
      <name val="宋体"/>
      <charset val="134"/>
    </font>
    <font>
      <b/>
      <sz val="23"/>
      <color indexed="8"/>
      <name val="宋体"/>
      <charset val="134"/>
    </font>
    <font>
      <b/>
      <sz val="23"/>
      <name val="宋体"/>
      <charset val="134"/>
    </font>
    <font>
      <sz val="12"/>
      <color indexed="8"/>
      <name val="宋体"/>
      <charset val="134"/>
    </font>
    <font>
      <sz val="14"/>
      <name val="仿宋"/>
      <charset val="134"/>
    </font>
    <font>
      <sz val="14"/>
      <color rgb="FF000000"/>
      <name val="等线"/>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2"/>
      <color rgb="FFFF0000"/>
      <name val="等线"/>
      <charset val="134"/>
    </font>
    <font>
      <b/>
      <sz val="12"/>
      <color rgb="FF000000"/>
      <name val="等线"/>
      <charset val="134"/>
    </font>
  </fonts>
  <fills count="37">
    <fill>
      <patternFill patternType="none"/>
    </fill>
    <fill>
      <patternFill patternType="gray125"/>
    </fill>
    <fill>
      <patternFill patternType="solid">
        <fgColor rgb="FFFFFFFF"/>
        <bgColor indexed="64"/>
      </patternFill>
    </fill>
    <fill>
      <patternFill patternType="solid">
        <fgColor rgb="FFF5F7FA"/>
        <bgColor indexed="64"/>
      </patternFill>
    </fill>
    <fill>
      <patternFill patternType="solid">
        <fgColor rgb="FF92D050"/>
        <bgColor indexed="64"/>
      </patternFill>
    </fill>
    <fill>
      <patternFill patternType="solid">
        <fgColor rgb="FFF8CBAD"/>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medium">
        <color rgb="FFDFE6EC"/>
      </right>
      <top/>
      <bottom style="medium">
        <color rgb="FFDFE6EC"/>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5" applyNumberFormat="0" applyFont="0" applyAlignment="0" applyProtection="0">
      <alignment vertical="center"/>
    </xf>
    <xf numFmtId="0" fontId="15"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3" borderId="0" applyNumberFormat="0" applyBorder="0" applyAlignment="0" applyProtection="0">
      <alignment vertical="center"/>
    </xf>
    <xf numFmtId="0" fontId="18" fillId="0" borderId="7" applyNumberFormat="0" applyFill="0" applyAlignment="0" applyProtection="0">
      <alignment vertical="center"/>
    </xf>
    <xf numFmtId="0" fontId="15" fillId="14" borderId="0" applyNumberFormat="0" applyBorder="0" applyAlignment="0" applyProtection="0">
      <alignment vertical="center"/>
    </xf>
    <xf numFmtId="0" fontId="24" fillId="15" borderId="8" applyNumberFormat="0" applyAlignment="0" applyProtection="0">
      <alignment vertical="center"/>
    </xf>
    <xf numFmtId="0" fontId="25" fillId="15" borderId="4" applyNumberFormat="0" applyAlignment="0" applyProtection="0">
      <alignment vertical="center"/>
    </xf>
    <xf numFmtId="0" fontId="26" fillId="16" borderId="9" applyNumberFormat="0" applyAlignment="0" applyProtection="0">
      <alignment vertical="center"/>
    </xf>
    <xf numFmtId="0" fontId="12" fillId="17" borderId="0" applyNumberFormat="0" applyBorder="0" applyAlignment="0" applyProtection="0">
      <alignment vertical="center"/>
    </xf>
    <xf numFmtId="0" fontId="15" fillId="18"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34"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34">
    <xf numFmtId="0" fontId="0" fillId="0" borderId="0" xfId="0">
      <alignment vertical="center"/>
    </xf>
    <xf numFmtId="0" fontId="1" fillId="0" borderId="1" xfId="0" applyFont="1" applyBorder="1">
      <alignment vertical="center"/>
    </xf>
    <xf numFmtId="0" fontId="2" fillId="0" borderId="1" xfId="0" applyFont="1" applyBorder="1">
      <alignment vertical="center"/>
    </xf>
    <xf numFmtId="49" fontId="2" fillId="0" borderId="1" xfId="0" applyNumberFormat="1" applyFont="1" applyBorder="1">
      <alignment vertical="center"/>
    </xf>
    <xf numFmtId="176" fontId="2" fillId="0" borderId="1" xfId="0" applyNumberFormat="1" applyFont="1" applyBorder="1">
      <alignment vertical="center"/>
    </xf>
    <xf numFmtId="0" fontId="0" fillId="0" borderId="1" xfId="0" applyBorder="1">
      <alignment vertical="center"/>
    </xf>
    <xf numFmtId="0" fontId="3" fillId="2" borderId="2" xfId="0" applyFont="1" applyFill="1" applyBorder="1" applyAlignment="1">
      <alignment horizontal="left" vertical="center" wrapText="1"/>
    </xf>
    <xf numFmtId="22" fontId="3" fillId="2" borderId="2" xfId="0" applyNumberFormat="1" applyFont="1" applyFill="1" applyBorder="1" applyAlignment="1">
      <alignment horizontal="left" vertical="center" wrapText="1"/>
    </xf>
    <xf numFmtId="0" fontId="0" fillId="2" borderId="2" xfId="0" applyFill="1" applyBorder="1">
      <alignment vertical="center"/>
    </xf>
    <xf numFmtId="0" fontId="3" fillId="3" borderId="2" xfId="0" applyFont="1" applyFill="1" applyBorder="1" applyAlignment="1">
      <alignment horizontal="left" vertical="center" wrapText="1"/>
    </xf>
    <xf numFmtId="22" fontId="3" fillId="3" borderId="2" xfId="0" applyNumberFormat="1" applyFont="1" applyFill="1" applyBorder="1" applyAlignment="1">
      <alignment horizontal="left" vertical="center" wrapText="1"/>
    </xf>
    <xf numFmtId="0" fontId="0" fillId="2" borderId="0" xfId="0" applyFill="1">
      <alignment vertical="center"/>
    </xf>
    <xf numFmtId="0" fontId="4" fillId="0" borderId="0" xfId="0" applyFont="1">
      <alignment vertical="center"/>
    </xf>
    <xf numFmtId="0" fontId="4" fillId="0" borderId="1" xfId="0" applyFont="1" applyBorder="1">
      <alignment vertical="center"/>
    </xf>
    <xf numFmtId="0" fontId="5" fillId="0" borderId="1" xfId="0" applyNumberFormat="1" applyFont="1" applyFill="1" applyBorder="1" applyAlignment="1" applyProtection="1"/>
    <xf numFmtId="0" fontId="6" fillId="0" borderId="0" xfId="0" applyFont="1" applyFill="1" applyBorder="1" applyAlignment="1"/>
    <xf numFmtId="0" fontId="6" fillId="4" borderId="0" xfId="0" applyFont="1" applyFill="1" applyBorder="1" applyAlignment="1"/>
    <xf numFmtId="49" fontId="6" fillId="0" borderId="0" xfId="0" applyNumberFormat="1" applyFont="1" applyFill="1" applyBorder="1" applyAlignment="1"/>
    <xf numFmtId="0" fontId="7" fillId="0" borderId="1" xfId="0" applyNumberFormat="1" applyFont="1" applyFill="1" applyBorder="1" applyAlignment="1" applyProtection="1">
      <alignment horizontal="center" vertical="center"/>
    </xf>
    <xf numFmtId="0" fontId="8" fillId="0" borderId="1" xfId="0" applyNumberFormat="1" applyFont="1" applyFill="1" applyBorder="1" applyAlignment="1" applyProtection="1">
      <alignment horizontal="center" vertical="center"/>
    </xf>
    <xf numFmtId="0" fontId="9" fillId="0" borderId="1" xfId="0" applyNumberFormat="1" applyFont="1" applyFill="1" applyBorder="1" applyAlignment="1" applyProtection="1">
      <alignment horizontal="center" vertical="center"/>
    </xf>
    <xf numFmtId="0" fontId="5" fillId="0" borderId="1" xfId="0" applyNumberFormat="1" applyFont="1" applyFill="1" applyBorder="1" applyAlignment="1" applyProtection="1">
      <alignment horizontal="center" vertical="top"/>
    </xf>
    <xf numFmtId="0" fontId="8" fillId="4" borderId="1" xfId="0" applyNumberFormat="1" applyFont="1" applyFill="1" applyBorder="1" applyAlignment="1" applyProtection="1">
      <alignment horizontal="center" vertical="center"/>
    </xf>
    <xf numFmtId="49" fontId="8" fillId="0" borderId="1" xfId="0" applyNumberFormat="1" applyFont="1" applyFill="1" applyBorder="1" applyAlignment="1" applyProtection="1">
      <alignment horizontal="center" vertical="center"/>
    </xf>
    <xf numFmtId="0" fontId="9" fillId="4" borderId="1" xfId="0" applyNumberFormat="1" applyFont="1" applyFill="1" applyBorder="1" applyAlignment="1" applyProtection="1">
      <alignment horizontal="center" vertical="center"/>
    </xf>
    <xf numFmtId="49" fontId="9" fillId="0" borderId="1" xfId="0" applyNumberFormat="1" applyFont="1" applyFill="1" applyBorder="1" applyAlignment="1" applyProtection="1">
      <alignment horizontal="center" vertical="center"/>
    </xf>
    <xf numFmtId="0" fontId="5" fillId="4" borderId="1" xfId="0" applyNumberFormat="1" applyFont="1" applyFill="1" applyBorder="1" applyAlignment="1" applyProtection="1"/>
    <xf numFmtId="49" fontId="5" fillId="0" borderId="1" xfId="0" applyNumberFormat="1" applyFont="1" applyFill="1" applyBorder="1" applyAlignment="1" applyProtection="1"/>
    <xf numFmtId="0" fontId="6" fillId="0" borderId="0" xfId="0" applyNumberFormat="1" applyFont="1" applyFill="1" applyBorder="1" applyAlignment="1" applyProtection="1"/>
    <xf numFmtId="0" fontId="10" fillId="0" borderId="1" xfId="0" applyFont="1" applyFill="1" applyBorder="1" applyAlignment="1">
      <alignment horizontal="left" vertical="center" wrapText="1"/>
    </xf>
    <xf numFmtId="49" fontId="0" fillId="0" borderId="0" xfId="0" applyNumberFormat="1">
      <alignment vertical="center"/>
    </xf>
    <xf numFmtId="176" fontId="0" fillId="0" borderId="0" xfId="0" applyNumberFormat="1">
      <alignment vertical="center"/>
    </xf>
    <xf numFmtId="0" fontId="11" fillId="5" borderId="3" xfId="0" applyFont="1" applyFill="1" applyBorder="1" applyAlignment="1">
      <alignment horizontal="left" vertical="top" wrapText="1"/>
    </xf>
    <xf numFmtId="0" fontId="11" fillId="5"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2.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4037;&#20316;&#31807;4"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esktop\5.&#12304;&#23548;&#20837;&#36807;&#31243;&#25991;&#20214;&#21644;&#32467;&#26524;&#12305;sky&#21382;&#21490;&#25968;&#25454;&#23548;&#20837;\5.&#12304;&#23548;&#20837;&#36807;&#31243;&#25991;&#20214;&#21644;&#32467;&#26524;&#12305;sky&#21382;&#21490;&#25968;&#25454;&#23548;&#20837;\&#12304;&#21487;&#21024;&#38500;&#12305;&#20174;&#29992;&#21451;&#32769;&#31185;&#30740;&#31995;&#32479;&#25968;&#25454;&#24211;&#21462;&#20986;&#30340;&#36164;&#26009;(1)\&#12304;&#21487;&#21024;&#38500;&#12305;&#20174;&#29992;&#21451;&#32769;&#31185;&#30740;&#31995;&#32479;&#25968;&#25454;&#24211;&#21462;&#20986;&#30340;&#36164;&#26009;\&#20154;&#21592;&amp;&#21333;&#203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s>
    <sheetDataSet>
      <sheetData sheetId="0">
        <row r="1">
          <cell r="B1" t="str">
            <v>应用部门类型</v>
          </cell>
        </row>
        <row r="2">
          <cell r="B2" t="str">
            <v>省部级主要领导一般性批示</v>
          </cell>
          <cell r="C2" t="str">
            <v>省部级正职领导一般性批示</v>
          </cell>
        </row>
        <row r="3">
          <cell r="B3" t="str">
            <v>省部级主要领导一般性批示</v>
          </cell>
          <cell r="C3" t="str">
            <v>省部级正职领导一般性批示</v>
          </cell>
        </row>
        <row r="4">
          <cell r="B4" t="str">
            <v>省部级副职领导肯定性批示</v>
          </cell>
          <cell r="C4" t="str">
            <v>省部级正职领导肯定性批示</v>
          </cell>
        </row>
        <row r="5">
          <cell r="B5" t="str">
            <v>省部级副职领导肯定性批示</v>
          </cell>
          <cell r="C5" t="str">
            <v>省部级正职领导肯定性批示</v>
          </cell>
        </row>
        <row r="6">
          <cell r="B6" t="str">
            <v>省部级副职领导肯定性批示</v>
          </cell>
          <cell r="C6" t="str">
            <v>省部级正职领导肯定性批示</v>
          </cell>
        </row>
        <row r="7">
          <cell r="B7" t="str">
            <v>省部级副职领导肯定性批示</v>
          </cell>
          <cell r="C7" t="str">
            <v>省部级正职领导肯定性批示</v>
          </cell>
        </row>
        <row r="8">
          <cell r="B8" t="str">
            <v>省部级副职领导肯定性批示</v>
          </cell>
          <cell r="C8" t="str">
            <v>省部级正职领导肯定性批示</v>
          </cell>
        </row>
        <row r="9">
          <cell r="B9" t="str">
            <v>省部级副职领导肯定性批示</v>
          </cell>
          <cell r="C9" t="str">
            <v>省部级正职领导肯定性批示</v>
          </cell>
        </row>
        <row r="10">
          <cell r="B10" t="str">
            <v>国家其他领导人肯定性批示</v>
          </cell>
          <cell r="C10" t="str">
            <v>党和国家其他副国级领导人肯定性批示</v>
          </cell>
        </row>
        <row r="11">
          <cell r="B11" t="str">
            <v>省部级副职领导肯定性批示</v>
          </cell>
          <cell r="C11" t="str">
            <v>省部级正职领导肯定性批示</v>
          </cell>
        </row>
        <row r="12">
          <cell r="B12" t="str">
            <v>省部级副职领导肯定性批示</v>
          </cell>
          <cell r="C12" t="str">
            <v>省部级正职领导肯定性批示</v>
          </cell>
        </row>
        <row r="13">
          <cell r="B13" t="str">
            <v>省部级副职领导肯定性批示</v>
          </cell>
          <cell r="C13" t="str">
            <v>省部级正职领导肯定性批示</v>
          </cell>
        </row>
        <row r="14">
          <cell r="B14" t="str">
            <v>国家其他领导人肯定性批示</v>
          </cell>
          <cell r="C14" t="str">
            <v>党和国家其他副国级领导人肯定性批示</v>
          </cell>
        </row>
        <row r="15">
          <cell r="B15" t="str">
            <v>省部级副职领导肯定性批示</v>
          </cell>
          <cell r="C15" t="str">
            <v>省部级正职领导肯定性批示</v>
          </cell>
        </row>
        <row r="16">
          <cell r="B16" t="str">
            <v>国家其他领导人肯定性批示</v>
          </cell>
          <cell r="C16" t="str">
            <v>党和国家其他副国级领导人肯定性批示</v>
          </cell>
        </row>
        <row r="17">
          <cell r="B17" t="str">
            <v>省部级副职领导肯定性批示</v>
          </cell>
          <cell r="C17" t="str">
            <v>省部级正职领导肯定性批示</v>
          </cell>
        </row>
        <row r="18">
          <cell r="B18" t="str">
            <v>省部级副职领导肯定性批示</v>
          </cell>
          <cell r="C18" t="str">
            <v>省部级正职领导肯定性批示</v>
          </cell>
        </row>
        <row r="19">
          <cell r="B19" t="str">
            <v>省部级副职领导肯定性批示</v>
          </cell>
          <cell r="C19" t="str">
            <v>省部级正职领导肯定性批示</v>
          </cell>
        </row>
        <row r="20">
          <cell r="B20" t="str">
            <v>省部级副职领导肯定性批示</v>
          </cell>
          <cell r="C20" t="str">
            <v>省部级正职领导肯定性批示</v>
          </cell>
        </row>
        <row r="21">
          <cell r="B21" t="str">
            <v>省部级副职领导肯定性批示</v>
          </cell>
          <cell r="C21" t="str">
            <v>省部级正职领导肯定性批示</v>
          </cell>
        </row>
        <row r="22">
          <cell r="B22" t="str">
            <v>省部级副职领导肯定性批示</v>
          </cell>
          <cell r="C22" t="str">
            <v>省部级正职领导肯定性批示</v>
          </cell>
        </row>
        <row r="23">
          <cell r="B23" t="str">
            <v>国家其他领导人肯定性批示</v>
          </cell>
          <cell r="C23" t="str">
            <v>党和国家其他副国级领导人肯定性批示</v>
          </cell>
        </row>
        <row r="24">
          <cell r="B24" t="str">
            <v>省部级主要领导一般性批示</v>
          </cell>
          <cell r="C24" t="str">
            <v>省部级正职领导一般性批示</v>
          </cell>
        </row>
        <row r="25">
          <cell r="B25" t="str">
            <v>国家其他领导人肯定性批示</v>
          </cell>
          <cell r="C25" t="str">
            <v>党和国家其他副国级领导人肯定性批示</v>
          </cell>
        </row>
        <row r="26">
          <cell r="B26" t="str">
            <v>省部级主要领导一般性批示</v>
          </cell>
          <cell r="C26" t="str">
            <v>省部级正职领导一般性批示</v>
          </cell>
        </row>
        <row r="27">
          <cell r="B27" t="str">
            <v>国家其他领导人一般性批示</v>
          </cell>
          <cell r="C27" t="str">
            <v>党和国家其他副国级领导人一般性批示</v>
          </cell>
        </row>
        <row r="28">
          <cell r="B28" t="str">
            <v>省部级副职领导肯定性批示</v>
          </cell>
          <cell r="C28" t="str">
            <v>省部级正职领导肯定性批示</v>
          </cell>
        </row>
        <row r="29">
          <cell r="B29" t="str">
            <v>国家其他领导人肯定性批示</v>
          </cell>
          <cell r="C29" t="str">
            <v>党和国家其他副国级领导人肯定性批示</v>
          </cell>
        </row>
        <row r="30">
          <cell r="B30" t="str">
            <v>省部级副职领导肯定性批示</v>
          </cell>
          <cell r="C30" t="str">
            <v>省部级正职领导肯定性批示</v>
          </cell>
        </row>
        <row r="31">
          <cell r="B31" t="str">
            <v>省部级副职领导肯定性批示</v>
          </cell>
          <cell r="C31" t="str">
            <v>省部级正职领导肯定性批示</v>
          </cell>
        </row>
        <row r="32">
          <cell r="B32" t="str">
            <v>国家其他领导人肯定性批示</v>
          </cell>
          <cell r="C32" t="str">
            <v>党和国家其他副国级领导人肯定性批示</v>
          </cell>
        </row>
        <row r="33">
          <cell r="B33" t="str">
            <v>省部级副职领导肯定性批示</v>
          </cell>
          <cell r="C33" t="str">
            <v>省部级正职领导肯定性批示</v>
          </cell>
        </row>
        <row r="34">
          <cell r="B34" t="str">
            <v>省部级主要领导一般性批示</v>
          </cell>
          <cell r="C34" t="str">
            <v>省部级正职领导一般性批示</v>
          </cell>
        </row>
        <row r="35">
          <cell r="B35" t="str">
            <v>省部级主要领导一般性批示</v>
          </cell>
          <cell r="C35" t="str">
            <v>省部级正职领导一般性批示</v>
          </cell>
        </row>
        <row r="36">
          <cell r="B36" t="str">
            <v>省部级副职领导肯定性批示</v>
          </cell>
          <cell r="C36" t="str">
            <v>省部级正职领导肯定性批示</v>
          </cell>
        </row>
        <row r="37">
          <cell r="B37" t="str">
            <v>省部级主要领导一般性批示</v>
          </cell>
          <cell r="C37" t="str">
            <v>省部级正职领导一般性批示</v>
          </cell>
        </row>
        <row r="38">
          <cell r="B38" t="str">
            <v>省部级主要领导一般性批示</v>
          </cell>
          <cell r="C38" t="str">
            <v>省部级正职领导一般性批示</v>
          </cell>
        </row>
        <row r="39">
          <cell r="B39" t="str">
            <v>省部级副职领导肯定性批示</v>
          </cell>
          <cell r="C39" t="str">
            <v>省部级正职领导肯定性批示</v>
          </cell>
        </row>
        <row r="40">
          <cell r="B40" t="str">
            <v>省部级副职领导肯定性批示</v>
          </cell>
          <cell r="C40" t="str">
            <v>省部级正职领导肯定性批示</v>
          </cell>
        </row>
        <row r="41">
          <cell r="B41" t="str">
            <v>省部级副职领导肯定性批示</v>
          </cell>
          <cell r="C41" t="str">
            <v>省部级正职领导肯定性批示</v>
          </cell>
        </row>
        <row r="42">
          <cell r="B42" t="str">
            <v>省部级副职领导肯定性批示</v>
          </cell>
          <cell r="C42" t="str">
            <v>省部级正职领导肯定性批示</v>
          </cell>
        </row>
        <row r="43">
          <cell r="B43" t="str">
            <v>国家其他领导人肯定性批示</v>
          </cell>
          <cell r="C43" t="str">
            <v>党和国家其他副国级领导人肯定性批示</v>
          </cell>
        </row>
        <row r="44">
          <cell r="B44" t="str">
            <v>省部级主要领导一般性批示</v>
          </cell>
          <cell r="C44" t="str">
            <v>省部级正职领导一般性批示</v>
          </cell>
        </row>
        <row r="45">
          <cell r="B45" t="str">
            <v>省部级副职领导一般性批示</v>
          </cell>
          <cell r="C45" t="str">
            <v>省部级正职领导一般性批示</v>
          </cell>
        </row>
        <row r="46">
          <cell r="B46" t="str">
            <v>省部级副职领导肯定性批示</v>
          </cell>
          <cell r="C46" t="str">
            <v>省部级正职领导肯定性批示</v>
          </cell>
        </row>
        <row r="47">
          <cell r="B47" t="str">
            <v>省部级主要领导一般性批示</v>
          </cell>
          <cell r="C47" t="str">
            <v>省部级正职领导一般性批示</v>
          </cell>
        </row>
        <row r="48">
          <cell r="B48" t="str">
            <v>省部级副职领导肯定性批示</v>
          </cell>
          <cell r="C48" t="str">
            <v>省部级正职领导肯定性批示</v>
          </cell>
        </row>
        <row r="49">
          <cell r="B49" t="str">
            <v>省部级主要领导一般性批示</v>
          </cell>
          <cell r="C49" t="str">
            <v>省部级正职领导一般性批示</v>
          </cell>
        </row>
        <row r="50">
          <cell r="B50" t="str">
            <v>省部级主要领导一般性批示</v>
          </cell>
          <cell r="C50" t="str">
            <v>省部级正职领导一般性批示</v>
          </cell>
        </row>
        <row r="51">
          <cell r="B51" t="str">
            <v>国家其他领导人肯定性批示</v>
          </cell>
          <cell r="C51" t="str">
            <v>党和国家其他副国级领导人肯定性批示</v>
          </cell>
        </row>
        <row r="52">
          <cell r="B52" t="str">
            <v>国家其他领导人一般性批示</v>
          </cell>
          <cell r="C52" t="str">
            <v>党和国家其他副国级领导人一般性批示</v>
          </cell>
        </row>
        <row r="53">
          <cell r="B53" t="str">
            <v>省部级副职领导肯定性批示</v>
          </cell>
          <cell r="C53" t="str">
            <v>省部级正职领导肯定性批示</v>
          </cell>
        </row>
        <row r="54">
          <cell r="B54" t="str">
            <v>国家其他领导人一般性批示</v>
          </cell>
          <cell r="C54" t="str">
            <v>党和国家其他副国级领导人一般性批示</v>
          </cell>
        </row>
        <row r="55">
          <cell r="B55" t="str">
            <v>省部级副职领导肯定性批示</v>
          </cell>
          <cell r="C55" t="str">
            <v>省部级正职领导肯定性批示</v>
          </cell>
        </row>
        <row r="56">
          <cell r="B56" t="str">
            <v>省部级副职领导肯定性批示</v>
          </cell>
          <cell r="C56" t="str">
            <v>省部级正职领导肯定性批示</v>
          </cell>
        </row>
        <row r="57">
          <cell r="B57" t="str">
            <v>省部级副职领导肯定性批示</v>
          </cell>
          <cell r="C57" t="str">
            <v>省部级正职领导肯定性批示</v>
          </cell>
        </row>
        <row r="58">
          <cell r="B58" t="str">
            <v>国家其他领导人一般性批示</v>
          </cell>
          <cell r="C58" t="str">
            <v>党和国家其他副国级领导人一般性批示</v>
          </cell>
        </row>
        <row r="59">
          <cell r="B59" t="str">
            <v>省部级主要领导一般性批示</v>
          </cell>
          <cell r="C59" t="str">
            <v>省部级正职领导一般性批示</v>
          </cell>
        </row>
        <row r="60">
          <cell r="B60" t="str">
            <v>省部级副职领导一般性批示</v>
          </cell>
          <cell r="C60" t="str">
            <v>省部级正职领导一般性批示</v>
          </cell>
        </row>
        <row r="61">
          <cell r="B61" t="str">
            <v>社会单位采用</v>
          </cell>
          <cell r="C61" t="str">
            <v>市行业主管部门文件采用-采用部分占文件全文60%以下</v>
          </cell>
        </row>
        <row r="62">
          <cell r="B62" t="str">
            <v>决策建议或信息专报市区县政府采用</v>
          </cell>
          <cell r="C62" t="str">
            <v>决策建议、信息专报、专报信息刊发</v>
          </cell>
        </row>
        <row r="63">
          <cell r="B63" t="str">
            <v>国家其他领导人一般性批示</v>
          </cell>
          <cell r="C63" t="str">
            <v>党和国家其他副国级领导人一般性批示</v>
          </cell>
        </row>
        <row r="64">
          <cell r="B64" t="str">
            <v>省部级主要领导一般性批示</v>
          </cell>
          <cell r="C64" t="str">
            <v>省部级正职领导一般性批示</v>
          </cell>
        </row>
        <row r="65">
          <cell r="B65" t="str">
            <v>国家其他领导人肯定性批示</v>
          </cell>
          <cell r="C65" t="str">
            <v>党和国家其他副国级领导人肯定性批示</v>
          </cell>
        </row>
        <row r="66">
          <cell r="B66" t="str">
            <v>决策建议或信息专报市区县政府采用</v>
          </cell>
          <cell r="C66" t="str">
            <v>决策建议、信息专报、专报信息刊发</v>
          </cell>
        </row>
        <row r="67">
          <cell r="B67" t="str">
            <v>省部级副职领导一般性批示</v>
          </cell>
          <cell r="C67" t="str">
            <v>省部级正职领导一般性批示</v>
          </cell>
        </row>
        <row r="68">
          <cell r="B68" t="str">
            <v>省部级副职领导肯定性批示</v>
          </cell>
          <cell r="C68" t="str">
            <v>省部级正职领导肯定性批示</v>
          </cell>
        </row>
        <row r="69">
          <cell r="B69" t="str">
            <v>国家其他领导人肯定性批示</v>
          </cell>
          <cell r="C69" t="str">
            <v>党和国家其他副国级领导人肯定性批示</v>
          </cell>
        </row>
        <row r="70">
          <cell r="B70" t="str">
            <v>省部级副职领导肯定性批示</v>
          </cell>
          <cell r="C70" t="str">
            <v>省部级正职领导肯定性批示</v>
          </cell>
        </row>
        <row r="71">
          <cell r="B71" t="str">
            <v>国家其他领导人一般性批示</v>
          </cell>
          <cell r="C71" t="str">
            <v>党和国家其他副国级领导人一般性批示</v>
          </cell>
        </row>
        <row r="72">
          <cell r="B72" t="str">
            <v>省部级副职领导一般性批示</v>
          </cell>
          <cell r="C72" t="str">
            <v>省部级正职领导一般性批示</v>
          </cell>
        </row>
        <row r="73">
          <cell r="B73" t="str">
            <v>国家其他领导人肯定性批示</v>
          </cell>
          <cell r="C73" t="str">
            <v>党和国家其他副国级领导人肯定性批示</v>
          </cell>
        </row>
        <row r="74">
          <cell r="B74" t="str">
            <v>国家其他领导人肯定性批示</v>
          </cell>
          <cell r="C74" t="str">
            <v>党和国家其他副国级领导人肯定性批示</v>
          </cell>
        </row>
        <row r="75">
          <cell r="B75" t="str">
            <v>国家其他领导人肯定性批示</v>
          </cell>
          <cell r="C75" t="str">
            <v>党和国家其他副国级领导人肯定性批示</v>
          </cell>
        </row>
        <row r="76">
          <cell r="B76" t="str">
            <v>省部级主要领导一般性批示</v>
          </cell>
          <cell r="C76" t="str">
            <v>省部级正职领导一般性批示</v>
          </cell>
        </row>
        <row r="77">
          <cell r="B77" t="str">
            <v>省部级主要领导一般性批示</v>
          </cell>
          <cell r="C77" t="str">
            <v>省部级正职领导一般性批示</v>
          </cell>
        </row>
        <row r="78">
          <cell r="B78" t="str">
            <v>省部级副职领导一般性批示</v>
          </cell>
          <cell r="C78" t="str">
            <v>省部级正职领导一般性批示</v>
          </cell>
        </row>
        <row r="79">
          <cell r="B79" t="str">
            <v>省部级副职领导一般性批示</v>
          </cell>
          <cell r="C79" t="str">
            <v>省部级正职领导一般性批示</v>
          </cell>
        </row>
        <row r="80">
          <cell r="B80" t="str">
            <v>省部级副职领导一般性批示</v>
          </cell>
          <cell r="C80" t="str">
            <v>省部级正职领导一般性批示</v>
          </cell>
        </row>
        <row r="81">
          <cell r="B81" t="str">
            <v>省部级主要领导一般性批示</v>
          </cell>
          <cell r="C81" t="str">
            <v>省部级正职领导一般性批示</v>
          </cell>
        </row>
        <row r="82">
          <cell r="B82" t="str">
            <v>省部级主要领导一般性批示</v>
          </cell>
          <cell r="C82" t="str">
            <v>省部级正职领导一般性批示</v>
          </cell>
        </row>
        <row r="83">
          <cell r="B83" t="str">
            <v>国家其他领导人肯定性批示</v>
          </cell>
          <cell r="C83" t="str">
            <v>党和国家其他副国级领导人肯定性批示</v>
          </cell>
        </row>
        <row r="84">
          <cell r="B84" t="str">
            <v>国家其他领导人肯定性批示</v>
          </cell>
          <cell r="C84" t="str">
            <v>党和国家其他副国级领导人肯定性批示</v>
          </cell>
        </row>
        <row r="85">
          <cell r="B85" t="str">
            <v>省部级主要领导一般性批示</v>
          </cell>
          <cell r="C85" t="str">
            <v>省部级正职领导一般性批示</v>
          </cell>
        </row>
        <row r="86">
          <cell r="B86" t="str">
            <v>省部级主要领导一般性批示</v>
          </cell>
          <cell r="C86" t="str">
            <v>省部级正职领导一般性批示</v>
          </cell>
        </row>
        <row r="87">
          <cell r="B87" t="str">
            <v>省部级主要领导一般性批示</v>
          </cell>
          <cell r="C87" t="str">
            <v>省部级正职领导一般性批示</v>
          </cell>
        </row>
        <row r="88">
          <cell r="B88" t="str">
            <v>省部级副职领导肯定性批示</v>
          </cell>
          <cell r="C88" t="str">
            <v>省部级正职领导肯定性批示</v>
          </cell>
        </row>
        <row r="89">
          <cell r="B89" t="str">
            <v>国家其他领导人肯定性批示</v>
          </cell>
          <cell r="C89" t="str">
            <v>党和国家其他副国级领导人肯定性批示</v>
          </cell>
        </row>
        <row r="90">
          <cell r="B90" t="str">
            <v>省部级主要领导一般性批示</v>
          </cell>
          <cell r="C90" t="str">
            <v>省部级正职领导一般性批示</v>
          </cell>
        </row>
        <row r="91">
          <cell r="B91" t="str">
            <v>省部级主要领导一般性批示</v>
          </cell>
          <cell r="C91" t="str">
            <v>省部级正职领导一般性批示</v>
          </cell>
        </row>
        <row r="92">
          <cell r="B92" t="str">
            <v>省部级主要领导一般性批示</v>
          </cell>
          <cell r="C92" t="str">
            <v>省部级正职领导一般性批示</v>
          </cell>
        </row>
        <row r="93">
          <cell r="B93" t="str">
            <v>省部级主要领导一般性批示</v>
          </cell>
          <cell r="C93" t="str">
            <v>省部级正职领导一般性批示</v>
          </cell>
        </row>
        <row r="94">
          <cell r="B94" t="str">
            <v>省部级副职领导一般性批示</v>
          </cell>
          <cell r="C94" t="str">
            <v>省部级正职领导一般性批示</v>
          </cell>
        </row>
        <row r="95">
          <cell r="B95" t="str">
            <v>省部级副职领导一般性批示</v>
          </cell>
          <cell r="C95" t="str">
            <v>省部级正职领导一般性批示</v>
          </cell>
        </row>
        <row r="96">
          <cell r="B96" t="str">
            <v>省部级副职领导一般性批示</v>
          </cell>
          <cell r="C96" t="str">
            <v>省部级正职领导一般性批示</v>
          </cell>
        </row>
        <row r="97">
          <cell r="B97" t="str">
            <v>省部级副职领导肯定性批示</v>
          </cell>
          <cell r="C97" t="str">
            <v>省部级正职领导肯定性批示</v>
          </cell>
        </row>
        <row r="98">
          <cell r="B98" t="str">
            <v>省部级主要领导肯定性批示</v>
          </cell>
          <cell r="C98" t="str">
            <v>省部级正职领导肯定性批示</v>
          </cell>
        </row>
        <row r="99">
          <cell r="B99" t="str">
            <v>决策建议或信息专报市区县政府采用</v>
          </cell>
          <cell r="C99" t="str">
            <v>决策建议、信息专报、专报信息刊发</v>
          </cell>
        </row>
        <row r="100">
          <cell r="B100" t="str">
            <v>省部级主要领导肯定性批示</v>
          </cell>
          <cell r="C100" t="str">
            <v>省部级正职领导肯定性批示</v>
          </cell>
        </row>
        <row r="101">
          <cell r="B101" t="str">
            <v>省部级主要领导肯定性批示</v>
          </cell>
          <cell r="C101" t="str">
            <v>省部级正职领导肯定性批示</v>
          </cell>
        </row>
        <row r="102">
          <cell r="B102" t="str">
            <v>决策建议或信息专报市区县政府采用</v>
          </cell>
          <cell r="C102" t="str">
            <v>决策建议、信息专报、专报信息刊发</v>
          </cell>
        </row>
        <row r="103">
          <cell r="B103" t="str">
            <v>社会单位采用</v>
          </cell>
          <cell r="C103" t="str">
            <v>市行业主管部门文件采用-采用部分占文件全文60%以下</v>
          </cell>
        </row>
        <row r="104">
          <cell r="B104" t="str">
            <v>决策建议或信息专报市区县政府采用</v>
          </cell>
          <cell r="C104" t="str">
            <v>决策建议、信息专报、专报信息刊发</v>
          </cell>
        </row>
        <row r="105">
          <cell r="B105" t="str">
            <v>决策建议或信息专报市区县政府采用</v>
          </cell>
          <cell r="C105" t="str">
            <v>决策建议、信息专报、专报信息刊发</v>
          </cell>
        </row>
        <row r="106">
          <cell r="B106" t="str">
            <v>省部级副职领导一般性批示</v>
          </cell>
          <cell r="C106" t="str">
            <v>省部级正职领导一般性批示</v>
          </cell>
        </row>
        <row r="107">
          <cell r="B107" t="str">
            <v>决策建议或信息专报市区县政府采用</v>
          </cell>
          <cell r="C107" t="str">
            <v>决策建议、信息专报、专报信息刊发</v>
          </cell>
        </row>
        <row r="108">
          <cell r="B108" t="str">
            <v>省部级文件采用60%以下</v>
          </cell>
          <cell r="C108" t="str">
            <v>国家部委规章和重庆市地方性法规、政府规章及文件采用-采用部分占文件全文60%以下</v>
          </cell>
        </row>
        <row r="109">
          <cell r="B109" t="str">
            <v>决策建议或信息专报市区县政府采用</v>
          </cell>
          <cell r="C109" t="str">
            <v>决策建议、信息专报、专报信息刊发</v>
          </cell>
        </row>
        <row r="110">
          <cell r="B110" t="str">
            <v>决策建议或信息专报市区县政府采用</v>
          </cell>
          <cell r="C110" t="str">
            <v>决策建议、信息专报、专报信息刊发</v>
          </cell>
        </row>
        <row r="111">
          <cell r="B111" t="str">
            <v>省部级主要领导肯定性批示</v>
          </cell>
          <cell r="C111" t="str">
            <v>省部级正职领导肯定性批示</v>
          </cell>
        </row>
        <row r="112">
          <cell r="B112" t="str">
            <v>省部级副职领导肯定性批示</v>
          </cell>
          <cell r="C112" t="str">
            <v>省部级正职领导肯定性批示</v>
          </cell>
        </row>
        <row r="113">
          <cell r="B113" t="str">
            <v>决策建议或信息专报市区县政府采用</v>
          </cell>
          <cell r="C113" t="str">
            <v>决策建议、信息专报、专报信息刊发</v>
          </cell>
        </row>
        <row r="114">
          <cell r="B114" t="str">
            <v>决策建议或信息专报市区县政府采用</v>
          </cell>
          <cell r="C114" t="str">
            <v>决策建议、信息专报、专报信息刊发</v>
          </cell>
        </row>
        <row r="115">
          <cell r="B115" t="str">
            <v>决策建议或信息专报市区县政府采用</v>
          </cell>
          <cell r="C115" t="str">
            <v>决策建议、信息专报、专报信息刊发</v>
          </cell>
        </row>
        <row r="116">
          <cell r="B116" t="str">
            <v>决策建议或信息专报市区县政府采用</v>
          </cell>
          <cell r="C116" t="str">
            <v>决策建议、信息专报、专报信息刊发</v>
          </cell>
        </row>
        <row r="117">
          <cell r="B117" t="str">
            <v>省部级文件采用60%以下</v>
          </cell>
          <cell r="C117" t="str">
            <v>国家部委规章和重庆市地方性法规、政府规章及文件采用-采用部分占文件全文60%以下</v>
          </cell>
        </row>
        <row r="118">
          <cell r="B118" t="str">
            <v>省部级主要领导一般性批示</v>
          </cell>
          <cell r="C118" t="str">
            <v>省部级正职领导一般性批示</v>
          </cell>
        </row>
        <row r="119">
          <cell r="B119" t="str">
            <v>省部级副职领导一般性批示</v>
          </cell>
          <cell r="C119" t="str">
            <v>省部级正职领导一般性批示</v>
          </cell>
        </row>
        <row r="120">
          <cell r="B120" t="str">
            <v>省部级文件采用60%以上</v>
          </cell>
          <cell r="C120" t="str">
            <v>国家部委规章和重庆市地方性法规、政府规章及文件采用-采用部分占文件全文60%以上（含）</v>
          </cell>
        </row>
        <row r="121">
          <cell r="B121" t="str">
            <v>社会单位采用</v>
          </cell>
          <cell r="C121" t="str">
            <v>市行业主管部门文件采用-采用部分占文件全文60%以下</v>
          </cell>
        </row>
        <row r="122">
          <cell r="B122" t="str">
            <v>决策建议或信息专报市区县政府采用</v>
          </cell>
          <cell r="C122" t="str">
            <v>决策建议、信息专报、专报信息刊发</v>
          </cell>
        </row>
        <row r="123">
          <cell r="B123" t="str">
            <v>决策建议或信息专报市区县政府采用</v>
          </cell>
          <cell r="C123" t="str">
            <v>决策建议、信息专报、专报信息刊发</v>
          </cell>
        </row>
        <row r="124">
          <cell r="B124" t="str">
            <v>省部级副职领导肯定性批示</v>
          </cell>
          <cell r="C124" t="str">
            <v>省部级正职领导肯定性批示</v>
          </cell>
        </row>
        <row r="125">
          <cell r="B125" t="str">
            <v>决策建议或信息专报市区县政府采用</v>
          </cell>
          <cell r="C125" t="str">
            <v>决策建议、信息专报、专报信息刊发</v>
          </cell>
        </row>
        <row r="126">
          <cell r="B126" t="str">
            <v>决策建议或信息专报市区县政府采用</v>
          </cell>
          <cell r="C126" t="str">
            <v>决策建议、信息专报、专报信息刊发</v>
          </cell>
        </row>
        <row r="127">
          <cell r="B127" t="str">
            <v>决策建议或信息专报市区县政府采用</v>
          </cell>
          <cell r="C127" t="str">
            <v>决策建议、信息专报、专报信息刊发</v>
          </cell>
        </row>
        <row r="128">
          <cell r="B128" t="str">
            <v>决策建议或信息专报市区县政府采用</v>
          </cell>
          <cell r="C128" t="str">
            <v>决策建议、信息专报、专报信息刊发</v>
          </cell>
        </row>
        <row r="129">
          <cell r="B129" t="str">
            <v>省部级主要领导肯定性批示</v>
          </cell>
          <cell r="C129" t="str">
            <v>省部级正职领导肯定性批示</v>
          </cell>
        </row>
        <row r="130">
          <cell r="B130" t="str">
            <v>决策建议或信息专报市区县政府采用</v>
          </cell>
          <cell r="C130" t="str">
            <v>决策建议、信息专报、专报信息刊发</v>
          </cell>
        </row>
        <row r="131">
          <cell r="B131" t="str">
            <v>省部级主要领导肯定性批示</v>
          </cell>
          <cell r="C131" t="str">
            <v>省部级正职领导肯定性批示</v>
          </cell>
        </row>
        <row r="132">
          <cell r="B132" t="str">
            <v>省部级主要领导一般性批示</v>
          </cell>
          <cell r="C132" t="str">
            <v>省部级正职领导一般性批示</v>
          </cell>
        </row>
        <row r="133">
          <cell r="B133" t="str">
            <v>省部级主要领导一般性批示</v>
          </cell>
          <cell r="C133" t="str">
            <v>省部级正职领导一般性批示</v>
          </cell>
        </row>
        <row r="134">
          <cell r="B134" t="str">
            <v>决策建议或信息专报市区县政府采用</v>
          </cell>
          <cell r="C134" t="str">
            <v>决策建议、信息专报、专报信息刊发</v>
          </cell>
        </row>
        <row r="135">
          <cell r="B135" t="str">
            <v>省部级文件采用60%以上</v>
          </cell>
          <cell r="C135" t="str">
            <v>国家部委规章和重庆市地方性法规、政府规章及文件采用-采用部分占文件全文60%以上（含）</v>
          </cell>
        </row>
        <row r="136">
          <cell r="B136" t="str">
            <v>社会单位采用</v>
          </cell>
          <cell r="C136" t="str">
            <v>市行业主管部门文件采用-采用部分占文件全文60%以下</v>
          </cell>
        </row>
        <row r="137">
          <cell r="B137" t="str">
            <v>社会单位采用</v>
          </cell>
          <cell r="C137" t="str">
            <v>市行业主管部门文件采用-采用部分占文件全文60%以下</v>
          </cell>
        </row>
        <row r="138">
          <cell r="B138" t="str">
            <v>决策建议或信息专报市区县政府采用</v>
          </cell>
          <cell r="C138" t="str">
            <v>决策建议、信息专报、专报信息刊发</v>
          </cell>
        </row>
        <row r="139">
          <cell r="B139" t="str">
            <v>决策建议或信息专报市区县政府采用</v>
          </cell>
          <cell r="C139" t="str">
            <v>决策建议、信息专报、专报信息刊发</v>
          </cell>
        </row>
        <row r="140">
          <cell r="B140" t="str">
            <v>省部级副职领导肯定性批示</v>
          </cell>
          <cell r="C140" t="str">
            <v>省部级正职领导肯定性批示</v>
          </cell>
        </row>
        <row r="141">
          <cell r="B141" t="str">
            <v>决策建议或信息专报市区县政府采用</v>
          </cell>
          <cell r="C141" t="str">
            <v>决策建议、信息专报、专报信息刊发</v>
          </cell>
        </row>
        <row r="142">
          <cell r="B142" t="str">
            <v>决策建议或信息专报市区县政府采用</v>
          </cell>
          <cell r="C142" t="str">
            <v>决策建议、信息专报、专报信息刊发</v>
          </cell>
        </row>
        <row r="143">
          <cell r="B143" t="str">
            <v>省部级副职领导肯定性批示</v>
          </cell>
          <cell r="C143" t="str">
            <v>省部级正职领导肯定性批示</v>
          </cell>
        </row>
        <row r="144">
          <cell r="B144" t="str">
            <v>省部级副职领导肯定性批示</v>
          </cell>
          <cell r="C144" t="str">
            <v>省部级正职领导肯定性批示</v>
          </cell>
        </row>
        <row r="145">
          <cell r="B145" t="str">
            <v>省部级副职领导肯定性批示</v>
          </cell>
          <cell r="C145" t="str">
            <v>省部级正职领导肯定性批示</v>
          </cell>
        </row>
        <row r="146">
          <cell r="B146" t="str">
            <v>省部级副职领导肯定性批示</v>
          </cell>
          <cell r="C146" t="str">
            <v>省部级正职领导肯定性批示</v>
          </cell>
        </row>
        <row r="147">
          <cell r="B147" t="str">
            <v>省部级主要领导肯定性批示</v>
          </cell>
          <cell r="C147" t="str">
            <v>省部级正职领导肯定性批示</v>
          </cell>
        </row>
        <row r="148">
          <cell r="B148" t="str">
            <v>决策建议或信息专报市区县政府采用</v>
          </cell>
          <cell r="C148" t="str">
            <v>决策建议、信息专报、专报信息刊发</v>
          </cell>
        </row>
        <row r="149">
          <cell r="B149" t="str">
            <v>省部级副职领导肯定性批示</v>
          </cell>
          <cell r="C149" t="str">
            <v>省部级正职领导肯定性批示</v>
          </cell>
        </row>
        <row r="150">
          <cell r="B150" t="str">
            <v>省部级副职领导肯定性批示</v>
          </cell>
          <cell r="C150" t="str">
            <v>省部级正职领导肯定性批示</v>
          </cell>
        </row>
        <row r="151">
          <cell r="B151" t="str">
            <v>省部级副职领导肯定性批示</v>
          </cell>
          <cell r="C151" t="str">
            <v>省部级正职领导肯定性批示</v>
          </cell>
        </row>
        <row r="152">
          <cell r="B152" t="str">
            <v>省部级副职领导肯定性批示</v>
          </cell>
          <cell r="C152" t="str">
            <v>省部级正职领导肯定性批示</v>
          </cell>
        </row>
        <row r="153">
          <cell r="B153" t="str">
            <v>省部级副职领导肯定性批示</v>
          </cell>
          <cell r="C153" t="str">
            <v>省部级正职领导肯定性批示</v>
          </cell>
        </row>
        <row r="154">
          <cell r="B154" t="str">
            <v>决策建议或信息专报市区县政府采用</v>
          </cell>
          <cell r="C154" t="str">
            <v>决策建议、信息专报、专报信息刊发</v>
          </cell>
        </row>
        <row r="155">
          <cell r="B155" t="str">
            <v>决策建议或信息专报市区县政府采用</v>
          </cell>
          <cell r="C155" t="str">
            <v>决策建议、信息专报、专报信息刊发</v>
          </cell>
        </row>
        <row r="156">
          <cell r="B156" t="str">
            <v>决策建议或信息专报市区县政府采用</v>
          </cell>
          <cell r="C156" t="str">
            <v>决策建议、信息专报、专报信息刊发</v>
          </cell>
        </row>
        <row r="157">
          <cell r="B157" t="str">
            <v>决策建议或信息专报市区县政府采用</v>
          </cell>
          <cell r="C157" t="str">
            <v>决策建议、信息专报、专报信息刊发</v>
          </cell>
        </row>
        <row r="158">
          <cell r="B158" t="str">
            <v>省部级副职领导肯定性批示</v>
          </cell>
          <cell r="C158" t="str">
            <v>省部级正职领导肯定性批示</v>
          </cell>
        </row>
        <row r="159">
          <cell r="B159" t="str">
            <v>决策建议或信息专报市区县政府采用</v>
          </cell>
          <cell r="C159" t="str">
            <v>决策建议、信息专报、专报信息刊发</v>
          </cell>
        </row>
        <row r="160">
          <cell r="B160" t="str">
            <v>决策建议或信息专报市区县政府采用</v>
          </cell>
          <cell r="C160" t="str">
            <v>决策建议、信息专报、专报信息刊发</v>
          </cell>
        </row>
        <row r="161">
          <cell r="B161" t="str">
            <v>省部级副职领导肯定性批示</v>
          </cell>
          <cell r="C161" t="str">
            <v>省部级正职领导肯定性批示</v>
          </cell>
        </row>
        <row r="162">
          <cell r="B162" t="str">
            <v>省部级主要领导肯定性批示</v>
          </cell>
          <cell r="C162" t="str">
            <v>省部级正职领导肯定性批示</v>
          </cell>
        </row>
        <row r="163">
          <cell r="B163" t="str">
            <v>决策建议或信息专报市区县政府采用</v>
          </cell>
          <cell r="C163" t="str">
            <v>决策建议、信息专报、专报信息刊发</v>
          </cell>
        </row>
        <row r="164">
          <cell r="B164" t="str">
            <v>决策建议或信息专报市区县政府采用</v>
          </cell>
          <cell r="C164" t="str">
            <v>决策建议、信息专报、专报信息刊发</v>
          </cell>
        </row>
        <row r="165">
          <cell r="B165" t="str">
            <v>决策建议或信息专报市区县政府采用</v>
          </cell>
          <cell r="C165" t="str">
            <v>决策建议、信息专报、专报信息刊发</v>
          </cell>
        </row>
        <row r="166">
          <cell r="B166" t="str">
            <v>省部级主要领导肯定性批示</v>
          </cell>
          <cell r="C166" t="str">
            <v>省部级正职领导肯定性批示</v>
          </cell>
        </row>
        <row r="167">
          <cell r="B167" t="str">
            <v>省部级主要领导一般性批示</v>
          </cell>
          <cell r="C167" t="str">
            <v>省部级正职领导一般性批示</v>
          </cell>
        </row>
        <row r="168">
          <cell r="B168" t="str">
            <v>省部级副职领导肯定性批示</v>
          </cell>
          <cell r="C168" t="str">
            <v>省部级正职领导肯定性批示</v>
          </cell>
        </row>
        <row r="169">
          <cell r="B169" t="str">
            <v>决策建议或信息专报市区县政府采用</v>
          </cell>
          <cell r="C169" t="str">
            <v>决策建议、信息专报、专报信息刊发</v>
          </cell>
        </row>
        <row r="170">
          <cell r="B170" t="str">
            <v>决策建议或信息专报市区县政府采用</v>
          </cell>
          <cell r="C170" t="str">
            <v>决策建议、信息专报、专报信息刊发</v>
          </cell>
        </row>
        <row r="171">
          <cell r="B171" t="str">
            <v>决策建议或信息专报市区县政府采用</v>
          </cell>
          <cell r="C171" t="str">
            <v>决策建议、信息专报、专报信息刊发</v>
          </cell>
        </row>
        <row r="172">
          <cell r="B172" t="str">
            <v>省部级副职领导肯定性批示</v>
          </cell>
          <cell r="C172" t="str">
            <v>省部级正职领导肯定性批示</v>
          </cell>
        </row>
        <row r="173">
          <cell r="B173" t="str">
            <v>社会单位采用</v>
          </cell>
          <cell r="C173" t="str">
            <v>市行业主管部门文件采用-采用部分占文件全文60%以下</v>
          </cell>
        </row>
        <row r="174">
          <cell r="B174" t="str">
            <v>省部级主要领导肯定性批示</v>
          </cell>
          <cell r="C174" t="str">
            <v>省部级正职领导肯定性批示</v>
          </cell>
        </row>
        <row r="175">
          <cell r="B175" t="str">
            <v>决策建议或信息专报市区县政府采用</v>
          </cell>
          <cell r="C175" t="str">
            <v>决策建议、信息专报、专报信息刊发</v>
          </cell>
        </row>
        <row r="176">
          <cell r="B176" t="str">
            <v>决策建议或信息专报市区县政府采用</v>
          </cell>
          <cell r="C176" t="str">
            <v>决策建议、信息专报、专报信息刊发</v>
          </cell>
        </row>
        <row r="177">
          <cell r="B177" t="str">
            <v>决策建议或信息专报市区县政府采用</v>
          </cell>
          <cell r="C177" t="str">
            <v>决策建议、信息专报、专报信息刊发</v>
          </cell>
        </row>
        <row r="178">
          <cell r="B178" t="str">
            <v>省部级主要领导肯定性批示</v>
          </cell>
          <cell r="C178" t="str">
            <v>省部级正职领导肯定性批示</v>
          </cell>
        </row>
        <row r="179">
          <cell r="B179" t="str">
            <v>决策建议或信息专报市区县政府采用</v>
          </cell>
          <cell r="C179" t="str">
            <v>决策建议、信息专报、专报信息刊发</v>
          </cell>
        </row>
        <row r="180">
          <cell r="B180" t="str">
            <v>决策建议或信息专报市区县政府采用</v>
          </cell>
          <cell r="C180" t="str">
            <v>决策建议、信息专报、专报信息刊发</v>
          </cell>
        </row>
        <row r="181">
          <cell r="B181" t="str">
            <v>社会单位采用</v>
          </cell>
          <cell r="C181" t="str">
            <v>市行业主管部门文件采用-采用部分占文件全文60%以下</v>
          </cell>
        </row>
        <row r="182">
          <cell r="B182" t="str">
            <v>决策建议或信息专报市区县政府采用</v>
          </cell>
          <cell r="C182" t="str">
            <v>决策建议、信息专报、专报信息刊发</v>
          </cell>
        </row>
        <row r="183">
          <cell r="B183" t="str">
            <v>社会单位采用</v>
          </cell>
          <cell r="C183" t="str">
            <v>市行业主管部门文件采用-采用部分占文件全文60%以下</v>
          </cell>
        </row>
        <row r="184">
          <cell r="B184" t="str">
            <v>社会单位采用</v>
          </cell>
          <cell r="C184" t="str">
            <v>市行业主管部门文件采用-采用部分占文件全文60%以下</v>
          </cell>
        </row>
        <row r="185">
          <cell r="B185" t="str">
            <v>决策建议或信息专报市区县政府采用</v>
          </cell>
          <cell r="C185" t="str">
            <v>决策建议、信息专报、专报信息刊发</v>
          </cell>
        </row>
        <row r="186">
          <cell r="B186" t="str">
            <v>决策建议或信息专报市区县政府采用</v>
          </cell>
          <cell r="C186" t="str">
            <v>决策建议、信息专报、专报信息刊发</v>
          </cell>
        </row>
        <row r="187">
          <cell r="B187" t="str">
            <v>省部级文件采用60%以下</v>
          </cell>
          <cell r="C187" t="str">
            <v>国家部委规章和重庆市地方性法规、政府规章及文件采用-采用部分占文件全文60%以下</v>
          </cell>
        </row>
        <row r="188">
          <cell r="B188" t="str">
            <v>省部级文件采用60%以下</v>
          </cell>
          <cell r="C188" t="str">
            <v>国家部委规章和重庆市地方性法规、政府规章及文件采用-采用部分占文件全文60%以下</v>
          </cell>
        </row>
        <row r="189">
          <cell r="B189" t="str">
            <v>决策建议或信息专报市区县政府采用</v>
          </cell>
          <cell r="C189" t="str">
            <v>决策建议、信息专报、专报信息刊发</v>
          </cell>
        </row>
        <row r="190">
          <cell r="B190" t="str">
            <v>决策建议或信息专报市区县政府采用</v>
          </cell>
          <cell r="C190" t="str">
            <v>决策建议、信息专报、专报信息刊发</v>
          </cell>
        </row>
        <row r="191">
          <cell r="B191" t="str">
            <v>决策建议或信息专报市区县政府采用</v>
          </cell>
          <cell r="C191" t="str">
            <v>决策建议、信息专报、专报信息刊发</v>
          </cell>
        </row>
        <row r="192">
          <cell r="B192" t="str">
            <v>决策建议或信息专报市区县政府采用</v>
          </cell>
          <cell r="C192" t="str">
            <v>决策建议、信息专报、专报信息刊发</v>
          </cell>
        </row>
        <row r="193">
          <cell r="B193" t="str">
            <v>省部级文件采用60%以上</v>
          </cell>
          <cell r="C193" t="str">
            <v>国家部委规章和重庆市地方性法规、政府规章及文件采用-采用部分占文件全文60%以上（含）</v>
          </cell>
        </row>
        <row r="194">
          <cell r="B194" t="str">
            <v>省部级文件采用60%以上</v>
          </cell>
          <cell r="C194" t="str">
            <v>国家部委规章和重庆市地方性法规、政府规章及文件采用-采用部分占文件全文60%以上（含）</v>
          </cell>
        </row>
        <row r="195">
          <cell r="B195" t="str">
            <v>省部级副职领导肯定性批示</v>
          </cell>
          <cell r="C195" t="str">
            <v>省部级正职领导肯定性批示</v>
          </cell>
        </row>
        <row r="196">
          <cell r="B196" t="str">
            <v>决策建议或信息专报市区县政府采用</v>
          </cell>
          <cell r="C196" t="str">
            <v>决策建议、信息专报、专报信息刊发</v>
          </cell>
        </row>
        <row r="197">
          <cell r="B197" t="str">
            <v>决策建议或信息专报市区县政府采用</v>
          </cell>
          <cell r="C197" t="str">
            <v>决策建议、信息专报、专报信息刊发</v>
          </cell>
        </row>
        <row r="198">
          <cell r="B198" t="str">
            <v>社会单位采用</v>
          </cell>
          <cell r="C198" t="str">
            <v>市行业主管部门文件采用-采用部分占文件全文60%以下</v>
          </cell>
        </row>
        <row r="199">
          <cell r="B199" t="str">
            <v>国家主要领导人一般性批示</v>
          </cell>
          <cell r="C199" t="str">
            <v>党和国家其他正国级领导人一般性批示</v>
          </cell>
        </row>
        <row r="200">
          <cell r="B200" t="str">
            <v>省部级主要领导肯定性批示</v>
          </cell>
          <cell r="C200" t="str">
            <v>省部级正职领导肯定性批示</v>
          </cell>
        </row>
        <row r="201">
          <cell r="B201" t="str">
            <v>决策建议或信息专报市区县政府采用</v>
          </cell>
          <cell r="C201" t="str">
            <v>决策建议、信息专报、专报信息刊发</v>
          </cell>
        </row>
        <row r="202">
          <cell r="B202" t="str">
            <v>决策建议或信息专报市区县政府采用</v>
          </cell>
          <cell r="C202" t="str">
            <v>决策建议、信息专报、专报信息刊发</v>
          </cell>
        </row>
        <row r="203">
          <cell r="B203" t="str">
            <v>决策建议或信息专报市区县政府采用</v>
          </cell>
          <cell r="C203" t="str">
            <v>决策建议、信息专报、专报信息刊发</v>
          </cell>
        </row>
        <row r="204">
          <cell r="B204" t="str">
            <v>省部级主要领导一般性批示</v>
          </cell>
          <cell r="C204" t="str">
            <v>省部级正职领导一般性批示</v>
          </cell>
        </row>
        <row r="205">
          <cell r="B205" t="str">
            <v>省部级副职领导肯定性批示</v>
          </cell>
          <cell r="C205" t="str">
            <v>省部级正职领导肯定性批示</v>
          </cell>
        </row>
        <row r="206">
          <cell r="B206" t="str">
            <v>省部级主要领导一般性批示</v>
          </cell>
          <cell r="C206" t="str">
            <v>省部级正职领导一般性批示</v>
          </cell>
        </row>
        <row r="207">
          <cell r="B207" t="str">
            <v>省部级主要领导一般性批示</v>
          </cell>
          <cell r="C207" t="str">
            <v>省部级正职领导一般性批示</v>
          </cell>
        </row>
        <row r="208">
          <cell r="B208" t="str">
            <v>决策建议或信息专报市区县政府采用</v>
          </cell>
          <cell r="C208" t="str">
            <v>决策建议、信息专报、专报信息刊发</v>
          </cell>
        </row>
        <row r="209">
          <cell r="B209" t="str">
            <v>决策建议或信息专报市区县政府采用</v>
          </cell>
          <cell r="C209" t="str">
            <v>决策建议、信息专报、专报信息刊发</v>
          </cell>
        </row>
        <row r="210">
          <cell r="B210" t="str">
            <v>社会单位采用</v>
          </cell>
          <cell r="C210" t="str">
            <v>市行业主管部门文件采用-采用部分占文件全文60%以下</v>
          </cell>
        </row>
        <row r="211">
          <cell r="B211" t="str">
            <v>决策建议或信息专报市区县政府采用</v>
          </cell>
          <cell r="C211" t="str">
            <v>决策建议、信息专报、专报信息刊发</v>
          </cell>
        </row>
        <row r="212">
          <cell r="B212" t="str">
            <v>决策建议或信息专报市区县政府采用</v>
          </cell>
          <cell r="C212" t="str">
            <v>决策建议、信息专报、专报信息刊发</v>
          </cell>
        </row>
        <row r="213">
          <cell r="B213" t="str">
            <v>省部级副职领导肯定性批示</v>
          </cell>
          <cell r="C213" t="str">
            <v>省部级正职领导肯定性批示</v>
          </cell>
        </row>
        <row r="214">
          <cell r="B214" t="str">
            <v>省部级主要领导肯定性批示</v>
          </cell>
          <cell r="C214" t="str">
            <v>省部级正职领导肯定性批示</v>
          </cell>
        </row>
        <row r="215">
          <cell r="B215" t="str">
            <v>决策建议或信息专报市区县政府采用</v>
          </cell>
          <cell r="C215" t="str">
            <v>决策建议、信息专报、专报信息刊发</v>
          </cell>
        </row>
        <row r="216">
          <cell r="B216" t="str">
            <v>决策建议或信息专报市区县政府采用</v>
          </cell>
          <cell r="C216" t="str">
            <v>决策建议、信息专报、专报信息刊发</v>
          </cell>
        </row>
        <row r="217">
          <cell r="B217" t="str">
            <v>决策建议或信息专报市区县政府采用</v>
          </cell>
          <cell r="C217" t="str">
            <v>决策建议、信息专报、专报信息刊发</v>
          </cell>
        </row>
        <row r="218">
          <cell r="B218" t="str">
            <v>省部级副职领导肯定性批示</v>
          </cell>
          <cell r="C218" t="str">
            <v>省部级正职领导肯定性批示</v>
          </cell>
        </row>
        <row r="219">
          <cell r="B219" t="str">
            <v>省部级副职领导肯定性批示</v>
          </cell>
          <cell r="C219" t="str">
            <v>省部级正职领导肯定性批示</v>
          </cell>
        </row>
        <row r="220">
          <cell r="B220" t="str">
            <v>省部级主要领导肯定性批示</v>
          </cell>
          <cell r="C220" t="str">
            <v>省部级正职领导肯定性批示</v>
          </cell>
        </row>
        <row r="221">
          <cell r="B221" t="str">
            <v>决策建议或信息专报市区县政府采用</v>
          </cell>
          <cell r="C221" t="str">
            <v>决策建议、信息专报、专报信息刊发</v>
          </cell>
        </row>
        <row r="222">
          <cell r="B222" t="str">
            <v>省部级副职领导肯定性批示</v>
          </cell>
          <cell r="C222" t="str">
            <v>省部级正职领导肯定性批示</v>
          </cell>
        </row>
        <row r="223">
          <cell r="B223" t="str">
            <v>国家其他领导人肯定性批示</v>
          </cell>
          <cell r="C223" t="str">
            <v>党和国家其他副国级领导人肯定性批示</v>
          </cell>
        </row>
        <row r="224">
          <cell r="B224" t="str">
            <v>省部级主要领导一般性批示</v>
          </cell>
          <cell r="C224" t="str">
            <v>省部级正职领导一般性批示</v>
          </cell>
        </row>
        <row r="225">
          <cell r="B225" t="str">
            <v>决策建议或信息专报市区县政府采用</v>
          </cell>
          <cell r="C225" t="str">
            <v>决策建议、信息专报、专报信息刊发</v>
          </cell>
        </row>
        <row r="226">
          <cell r="B226" t="str">
            <v>决策建议或信息专报市区县政府采用</v>
          </cell>
          <cell r="C226" t="str">
            <v>决策建议、信息专报、专报信息刊发</v>
          </cell>
        </row>
        <row r="227">
          <cell r="B227" t="str">
            <v>决策建议或信息专报市区县政府采用</v>
          </cell>
          <cell r="C227" t="str">
            <v>决策建议、信息专报、专报信息刊发</v>
          </cell>
        </row>
        <row r="228">
          <cell r="B228" t="str">
            <v>省部级副职领导一般性批示</v>
          </cell>
          <cell r="C228" t="str">
            <v>省部级正职领导一般性批示</v>
          </cell>
        </row>
        <row r="229">
          <cell r="B229" t="str">
            <v>决策建议或信息专报市区县政府采用</v>
          </cell>
          <cell r="C229" t="str">
            <v>决策建议、信息专报、专报信息刊发</v>
          </cell>
        </row>
        <row r="230">
          <cell r="B230" t="str">
            <v>决策建议或信息专报市区县政府采用</v>
          </cell>
          <cell r="C230" t="str">
            <v>决策建议、信息专报、专报信息刊发</v>
          </cell>
        </row>
        <row r="231">
          <cell r="B231" t="str">
            <v>省部级副职领导一般性批示</v>
          </cell>
          <cell r="C231" t="str">
            <v>省部级正职领导一般性批示</v>
          </cell>
        </row>
        <row r="232">
          <cell r="B232" t="str">
            <v>省部级副职领导肯定性批示</v>
          </cell>
          <cell r="C232" t="str">
            <v>省部级正职领导肯定性批示</v>
          </cell>
        </row>
        <row r="233">
          <cell r="B233" t="str">
            <v>决策建议或信息专报市区县政府采用</v>
          </cell>
          <cell r="C233" t="str">
            <v>决策建议、信息专报、专报信息刊发</v>
          </cell>
        </row>
        <row r="234">
          <cell r="B234" t="str">
            <v>决策建议或信息专报市区县政府采用</v>
          </cell>
          <cell r="C234" t="str">
            <v>决策建议、信息专报、专报信息刊发</v>
          </cell>
        </row>
        <row r="235">
          <cell r="B235" t="str">
            <v>决策建议或信息专报市区县政府采用</v>
          </cell>
          <cell r="C235" t="str">
            <v>决策建议、信息专报、专报信息刊发</v>
          </cell>
        </row>
        <row r="236">
          <cell r="B236" t="str">
            <v>决策建议或信息专报市区县政府采用</v>
          </cell>
          <cell r="C236" t="str">
            <v>决策建议、信息专报、专报信息刊发</v>
          </cell>
        </row>
        <row r="237">
          <cell r="B237" t="str">
            <v>社会单位采用</v>
          </cell>
          <cell r="C237" t="str">
            <v>市行业主管部门文件采用-采用部分占文件全文60%以下</v>
          </cell>
        </row>
        <row r="238">
          <cell r="B238" t="str">
            <v>省部级主要领导肯定性批示</v>
          </cell>
          <cell r="C238" t="str">
            <v>省部级正职领导肯定性批示</v>
          </cell>
        </row>
        <row r="239">
          <cell r="B239" t="str">
            <v>社会单位采用</v>
          </cell>
          <cell r="C239" t="str">
            <v>市行业主管部门文件采用-采用部分占文件全文60%以下</v>
          </cell>
        </row>
        <row r="240">
          <cell r="B240" t="str">
            <v>社会单位采用</v>
          </cell>
          <cell r="C240" t="str">
            <v>市行业主管部门文件采用-采用部分占文件全文60%以下</v>
          </cell>
        </row>
        <row r="241">
          <cell r="B241" t="str">
            <v>社会单位采用</v>
          </cell>
          <cell r="C241" t="str">
            <v>市行业主管部门文件采用-采用部分占文件全文60%以下</v>
          </cell>
        </row>
        <row r="242">
          <cell r="B242" t="str">
            <v>省部级副职领导一般性批示</v>
          </cell>
          <cell r="C242" t="str">
            <v>省部级正职领导一般性批示</v>
          </cell>
        </row>
        <row r="243">
          <cell r="B243" t="str">
            <v>社会单位采用</v>
          </cell>
          <cell r="C243" t="str">
            <v>市行业主管部门文件采用-采用部分占文件全文60%以下</v>
          </cell>
        </row>
        <row r="244">
          <cell r="B244" t="str">
            <v>决策建议或信息专报市区县政府采用</v>
          </cell>
          <cell r="C244" t="str">
            <v>决策建议、信息专报、专报信息刊发</v>
          </cell>
        </row>
        <row r="245">
          <cell r="B245" t="str">
            <v>省部级副职领导肯定性批示</v>
          </cell>
          <cell r="C245" t="str">
            <v>省部级正职领导肯定性批示</v>
          </cell>
        </row>
        <row r="246">
          <cell r="B246" t="str">
            <v>社会单位采用</v>
          </cell>
          <cell r="C246" t="str">
            <v>市行业主管部门文件采用-采用部分占文件全文60%以下</v>
          </cell>
        </row>
        <row r="247">
          <cell r="B247" t="str">
            <v>社会单位采用</v>
          </cell>
          <cell r="C247" t="str">
            <v>市行业主管部门文件采用-采用部分占文件全文60%以下</v>
          </cell>
        </row>
        <row r="248">
          <cell r="B248" t="str">
            <v>社会单位采用</v>
          </cell>
          <cell r="C248" t="str">
            <v>市行业主管部门文件采用-采用部分占文件全文60%以下</v>
          </cell>
        </row>
        <row r="249">
          <cell r="B249" t="str">
            <v>社会单位采用</v>
          </cell>
          <cell r="C249" t="str">
            <v>市行业主管部门文件采用-采用部分占文件全文60%以下</v>
          </cell>
        </row>
        <row r="250">
          <cell r="B250" t="str">
            <v>省部级文件采用60%以上</v>
          </cell>
          <cell r="C250" t="str">
            <v>国家部委规章和重庆市地方性法规、政府规章及文件采用-采用部分占文件全文60%以上（含）</v>
          </cell>
        </row>
        <row r="251">
          <cell r="B251" t="str">
            <v>省部级文件采用60%以下</v>
          </cell>
          <cell r="C251" t="str">
            <v>国家部委规章和重庆市地方性法规、政府规章及文件采用-采用部分占文件全文60%以下</v>
          </cell>
        </row>
        <row r="252">
          <cell r="B252" t="str">
            <v>省部级主要领导一般性批示</v>
          </cell>
          <cell r="C252" t="str">
            <v>省部级正职领导一般性批示</v>
          </cell>
        </row>
        <row r="253">
          <cell r="B253" t="str">
            <v>省部级文件采用60%以上</v>
          </cell>
          <cell r="C253" t="str">
            <v>国家部委规章和重庆市地方性法规、政府规章及文件采用-采用部分占文件全文60%以上（含）</v>
          </cell>
        </row>
        <row r="254">
          <cell r="B254" t="str">
            <v>社会单位采用</v>
          </cell>
          <cell r="C254" t="str">
            <v>市行业主管部门文件采用-采用部分占文件全文60%以下</v>
          </cell>
        </row>
        <row r="255">
          <cell r="B255" t="str">
            <v>社会单位采用</v>
          </cell>
          <cell r="C255" t="str">
            <v>市行业主管部门文件采用-采用部分占文件全文60%以下</v>
          </cell>
        </row>
        <row r="256">
          <cell r="B256" t="str">
            <v>社会单位采用</v>
          </cell>
          <cell r="C256" t="str">
            <v>市行业主管部门文件采用-采用部分占文件全文60%以下</v>
          </cell>
        </row>
        <row r="257">
          <cell r="B257" t="str">
            <v>社会单位采用</v>
          </cell>
          <cell r="C257" t="str">
            <v>市行业主管部门文件采用-采用部分占文件全文60%以下</v>
          </cell>
        </row>
        <row r="258">
          <cell r="B258" t="str">
            <v>省部级副职领导肯定性批示</v>
          </cell>
          <cell r="C258" t="str">
            <v>省部级正职领导肯定性批示</v>
          </cell>
        </row>
        <row r="259">
          <cell r="B259" t="str">
            <v>省部级副职领导肯定性批示</v>
          </cell>
          <cell r="C259" t="str">
            <v>省部级正职领导肯定性批示</v>
          </cell>
        </row>
        <row r="260">
          <cell r="B260" t="str">
            <v>决策建议或信息专报市区县政府采用</v>
          </cell>
          <cell r="C260" t="str">
            <v>决策建议、信息专报、专报信息刊发</v>
          </cell>
        </row>
        <row r="261">
          <cell r="B261" t="str">
            <v>决策建议或信息专报市区县政府采用</v>
          </cell>
          <cell r="C261" t="str">
            <v>决策建议、信息专报、专报信息刊发</v>
          </cell>
        </row>
        <row r="262">
          <cell r="B262" t="str">
            <v>决策建议或信息专报市区县政府采用</v>
          </cell>
          <cell r="C262" t="str">
            <v>决策建议、信息专报、专报信息刊发</v>
          </cell>
        </row>
        <row r="263">
          <cell r="B263" t="str">
            <v>省部级副职领导一般性批示</v>
          </cell>
          <cell r="C263" t="str">
            <v>省部级正职领导一般性批示</v>
          </cell>
        </row>
        <row r="264">
          <cell r="B264" t="str">
            <v>省部级副职领导肯定性批示</v>
          </cell>
          <cell r="C264" t="str">
            <v>省部级正职领导肯定性批示</v>
          </cell>
        </row>
        <row r="265">
          <cell r="B265" t="str">
            <v>省部级副职领导肯定性批示</v>
          </cell>
          <cell r="C265" t="str">
            <v>省部级正职领导肯定性批示</v>
          </cell>
        </row>
        <row r="266">
          <cell r="B266" t="str">
            <v>省部级主要领导肯定性批示</v>
          </cell>
          <cell r="C266" t="str">
            <v>省部级正职领导肯定性批示</v>
          </cell>
        </row>
        <row r="267">
          <cell r="B267" t="str">
            <v>省部级副职领导一般性批示</v>
          </cell>
          <cell r="C267" t="str">
            <v>省部级正职领导一般性批示</v>
          </cell>
        </row>
        <row r="268">
          <cell r="B268" t="str">
            <v>省部级副职领导一般性批示</v>
          </cell>
          <cell r="C268" t="str">
            <v>省部级正职领导一般性批示</v>
          </cell>
        </row>
        <row r="269">
          <cell r="B269" t="str">
            <v>省部级主要领导肯定性批示</v>
          </cell>
          <cell r="C269" t="str">
            <v>省部级正职领导肯定性批示</v>
          </cell>
        </row>
        <row r="270">
          <cell r="B270" t="str">
            <v>决策建议或信息专报市区县政府采用</v>
          </cell>
          <cell r="C270" t="str">
            <v>决策建议、信息专报、专报信息刊发</v>
          </cell>
        </row>
        <row r="271">
          <cell r="B271" t="str">
            <v>社会单位采用</v>
          </cell>
          <cell r="C271" t="str">
            <v>市行业主管部门文件采用-采用部分占文件全文60%以下</v>
          </cell>
        </row>
        <row r="272">
          <cell r="B272" t="str">
            <v>决策建议或信息专报市区县政府采用</v>
          </cell>
          <cell r="C272" t="str">
            <v>决策建议、信息专报、专报信息刊发</v>
          </cell>
        </row>
        <row r="273">
          <cell r="B273" t="str">
            <v>社会单位采用</v>
          </cell>
          <cell r="C273" t="str">
            <v>市行业主管部门文件采用-采用部分占文件全文60%以下</v>
          </cell>
        </row>
        <row r="274">
          <cell r="B274" t="str">
            <v>社会单位采用</v>
          </cell>
          <cell r="C274" t="str">
            <v>市行业主管部门文件采用-采用部分占文件全文60%以下</v>
          </cell>
        </row>
        <row r="275">
          <cell r="B275" t="str">
            <v>决策建议或信息专报市区县政府采用</v>
          </cell>
          <cell r="C275" t="str">
            <v>决策建议、信息专报、专报信息刊发</v>
          </cell>
        </row>
        <row r="276">
          <cell r="B276" t="str">
            <v>省部级副职领导肯定性批示</v>
          </cell>
          <cell r="C276" t="str">
            <v>省部级正职领导肯定性批示</v>
          </cell>
        </row>
        <row r="277">
          <cell r="B277" t="str">
            <v>决策建议或信息专报市区县政府采用</v>
          </cell>
          <cell r="C277" t="str">
            <v>决策建议、信息专报、专报信息刊发</v>
          </cell>
        </row>
        <row r="278">
          <cell r="B278" t="str">
            <v>社会单位采用</v>
          </cell>
          <cell r="C278" t="str">
            <v>市行业主管部门文件采用-采用部分占文件全文60%以下</v>
          </cell>
        </row>
        <row r="279">
          <cell r="B279" t="str">
            <v>决策建议或信息专报市区县政府采用</v>
          </cell>
          <cell r="C279" t="str">
            <v>决策建议、信息专报、专报信息刊发</v>
          </cell>
        </row>
        <row r="280">
          <cell r="B280" t="str">
            <v>社会单位采用</v>
          </cell>
          <cell r="C280" t="str">
            <v>市行业主管部门文件采用-采用部分占文件全文60%以下</v>
          </cell>
        </row>
        <row r="281">
          <cell r="B281" t="str">
            <v>社会单位采用</v>
          </cell>
          <cell r="C281" t="str">
            <v>市行业主管部门文件采用-采用部分占文件全文60%以下</v>
          </cell>
        </row>
        <row r="282">
          <cell r="B282" t="str">
            <v>省部级副职领导肯定性批示</v>
          </cell>
          <cell r="C282" t="str">
            <v>省部级正职领导肯定性批示</v>
          </cell>
        </row>
        <row r="283">
          <cell r="B283" t="str">
            <v>省部级副职领导肯定性批示</v>
          </cell>
          <cell r="C283" t="str">
            <v>省部级正职领导肯定性批示</v>
          </cell>
        </row>
        <row r="284">
          <cell r="B284" t="str">
            <v>国家主要领导人肯定性批示</v>
          </cell>
          <cell r="C284" t="str">
            <v>党和国家其他正国级领导人肯定性批示</v>
          </cell>
        </row>
        <row r="285">
          <cell r="B285" t="str">
            <v>省部级副职领导肯定性批示</v>
          </cell>
          <cell r="C285" t="str">
            <v>省部级正职领导肯定性批示</v>
          </cell>
        </row>
        <row r="286">
          <cell r="B286" t="str">
            <v>决策建议或信息专报市区县政府采用</v>
          </cell>
          <cell r="C286" t="str">
            <v>决策建议、信息专报、专报信息刊发</v>
          </cell>
        </row>
        <row r="287">
          <cell r="B287" t="str">
            <v>决策建议或信息专报市区县政府采用</v>
          </cell>
          <cell r="C287" t="str">
            <v>决策建议、信息专报、专报信息刊发</v>
          </cell>
        </row>
        <row r="288">
          <cell r="B288" t="str">
            <v>省部级主要领导肯定性批示</v>
          </cell>
          <cell r="C288" t="str">
            <v>省部级正职领导肯定性批示</v>
          </cell>
        </row>
        <row r="289">
          <cell r="B289" t="str">
            <v>省部级副职领导肯定性批示</v>
          </cell>
          <cell r="C289" t="str">
            <v>省部级正职领导肯定性批示</v>
          </cell>
        </row>
        <row r="290">
          <cell r="B290" t="str">
            <v>省部级副职领导肯定性批示</v>
          </cell>
          <cell r="C290" t="str">
            <v>省部级正职领导肯定性批示</v>
          </cell>
        </row>
        <row r="291">
          <cell r="B291" t="str">
            <v>省部级副职领导一般性批示</v>
          </cell>
          <cell r="C291" t="str">
            <v>省部级正职领导一般性批示</v>
          </cell>
        </row>
        <row r="292">
          <cell r="B292" t="str">
            <v>省部级主要领导肯定性批示</v>
          </cell>
          <cell r="C292" t="str">
            <v>省部级正职领导肯定性批示</v>
          </cell>
        </row>
        <row r="293">
          <cell r="B293" t="str">
            <v>决策建议或信息专报市区县政府采用</v>
          </cell>
          <cell r="C293" t="str">
            <v>决策建议、信息专报、专报信息刊发</v>
          </cell>
        </row>
        <row r="294">
          <cell r="B294" t="str">
            <v>省部级主要领导肯定性批示</v>
          </cell>
          <cell r="C294" t="str">
            <v>省部级正职领导肯定性批示</v>
          </cell>
        </row>
        <row r="295">
          <cell r="B295" t="str">
            <v>省部级副职领导肯定性批示</v>
          </cell>
          <cell r="C295" t="str">
            <v>省部级正职领导肯定性批示</v>
          </cell>
        </row>
        <row r="296">
          <cell r="B296" t="str">
            <v>省部级副职领导一般性批示</v>
          </cell>
          <cell r="C296" t="str">
            <v>省部级正职领导一般性批示</v>
          </cell>
        </row>
        <row r="297">
          <cell r="B297" t="str">
            <v>决策建议或信息专报市区县政府采用</v>
          </cell>
          <cell r="C297" t="str">
            <v>决策建议、信息专报、专报信息刊发</v>
          </cell>
        </row>
        <row r="298">
          <cell r="B298" t="str">
            <v>省部级主要领导肯定性批示</v>
          </cell>
          <cell r="C298" t="str">
            <v>省部级正职领导肯定性批示</v>
          </cell>
        </row>
        <row r="299">
          <cell r="B299" t="str">
            <v>决策建议或信息专报市区县政府采用</v>
          </cell>
          <cell r="C299" t="str">
            <v>决策建议、信息专报、专报信息刊发</v>
          </cell>
        </row>
        <row r="300">
          <cell r="B300" t="str">
            <v>决策建议或信息专报市区县政府采用</v>
          </cell>
          <cell r="C300" t="str">
            <v>决策建议、信息专报、专报信息刊发</v>
          </cell>
        </row>
        <row r="301">
          <cell r="B301" t="str">
            <v>决策建议或信息专报市区县政府采用</v>
          </cell>
          <cell r="C301" t="str">
            <v>决策建议、信息专报、专报信息刊发</v>
          </cell>
        </row>
        <row r="302">
          <cell r="B302" t="str">
            <v>省部级副职领导一般性批示</v>
          </cell>
          <cell r="C302" t="str">
            <v>省部级正职领导一般性批示</v>
          </cell>
        </row>
        <row r="303">
          <cell r="B303" t="str">
            <v>省部级副职领导一般性批示</v>
          </cell>
          <cell r="C303" t="str">
            <v>省部级正职领导一般性批示</v>
          </cell>
        </row>
        <row r="304">
          <cell r="B304" t="str">
            <v>省部级主要领导肯定性批示</v>
          </cell>
          <cell r="C304" t="str">
            <v>省部级正职领导肯定性批示</v>
          </cell>
        </row>
        <row r="305">
          <cell r="B305" t="str">
            <v>社会单位采用</v>
          </cell>
          <cell r="C305" t="str">
            <v>市行业主管部门文件采用-采用部分占文件全文60%以下</v>
          </cell>
        </row>
        <row r="306">
          <cell r="B306" t="str">
            <v>社会单位采用</v>
          </cell>
          <cell r="C306" t="str">
            <v>市行业主管部门文件采用-采用部分占文件全文60%以下</v>
          </cell>
        </row>
        <row r="307">
          <cell r="B307" t="str">
            <v>决策建议或信息专报市区县政府采用</v>
          </cell>
          <cell r="C307" t="str">
            <v>决策建议、信息专报、专报信息刊发</v>
          </cell>
        </row>
        <row r="308">
          <cell r="B308" t="str">
            <v>省部级副职领导肯定性批示</v>
          </cell>
          <cell r="C308" t="str">
            <v>省部级正职领导肯定性批示</v>
          </cell>
        </row>
        <row r="309">
          <cell r="B309" t="str">
            <v>省部级副职领导一般性批示</v>
          </cell>
          <cell r="C309" t="str">
            <v>省部级正职领导一般性批示</v>
          </cell>
        </row>
        <row r="310">
          <cell r="B310" t="str">
            <v>省部级副职领导肯定性批示</v>
          </cell>
          <cell r="C310" t="str">
            <v>省部级正职领导肯定性批示</v>
          </cell>
        </row>
        <row r="311">
          <cell r="B311" t="str">
            <v>省部级副职领导肯定性批示</v>
          </cell>
          <cell r="C311" t="str">
            <v>省部级正职领导肯定性批示</v>
          </cell>
        </row>
        <row r="312">
          <cell r="B312" t="str">
            <v>决策建议或信息专报市区县政府采用</v>
          </cell>
          <cell r="C312" t="str">
            <v>决策建议、信息专报、专报信息刊发</v>
          </cell>
        </row>
        <row r="313">
          <cell r="B313" t="str">
            <v>省部级副职领导一般性批示</v>
          </cell>
          <cell r="C313" t="str">
            <v>省部级正职领导一般性批示</v>
          </cell>
        </row>
        <row r="314">
          <cell r="B314" t="str">
            <v>决策建议或信息专报市区县政府采用</v>
          </cell>
          <cell r="C314" t="str">
            <v>决策建议、信息专报、专报信息刊发</v>
          </cell>
        </row>
        <row r="315">
          <cell r="B315" t="str">
            <v>决策建议或信息专报市区县政府采用</v>
          </cell>
          <cell r="C315" t="str">
            <v>决策建议、信息专报、专报信息刊发</v>
          </cell>
        </row>
        <row r="316">
          <cell r="B316" t="str">
            <v>决策建议或信息专报市区县政府采用</v>
          </cell>
          <cell r="C316" t="str">
            <v>决策建议、信息专报、专报信息刊发</v>
          </cell>
        </row>
        <row r="317">
          <cell r="B317" t="str">
            <v>省部级副职领导一般性批示</v>
          </cell>
          <cell r="C317" t="str">
            <v>省部级正职领导一般性批示</v>
          </cell>
        </row>
        <row r="318">
          <cell r="B318" t="str">
            <v>社会单位采用</v>
          </cell>
          <cell r="C318" t="str">
            <v>市行业主管部门文件采用-采用部分占文件全文60%以下</v>
          </cell>
        </row>
        <row r="319">
          <cell r="B319" t="str">
            <v>社会单位采用</v>
          </cell>
          <cell r="C319" t="str">
            <v>市行业主管部门文件采用-采用部分占文件全文60%以下</v>
          </cell>
        </row>
        <row r="320">
          <cell r="B320" t="str">
            <v>社会单位采用</v>
          </cell>
          <cell r="C320" t="str">
            <v>市行业主管部门文件采用-采用部分占文件全文60%以下</v>
          </cell>
        </row>
        <row r="321">
          <cell r="B321" t="str">
            <v>决策建议或信息专报市区县政府采用</v>
          </cell>
          <cell r="C321" t="str">
            <v>决策建议、信息专报、专报信息刊发</v>
          </cell>
        </row>
        <row r="322">
          <cell r="B322" t="str">
            <v>决策建议或信息专报市区县政府采用</v>
          </cell>
          <cell r="C322" t="str">
            <v>决策建议、信息专报、专报信息刊发</v>
          </cell>
        </row>
        <row r="323">
          <cell r="B323" t="str">
            <v>决策建议或信息专报市区县政府采用</v>
          </cell>
          <cell r="C323" t="str">
            <v>决策建议、信息专报、专报信息刊发</v>
          </cell>
        </row>
        <row r="324">
          <cell r="B324" t="str">
            <v>决策建议或信息专报市区县政府采用</v>
          </cell>
          <cell r="C324" t="str">
            <v>决策建议、信息专报、专报信息刊发</v>
          </cell>
        </row>
        <row r="325">
          <cell r="B325" t="str">
            <v>决策建议或信息专报市区县政府采用</v>
          </cell>
          <cell r="C325" t="str">
            <v>决策建议、信息专报、专报信息刊发</v>
          </cell>
        </row>
        <row r="326">
          <cell r="B326" t="str">
            <v>省部级副职领导肯定性批示</v>
          </cell>
          <cell r="C326" t="str">
            <v>省部级正职领导肯定性批示</v>
          </cell>
        </row>
        <row r="327">
          <cell r="B327" t="str">
            <v>省部级副职领导肯定性批示</v>
          </cell>
          <cell r="C327" t="str">
            <v>省部级正职领导肯定性批示</v>
          </cell>
        </row>
        <row r="328">
          <cell r="B328" t="str">
            <v>决策建议或信息专报市区县政府采用</v>
          </cell>
          <cell r="C328" t="str">
            <v>决策建议、信息专报、专报信息刊发</v>
          </cell>
        </row>
        <row r="329">
          <cell r="B329" t="str">
            <v>省部级副职领导肯定性批示</v>
          </cell>
          <cell r="C329" t="str">
            <v>省部级正职领导肯定性批示</v>
          </cell>
        </row>
        <row r="330">
          <cell r="B330" t="str">
            <v>社会单位采用</v>
          </cell>
          <cell r="C330" t="str">
            <v>市行业主管部门文件采用-采用部分占文件全文60%以下</v>
          </cell>
        </row>
        <row r="331">
          <cell r="B331" t="str">
            <v>社会单位采用</v>
          </cell>
          <cell r="C331" t="str">
            <v>市行业主管部门文件采用-采用部分占文件全文60%以下</v>
          </cell>
        </row>
        <row r="332">
          <cell r="B332" t="str">
            <v>省部级副职领导肯定性批示</v>
          </cell>
          <cell r="C332" t="str">
            <v>省部级正职领导肯定性批示</v>
          </cell>
        </row>
        <row r="333">
          <cell r="B333" t="str">
            <v>决策建议或信息专报市区县政府采用</v>
          </cell>
          <cell r="C333" t="str">
            <v>决策建议、信息专报、专报信息刊发</v>
          </cell>
        </row>
        <row r="334">
          <cell r="B334" t="str">
            <v>决策建议或信息专报市区县政府采用</v>
          </cell>
          <cell r="C334" t="str">
            <v>决策建议、信息专报、专报信息刊发</v>
          </cell>
        </row>
        <row r="335">
          <cell r="B335" t="str">
            <v>决策建议或信息专报市区县政府采用</v>
          </cell>
          <cell r="C335" t="str">
            <v>决策建议、信息专报、专报信息刊发</v>
          </cell>
        </row>
        <row r="336">
          <cell r="B336" t="str">
            <v>决策建议或信息专报市区县政府采用</v>
          </cell>
          <cell r="C336" t="str">
            <v>决策建议、信息专报、专报信息刊发</v>
          </cell>
        </row>
        <row r="337">
          <cell r="B337" t="str">
            <v>省部级副职领导肯定性批示</v>
          </cell>
          <cell r="C337" t="str">
            <v>省部级正职领导肯定性批示</v>
          </cell>
        </row>
        <row r="338">
          <cell r="B338" t="str">
            <v>省部级副职领导一般性批示</v>
          </cell>
          <cell r="C338" t="str">
            <v>省部级正职领导一般性批示</v>
          </cell>
        </row>
        <row r="339">
          <cell r="B339" t="str">
            <v>社会单位采用</v>
          </cell>
          <cell r="C339" t="str">
            <v>市行业主管部门文件采用-采用部分占文件全文60%以下</v>
          </cell>
        </row>
        <row r="340">
          <cell r="B340" t="str">
            <v>省部级副职领导肯定性批示</v>
          </cell>
          <cell r="C340" t="str">
            <v>省部级正职领导肯定性批示</v>
          </cell>
        </row>
        <row r="341">
          <cell r="B341" t="str">
            <v>决策建议或信息专报市区县政府采用</v>
          </cell>
          <cell r="C341" t="str">
            <v>决策建议、信息专报、专报信息刊发</v>
          </cell>
        </row>
        <row r="342">
          <cell r="B342" t="str">
            <v>国家主要领导人一般性批示</v>
          </cell>
          <cell r="C342" t="str">
            <v>党和国家其他正国级领导人一般性批示</v>
          </cell>
        </row>
        <row r="343">
          <cell r="B343" t="str">
            <v>省部级副职领导肯定性批示</v>
          </cell>
          <cell r="C343" t="str">
            <v>省部级正职领导肯定性批示</v>
          </cell>
        </row>
        <row r="344">
          <cell r="B344" t="str">
            <v>省部级副职领导肯定性批示</v>
          </cell>
          <cell r="C344" t="str">
            <v>省部级正职领导肯定性批示</v>
          </cell>
        </row>
        <row r="345">
          <cell r="B345" t="str">
            <v>决策建议或信息专报市区县政府采用</v>
          </cell>
          <cell r="C345" t="str">
            <v>决策建议、信息专报、专报信息刊发</v>
          </cell>
        </row>
        <row r="346">
          <cell r="B346" t="str">
            <v>省部级副职领导一般性批示</v>
          </cell>
          <cell r="C346" t="str">
            <v>省部级正职领导一般性批示</v>
          </cell>
        </row>
        <row r="347">
          <cell r="B347" t="str">
            <v>省部级副职领导肯定性批示</v>
          </cell>
          <cell r="C347" t="str">
            <v>省部级正职领导肯定性批示</v>
          </cell>
        </row>
        <row r="348">
          <cell r="B348" t="str">
            <v>省部级副职领导一般性批示</v>
          </cell>
          <cell r="C348" t="str">
            <v>省部级正职领导一般性批示</v>
          </cell>
        </row>
        <row r="349">
          <cell r="B349" t="str">
            <v>省部级副职领导肯定性批示</v>
          </cell>
          <cell r="C349" t="str">
            <v>省部级正职领导肯定性批示</v>
          </cell>
        </row>
        <row r="350">
          <cell r="B350" t="str">
            <v>省部级副职领导一般性批示</v>
          </cell>
          <cell r="C350" t="str">
            <v>省部级正职领导一般性批示</v>
          </cell>
        </row>
        <row r="351">
          <cell r="B351" t="str">
            <v>社会单位采用</v>
          </cell>
          <cell r="C351" t="str">
            <v>市行业主管部门文件采用-采用部分占文件全文60%以下</v>
          </cell>
        </row>
        <row r="352">
          <cell r="B352" t="str">
            <v>决策建议或信息专报市区县政府采用</v>
          </cell>
          <cell r="C352" t="str">
            <v>决策建议、信息专报、专报信息刊发</v>
          </cell>
        </row>
        <row r="353">
          <cell r="B353" t="str">
            <v>省部级副职领导一般性批示</v>
          </cell>
          <cell r="C353" t="str">
            <v>省部级正职领导一般性批示</v>
          </cell>
        </row>
        <row r="354">
          <cell r="B354" t="str">
            <v>省部级副职领导一般性批示</v>
          </cell>
          <cell r="C354" t="str">
            <v>省部级正职领导一般性批示</v>
          </cell>
        </row>
        <row r="355">
          <cell r="B355" t="str">
            <v>决策建议或信息专报市区县政府采用</v>
          </cell>
          <cell r="C355" t="str">
            <v>决策建议、信息专报、专报信息刊发</v>
          </cell>
        </row>
        <row r="356">
          <cell r="B356" t="str">
            <v>省部级副职领导肯定性批示</v>
          </cell>
          <cell r="C356" t="str">
            <v>省部级正职领导肯定性批示</v>
          </cell>
        </row>
        <row r="357">
          <cell r="B357" t="str">
            <v>决策建议或信息专报市区县政府采用</v>
          </cell>
          <cell r="C357" t="str">
            <v>决策建议、信息专报、专报信息刊发</v>
          </cell>
        </row>
        <row r="358">
          <cell r="B358" t="str">
            <v>省部级主要领导肯定性批示</v>
          </cell>
          <cell r="C358" t="str">
            <v>省部级正职领导肯定性批示</v>
          </cell>
        </row>
        <row r="359">
          <cell r="B359" t="str">
            <v>决策建议或信息专报市区县政府采用</v>
          </cell>
          <cell r="C359" t="str">
            <v>决策建议、信息专报、专报信息刊发</v>
          </cell>
        </row>
        <row r="360">
          <cell r="B360" t="str">
            <v>决策建议或信息专报市区县政府采用</v>
          </cell>
          <cell r="C360" t="str">
            <v>决策建议、信息专报、专报信息刊发</v>
          </cell>
        </row>
        <row r="361">
          <cell r="B361" t="str">
            <v>决策建议或信息专报市区县政府采用</v>
          </cell>
          <cell r="C361" t="str">
            <v>决策建议、信息专报、专报信息刊发</v>
          </cell>
        </row>
        <row r="362">
          <cell r="B362" t="str">
            <v>省部级副职领导一般性批示</v>
          </cell>
          <cell r="C362" t="str">
            <v>省部级正职领导一般性批示</v>
          </cell>
        </row>
        <row r="363">
          <cell r="B363" t="str">
            <v>决策建议或信息专报市区县政府采用</v>
          </cell>
          <cell r="C363" t="str">
            <v>决策建议、信息专报、专报信息刊发</v>
          </cell>
        </row>
        <row r="364">
          <cell r="B364" t="str">
            <v>决策建议或信息专报市区县政府采用</v>
          </cell>
          <cell r="C364" t="str">
            <v>决策建议、信息专报、专报信息刊发</v>
          </cell>
        </row>
        <row r="365">
          <cell r="B365" t="str">
            <v>省部级主要领导肯定性批示</v>
          </cell>
          <cell r="C365" t="str">
            <v>省部级正职领导肯定性批示</v>
          </cell>
        </row>
        <row r="366">
          <cell r="B366" t="str">
            <v>决策建议或信息专报市区县政府采用</v>
          </cell>
          <cell r="C366" t="str">
            <v>决策建议、信息专报、专报信息刊发</v>
          </cell>
        </row>
        <row r="367">
          <cell r="B367" t="str">
            <v>决策建议或信息专报市区县政府采用</v>
          </cell>
          <cell r="C367" t="str">
            <v>决策建议、信息专报、专报信息刊发</v>
          </cell>
        </row>
        <row r="368">
          <cell r="B368" t="str">
            <v>省部级副职领导一般性批示</v>
          </cell>
          <cell r="C368" t="str">
            <v>省部级正职领导一般性批示</v>
          </cell>
        </row>
        <row r="369">
          <cell r="B369" t="str">
            <v>决策建议或信息专报市区县政府采用</v>
          </cell>
          <cell r="C369" t="str">
            <v>决策建议、信息专报、专报信息刊发</v>
          </cell>
        </row>
        <row r="370">
          <cell r="B370" t="str">
            <v>决策建议或信息专报市区县政府采用</v>
          </cell>
          <cell r="C370" t="str">
            <v>决策建议、信息专报、专报信息刊发</v>
          </cell>
        </row>
        <row r="371">
          <cell r="B371" t="str">
            <v>省部级副职领导肯定性批示</v>
          </cell>
          <cell r="C371" t="str">
            <v>省部级正职领导肯定性批示</v>
          </cell>
        </row>
        <row r="372">
          <cell r="B372" t="str">
            <v>省部级副职领导肯定性批示</v>
          </cell>
          <cell r="C372" t="str">
            <v>省部级正职领导肯定性批示</v>
          </cell>
        </row>
        <row r="373">
          <cell r="B373" t="str">
            <v>省部级副职领导肯定性批示</v>
          </cell>
          <cell r="C373" t="str">
            <v>省部级正职领导肯定性批示</v>
          </cell>
        </row>
        <row r="374">
          <cell r="B374" t="str">
            <v>决策建议或信息专报市区县政府采用</v>
          </cell>
          <cell r="C374" t="str">
            <v>决策建议、信息专报、专报信息刊发</v>
          </cell>
        </row>
        <row r="375">
          <cell r="B375" t="str">
            <v>决策建议或信息专报市区县政府采用</v>
          </cell>
          <cell r="C375" t="str">
            <v>决策建议、信息专报、专报信息刊发</v>
          </cell>
        </row>
        <row r="376">
          <cell r="B376" t="str">
            <v>决策建议或信息专报市区县政府采用</v>
          </cell>
          <cell r="C376" t="str">
            <v>决策建议、信息专报、专报信息刊发</v>
          </cell>
        </row>
        <row r="377">
          <cell r="B377" t="str">
            <v>省部级副职领导肯定性批示</v>
          </cell>
          <cell r="C377" t="str">
            <v>省部级正职领导肯定性批示</v>
          </cell>
        </row>
        <row r="378">
          <cell r="B378" t="str">
            <v>省部级副职领导一般性批示</v>
          </cell>
          <cell r="C378" t="str">
            <v>省部级正职领导一般性批示</v>
          </cell>
        </row>
        <row r="379">
          <cell r="B379" t="str">
            <v>省部级副职领导一般性批示</v>
          </cell>
          <cell r="C379" t="str">
            <v>省部级正职领导一般性批示</v>
          </cell>
        </row>
        <row r="380">
          <cell r="B380" t="str">
            <v>决策建议或信息专报市区县政府采用</v>
          </cell>
          <cell r="C380" t="str">
            <v>决策建议、信息专报、专报信息刊发</v>
          </cell>
        </row>
        <row r="381">
          <cell r="B381" t="str">
            <v>决策建议或信息专报市区县政府采用</v>
          </cell>
          <cell r="C381" t="str">
            <v>决策建议、信息专报、专报信息刊发</v>
          </cell>
        </row>
        <row r="382">
          <cell r="B382" t="str">
            <v>省部级副职领导一般性批示</v>
          </cell>
          <cell r="C382" t="str">
            <v>省部级正职领导一般性批示</v>
          </cell>
        </row>
        <row r="383">
          <cell r="B383" t="str">
            <v>决策建议或信息专报市区县政府采用</v>
          </cell>
          <cell r="C383" t="str">
            <v>决策建议、信息专报、专报信息刊发</v>
          </cell>
        </row>
        <row r="384">
          <cell r="B384" t="str">
            <v>决策建议或信息专报市区县政府采用</v>
          </cell>
          <cell r="C384" t="str">
            <v>决策建议、信息专报、专报信息刊发</v>
          </cell>
        </row>
        <row r="385">
          <cell r="B385" t="str">
            <v>省部级副职领导一般性批示</v>
          </cell>
          <cell r="C385" t="str">
            <v>省部级正职领导一般性批示</v>
          </cell>
        </row>
        <row r="386">
          <cell r="B386" t="str">
            <v>决策建议或信息专报市区县政府采用</v>
          </cell>
          <cell r="C386" t="str">
            <v>决策建议、信息专报、专报信息刊发</v>
          </cell>
        </row>
        <row r="387">
          <cell r="B387" t="str">
            <v>省部级副职领导肯定性批示</v>
          </cell>
          <cell r="C387" t="str">
            <v>省部级正职领导肯定性批示</v>
          </cell>
        </row>
        <row r="388">
          <cell r="B388" t="str">
            <v>社会单位采用</v>
          </cell>
          <cell r="C388" t="str">
            <v>市行业主管部门文件采用-采用部分占文件全文60%以下</v>
          </cell>
        </row>
        <row r="389">
          <cell r="B389" t="str">
            <v>社会单位采用</v>
          </cell>
          <cell r="C389" t="str">
            <v>市行业主管部门文件采用-采用部分占文件全文60%以下</v>
          </cell>
        </row>
        <row r="390">
          <cell r="B390" t="str">
            <v>社会单位采用</v>
          </cell>
          <cell r="C390" t="str">
            <v>市行业主管部门文件采用-采用部分占文件全文60%以下</v>
          </cell>
        </row>
        <row r="391">
          <cell r="B391" t="str">
            <v>社会单位采用</v>
          </cell>
          <cell r="C391" t="str">
            <v>市行业主管部门文件采用-采用部分占文件全文60%以下</v>
          </cell>
        </row>
        <row r="392">
          <cell r="B392" t="str">
            <v>社会单位采用</v>
          </cell>
          <cell r="C392" t="str">
            <v>市行业主管部门文件采用-采用部分占文件全文60%以下</v>
          </cell>
        </row>
        <row r="393">
          <cell r="B393" t="str">
            <v>省部级文件采用60%以下</v>
          </cell>
          <cell r="C393" t="str">
            <v>国家部委规章和重庆市地方性法规、政府规章及文件采用-采用部分占文件全文60%以下</v>
          </cell>
        </row>
        <row r="394">
          <cell r="B394" t="str">
            <v>决策建议或信息专报市区县政府采用</v>
          </cell>
          <cell r="C394" t="str">
            <v>决策建议、信息专报、专报信息刊发</v>
          </cell>
        </row>
        <row r="395">
          <cell r="B395" t="str">
            <v>省部级副职领导肯定性批示</v>
          </cell>
          <cell r="C395" t="str">
            <v>省部级正职领导肯定性批示</v>
          </cell>
        </row>
        <row r="396">
          <cell r="B396" t="str">
            <v>社会单位采用</v>
          </cell>
          <cell r="C396" t="str">
            <v>市行业主管部门文件采用-采用部分占文件全文60%以下</v>
          </cell>
        </row>
        <row r="397">
          <cell r="B397" t="str">
            <v>社会单位采用</v>
          </cell>
          <cell r="C397" t="str">
            <v>市行业主管部门文件采用-采用部分占文件全文60%以下</v>
          </cell>
        </row>
        <row r="398">
          <cell r="B398" t="str">
            <v>省部级副职领导一般性批示</v>
          </cell>
          <cell r="C398" t="str">
            <v>省部级正职领导一般性批示</v>
          </cell>
        </row>
        <row r="399">
          <cell r="B399" t="str">
            <v>决策建议或信息专报市区县政府采用</v>
          </cell>
          <cell r="C399" t="str">
            <v>决策建议、信息专报、专报信息刊发</v>
          </cell>
        </row>
        <row r="400">
          <cell r="B400" t="str">
            <v>决策建议或信息专报市区县政府采用</v>
          </cell>
          <cell r="C400" t="str">
            <v>决策建议、信息专报、专报信息刊发</v>
          </cell>
        </row>
        <row r="401">
          <cell r="B401" t="str">
            <v>省部级副职领导一般性批示</v>
          </cell>
          <cell r="C401" t="str">
            <v>省部级正职领导一般性批示</v>
          </cell>
        </row>
        <row r="402">
          <cell r="B402" t="str">
            <v>决策建议或信息专报市区县政府采用</v>
          </cell>
          <cell r="C402" t="str">
            <v>决策建议、信息专报、专报信息刊发</v>
          </cell>
        </row>
        <row r="403">
          <cell r="B403" t="str">
            <v>决策建议或信息专报市区县政府采用</v>
          </cell>
          <cell r="C403" t="str">
            <v>决策建议、信息专报、专报信息刊发</v>
          </cell>
        </row>
        <row r="404">
          <cell r="B404" t="str">
            <v>省部级副职领导一般性批示</v>
          </cell>
          <cell r="C404" t="str">
            <v>省部级正职领导一般性批示</v>
          </cell>
        </row>
        <row r="405">
          <cell r="B405" t="str">
            <v>省部级副职领导肯定性批示</v>
          </cell>
          <cell r="C405" t="str">
            <v>省部级正职领导肯定性批示</v>
          </cell>
        </row>
        <row r="406">
          <cell r="B406" t="str">
            <v>决策建议或信息专报市区县政府采用</v>
          </cell>
          <cell r="C406" t="str">
            <v>决策建议、信息专报、专报信息刊发</v>
          </cell>
        </row>
        <row r="407">
          <cell r="B407" t="str">
            <v>省部级副职领导肯定性批示</v>
          </cell>
          <cell r="C407" t="str">
            <v>省部级正职领导肯定性批示</v>
          </cell>
        </row>
        <row r="408">
          <cell r="B408" t="str">
            <v>省部级副职领导肯定性批示</v>
          </cell>
          <cell r="C408" t="str">
            <v>省部级正职领导肯定性批示</v>
          </cell>
        </row>
        <row r="409">
          <cell r="B409" t="str">
            <v>决策建议或信息专报市区县政府采用</v>
          </cell>
          <cell r="C409" t="str">
            <v>决策建议、信息专报、专报信息刊发</v>
          </cell>
        </row>
        <row r="410">
          <cell r="B410" t="str">
            <v>省部级主要领导一般性批示</v>
          </cell>
          <cell r="C410" t="str">
            <v>省部级正职领导一般性批示</v>
          </cell>
        </row>
        <row r="411">
          <cell r="B411" t="str">
            <v>省部级副职领导一般性批示</v>
          </cell>
          <cell r="C411" t="str">
            <v>省部级正职领导一般性批示</v>
          </cell>
        </row>
        <row r="412">
          <cell r="B412" t="str">
            <v>省部级副职领导肯定性批示</v>
          </cell>
          <cell r="C412" t="str">
            <v>省部级正职领导肯定性批示</v>
          </cell>
        </row>
        <row r="413">
          <cell r="B413" t="str">
            <v>省部级主要领导一般性批示</v>
          </cell>
          <cell r="C413" t="str">
            <v>省部级正职领导一般性批示</v>
          </cell>
        </row>
        <row r="414">
          <cell r="B414" t="str">
            <v>决策建议或信息专报市区县政府采用</v>
          </cell>
          <cell r="C414" t="str">
            <v>决策建议、信息专报、专报信息刊发</v>
          </cell>
        </row>
        <row r="415">
          <cell r="B415" t="str">
            <v>决策建议或信息专报市区县政府采用</v>
          </cell>
          <cell r="C415" t="str">
            <v>决策建议、信息专报、专报信息刊发</v>
          </cell>
        </row>
        <row r="416">
          <cell r="B416" t="str">
            <v>决策建议或信息专报市区县政府采用</v>
          </cell>
          <cell r="C416" t="str">
            <v>决策建议、信息专报、专报信息刊发</v>
          </cell>
        </row>
        <row r="417">
          <cell r="B417" t="str">
            <v>省部级副职领导肯定性批示</v>
          </cell>
          <cell r="C417" t="str">
            <v>省部级正职领导肯定性批示</v>
          </cell>
        </row>
        <row r="418">
          <cell r="B418" t="str">
            <v>决策建议或信息专报市区县政府采用</v>
          </cell>
          <cell r="C418" t="str">
            <v>决策建议、信息专报、专报信息刊发</v>
          </cell>
        </row>
        <row r="419">
          <cell r="B419" t="str">
            <v>决策建议或信息专报市区县政府采用</v>
          </cell>
          <cell r="C419" t="str">
            <v>决策建议、信息专报、专报信息刊发</v>
          </cell>
        </row>
        <row r="420">
          <cell r="B420" t="str">
            <v>省部级副职领导肯定性批示</v>
          </cell>
          <cell r="C420" t="str">
            <v>省部级正职领导肯定性批示</v>
          </cell>
        </row>
        <row r="421">
          <cell r="B421" t="str">
            <v>省部级副职领导一般性批示</v>
          </cell>
          <cell r="C421" t="str">
            <v>省部级正职领导一般性批示</v>
          </cell>
        </row>
        <row r="422">
          <cell r="B422" t="str">
            <v>决策建议或信息专报市区县政府采用</v>
          </cell>
          <cell r="C422" t="str">
            <v>决策建议、信息专报、专报信息刊发</v>
          </cell>
        </row>
        <row r="423">
          <cell r="B423" t="str">
            <v>决策建议或信息专报市区县政府采用</v>
          </cell>
          <cell r="C423" t="str">
            <v>决策建议、信息专报、专报信息刊发</v>
          </cell>
        </row>
        <row r="424">
          <cell r="B424" t="str">
            <v>决策建议或信息专报市区县政府采用</v>
          </cell>
          <cell r="C424" t="str">
            <v>决策建议、信息专报、专报信息刊发</v>
          </cell>
        </row>
        <row r="425">
          <cell r="B425" t="str">
            <v>省部级副职领导一般性批示</v>
          </cell>
          <cell r="C425" t="str">
            <v>省部级正职领导一般性批示</v>
          </cell>
        </row>
        <row r="426">
          <cell r="B426" t="str">
            <v>省部级副职领导肯定性批示</v>
          </cell>
          <cell r="C426" t="str">
            <v>省部级正职领导肯定性批示</v>
          </cell>
        </row>
        <row r="427">
          <cell r="B427" t="str">
            <v>省部级副职领导肯定性批示</v>
          </cell>
          <cell r="C427" t="str">
            <v>省部级正职领导肯定性批示</v>
          </cell>
        </row>
        <row r="428">
          <cell r="B428" t="str">
            <v>决策建议或信息专报市区县政府采用</v>
          </cell>
          <cell r="C428" t="str">
            <v>决策建议、信息专报、专报信息刊发</v>
          </cell>
        </row>
        <row r="429">
          <cell r="B429" t="str">
            <v>省部级副职领导肯定性批示</v>
          </cell>
          <cell r="C429" t="str">
            <v>省部级正职领导肯定性批示</v>
          </cell>
        </row>
        <row r="430">
          <cell r="B430" t="str">
            <v>决策建议或信息专报市区县政府采用</v>
          </cell>
          <cell r="C430" t="str">
            <v>决策建议、信息专报、专报信息刊发</v>
          </cell>
        </row>
        <row r="431">
          <cell r="B431" t="str">
            <v>决策建议或信息专报市区县政府采用</v>
          </cell>
          <cell r="C431" t="str">
            <v>决策建议、信息专报、专报信息刊发</v>
          </cell>
        </row>
        <row r="432">
          <cell r="B432" t="str">
            <v>决策建议或信息专报市区县政府采用</v>
          </cell>
          <cell r="C432" t="str">
            <v>决策建议、信息专报、专报信息刊发</v>
          </cell>
        </row>
        <row r="433">
          <cell r="B433" t="str">
            <v>决策建议或信息专报市区县政府采用</v>
          </cell>
          <cell r="C433" t="str">
            <v>决策建议、信息专报、专报信息刊发</v>
          </cell>
        </row>
        <row r="434">
          <cell r="B434" t="str">
            <v>省部级副职领导一般性批示</v>
          </cell>
          <cell r="C434" t="str">
            <v>省部级正职领导一般性批示</v>
          </cell>
        </row>
        <row r="435">
          <cell r="B435" t="str">
            <v>国家其他领导人一般性批示</v>
          </cell>
          <cell r="C435" t="str">
            <v>党和国家其他副国级领导人一般性批示</v>
          </cell>
        </row>
        <row r="436">
          <cell r="B436" t="str">
            <v>决策建议或信息专报市区县政府采用</v>
          </cell>
          <cell r="C436" t="str">
            <v>决策建议、信息专报、专报信息刊发</v>
          </cell>
        </row>
        <row r="437">
          <cell r="B437" t="str">
            <v>决策建议或信息专报市区县政府采用</v>
          </cell>
          <cell r="C437" t="str">
            <v>决策建议、信息专报、专报信息刊发</v>
          </cell>
        </row>
        <row r="438">
          <cell r="B438" t="str">
            <v>省部级副职领导一般性批示</v>
          </cell>
          <cell r="C438" t="str">
            <v>省部级正职领导一般性批示</v>
          </cell>
        </row>
        <row r="439">
          <cell r="B439" t="str">
            <v>决策建议或信息专报市区县政府采用</v>
          </cell>
          <cell r="C439" t="str">
            <v>决策建议、信息专报、专报信息刊发</v>
          </cell>
        </row>
        <row r="440">
          <cell r="B440" t="str">
            <v>决策建议或信息专报市区县政府采用</v>
          </cell>
          <cell r="C440" t="str">
            <v>决策建议、信息专报、专报信息刊发</v>
          </cell>
        </row>
        <row r="441">
          <cell r="B441" t="str">
            <v>决策建议或信息专报市区县政府采用</v>
          </cell>
          <cell r="C441" t="str">
            <v>决策建议、信息专报、专报信息刊发</v>
          </cell>
        </row>
        <row r="442">
          <cell r="B442" t="str">
            <v>省部级副职领导肯定性批示</v>
          </cell>
          <cell r="C442" t="str">
            <v>省部级正职领导肯定性批示</v>
          </cell>
        </row>
        <row r="443">
          <cell r="B443" t="str">
            <v>决策建议或信息专报市区县政府采用</v>
          </cell>
          <cell r="C443" t="str">
            <v>决策建议、信息专报、专报信息刊发</v>
          </cell>
        </row>
        <row r="444">
          <cell r="B444" t="str">
            <v>决策建议或信息专报市区县政府采用</v>
          </cell>
          <cell r="C444" t="str">
            <v>决策建议、信息专报、专报信息刊发</v>
          </cell>
        </row>
        <row r="445">
          <cell r="B445" t="str">
            <v>省部级副职领导肯定性批示</v>
          </cell>
          <cell r="C445" t="str">
            <v>省部级正职领导肯定性批示</v>
          </cell>
        </row>
        <row r="446">
          <cell r="B446" t="str">
            <v>省部级副职领导肯定性批示</v>
          </cell>
          <cell r="C446" t="str">
            <v>省部级正职领导肯定性批示</v>
          </cell>
        </row>
        <row r="447">
          <cell r="B447" t="str">
            <v>决策建议或信息专报市区县政府采用</v>
          </cell>
          <cell r="C447" t="str">
            <v>决策建议、信息专报、专报信息刊发</v>
          </cell>
        </row>
        <row r="448">
          <cell r="B448" t="str">
            <v>决策建议或信息专报市区县政府采用</v>
          </cell>
          <cell r="C448" t="str">
            <v>决策建议、信息专报、专报信息刊发</v>
          </cell>
        </row>
        <row r="449">
          <cell r="B449" t="str">
            <v>省部级文件采用60%以下</v>
          </cell>
          <cell r="C449" t="str">
            <v>国家部委规章和重庆市地方性法规、政府规章及文件采用-采用部分占文件全文60%以下</v>
          </cell>
        </row>
        <row r="450">
          <cell r="B450" t="str">
            <v>决策建议或信息专报市区县政府采用</v>
          </cell>
          <cell r="C450" t="str">
            <v>决策建议、信息专报、专报信息刊发</v>
          </cell>
        </row>
        <row r="451">
          <cell r="B451" t="str">
            <v>决策建议或信息专报市区县政府采用</v>
          </cell>
          <cell r="C451" t="str">
            <v>决策建议、信息专报、专报信息刊发</v>
          </cell>
        </row>
        <row r="452">
          <cell r="B452" t="str">
            <v>省部级文件采用60%以上</v>
          </cell>
          <cell r="C452" t="str">
            <v>国家部委规章和重庆市地方性法规、政府规章及文件采用-采用部分占文件全文60%以上（含）</v>
          </cell>
        </row>
        <row r="453">
          <cell r="B453" t="str">
            <v>省部级文件采用60%以上</v>
          </cell>
          <cell r="C453" t="str">
            <v>国家部委规章和重庆市地方性法规、政府规章及文件采用-采用部分占文件全文60%以上（含）</v>
          </cell>
        </row>
        <row r="454">
          <cell r="B454" t="str">
            <v>省部级副职领导肯定性批示</v>
          </cell>
          <cell r="C454" t="str">
            <v>省部级正职领导肯定性批示</v>
          </cell>
        </row>
        <row r="455">
          <cell r="B455" t="str">
            <v>决策建议或信息专报市区县政府采用</v>
          </cell>
          <cell r="C455" t="str">
            <v>决策建议、信息专报、专报信息刊发</v>
          </cell>
        </row>
        <row r="456">
          <cell r="B456" t="str">
            <v>决策建议或信息专报市区县政府采用</v>
          </cell>
          <cell r="C456" t="str">
            <v>决策建议、信息专报、专报信息刊发</v>
          </cell>
        </row>
        <row r="457">
          <cell r="B457" t="str">
            <v>社会单位采用</v>
          </cell>
          <cell r="C457" t="str">
            <v>市行业主管部门文件采用-采用部分占文件全文60%以下</v>
          </cell>
        </row>
        <row r="458">
          <cell r="B458" t="str">
            <v>社会单位采用</v>
          </cell>
          <cell r="C458" t="str">
            <v>市行业主管部门文件采用-采用部分占文件全文60%以下</v>
          </cell>
        </row>
        <row r="459">
          <cell r="B459" t="str">
            <v>省部级文件采用60%以下</v>
          </cell>
          <cell r="C459" t="str">
            <v>国家部委规章和重庆市地方性法规、政府规章及文件采用-采用部分占文件全文60%以下</v>
          </cell>
        </row>
        <row r="460">
          <cell r="B460" t="str">
            <v>社会单位采用</v>
          </cell>
          <cell r="C460" t="str">
            <v>市行业主管部门文件采用-采用部分占文件全文60%以下</v>
          </cell>
        </row>
        <row r="461">
          <cell r="B461" t="str">
            <v>省部级副职领导一般性批示</v>
          </cell>
          <cell r="C461" t="str">
            <v>省部级正职领导一般性批示</v>
          </cell>
        </row>
        <row r="462">
          <cell r="B462" t="str">
            <v>省部级副职领导肯定性批示</v>
          </cell>
          <cell r="C462" t="str">
            <v>省部级正职领导肯定性批示</v>
          </cell>
        </row>
        <row r="463">
          <cell r="B463" t="str">
            <v>省部级副职领导一般性批示</v>
          </cell>
          <cell r="C463" t="str">
            <v>省部级正职领导一般性批示</v>
          </cell>
        </row>
        <row r="464">
          <cell r="B464" t="str">
            <v>决策建议或信息专报市区县政府采用</v>
          </cell>
          <cell r="C464" t="str">
            <v>决策建议、信息专报、专报信息刊发</v>
          </cell>
        </row>
        <row r="465">
          <cell r="B465" t="str">
            <v>社会单位采用</v>
          </cell>
          <cell r="C465" t="str">
            <v>市行业主管部门文件采用-采用部分占文件全文60%以下</v>
          </cell>
        </row>
        <row r="466">
          <cell r="B466" t="str">
            <v>决策建议或信息专报市区县政府采用</v>
          </cell>
          <cell r="C466" t="str">
            <v>决策建议、信息专报、专报信息刊发</v>
          </cell>
        </row>
        <row r="467">
          <cell r="B467" t="str">
            <v>决策建议或信息专报市区县政府采用</v>
          </cell>
          <cell r="C467" t="str">
            <v>决策建议、信息专报、专报信息刊发</v>
          </cell>
        </row>
        <row r="468">
          <cell r="B468" t="str">
            <v>决策建议或信息专报市区县政府采用</v>
          </cell>
          <cell r="C468" t="str">
            <v>决策建议、信息专报、专报信息刊发</v>
          </cell>
        </row>
        <row r="469">
          <cell r="B469" t="str">
            <v>决策建议或信息专报市区县政府采用</v>
          </cell>
          <cell r="C469" t="str">
            <v>决策建议、信息专报、专报信息刊发</v>
          </cell>
        </row>
        <row r="470">
          <cell r="B470" t="str">
            <v>决策建议或信息专报市区县政府采用</v>
          </cell>
          <cell r="C470" t="str">
            <v>决策建议、信息专报、专报信息刊发</v>
          </cell>
        </row>
        <row r="471">
          <cell r="B471" t="str">
            <v>决策建议或信息专报市区县政府采用</v>
          </cell>
          <cell r="C471" t="str">
            <v>决策建议、信息专报、专报信息刊发</v>
          </cell>
        </row>
        <row r="472">
          <cell r="B472" t="str">
            <v>决策建议或信息专报市区县政府采用</v>
          </cell>
          <cell r="C472" t="str">
            <v>决策建议、信息专报、专报信息刊发</v>
          </cell>
        </row>
        <row r="473">
          <cell r="B473" t="str">
            <v>决策建议或信息专报市区县政府采用</v>
          </cell>
          <cell r="C473" t="str">
            <v>决策建议、信息专报、专报信息刊发</v>
          </cell>
        </row>
        <row r="474">
          <cell r="B474" t="str">
            <v>决策建议或信息专报市区县政府采用</v>
          </cell>
          <cell r="C474" t="str">
            <v>决策建议、信息专报、专报信息刊发</v>
          </cell>
        </row>
        <row r="475">
          <cell r="B475" t="str">
            <v>省部级副职领导肯定性批示</v>
          </cell>
          <cell r="C475" t="str">
            <v>省部级正职领导肯定性批示</v>
          </cell>
        </row>
        <row r="476">
          <cell r="B476" t="str">
            <v>决策建议或信息专报市区县政府采用</v>
          </cell>
          <cell r="C476" t="str">
            <v>决策建议、信息专报、专报信息刊发</v>
          </cell>
        </row>
        <row r="477">
          <cell r="B477" t="str">
            <v>省部级副职领导肯定性批示</v>
          </cell>
          <cell r="C477" t="str">
            <v>省部级正职领导肯定性批示</v>
          </cell>
        </row>
        <row r="478">
          <cell r="B478" t="str">
            <v>国家其他领导人肯定性批示</v>
          </cell>
          <cell r="C478" t="str">
            <v>党和国家其他副国级领导人肯定性批示</v>
          </cell>
        </row>
        <row r="479">
          <cell r="B479" t="str">
            <v>决策建议或信息专报市区县政府采用</v>
          </cell>
          <cell r="C479" t="str">
            <v>决策建议、信息专报、专报信息刊发</v>
          </cell>
        </row>
        <row r="480">
          <cell r="B480" t="str">
            <v>决策建议或信息专报市区县政府采用</v>
          </cell>
          <cell r="C480" t="str">
            <v>决策建议、信息专报、专报信息刊发</v>
          </cell>
        </row>
        <row r="481">
          <cell r="B481" t="str">
            <v>决策建议或信息专报市区县政府采用</v>
          </cell>
          <cell r="C481" t="str">
            <v>决策建议、信息专报、专报信息刊发</v>
          </cell>
        </row>
        <row r="482">
          <cell r="B482" t="str">
            <v>决策建议或信息专报市区县政府采用</v>
          </cell>
          <cell r="C482" t="str">
            <v>决策建议、信息专报、专报信息刊发</v>
          </cell>
        </row>
        <row r="483">
          <cell r="B483" t="str">
            <v>决策建议或信息专报市区县政府采用</v>
          </cell>
          <cell r="C483" t="str">
            <v>决策建议、信息专报、专报信息刊发</v>
          </cell>
        </row>
        <row r="484">
          <cell r="B484" t="str">
            <v>国家其他领导人一般性批示</v>
          </cell>
          <cell r="C484" t="str">
            <v>党和国家其他副国级领导人一般性批示</v>
          </cell>
        </row>
        <row r="485">
          <cell r="B485" t="str">
            <v>省部级副职领导一般性批示</v>
          </cell>
          <cell r="C485" t="str">
            <v>省部级正职领导一般性批示</v>
          </cell>
        </row>
        <row r="486">
          <cell r="B486" t="str">
            <v>决策建议或信息专报市区县政府采用</v>
          </cell>
          <cell r="C486" t="str">
            <v>决策建议、信息专报、专报信息刊发</v>
          </cell>
        </row>
        <row r="487">
          <cell r="B487" t="str">
            <v>决策建议或信息专报市区县政府采用</v>
          </cell>
          <cell r="C487" t="str">
            <v>决策建议、信息专报、专报信息刊发</v>
          </cell>
        </row>
        <row r="488">
          <cell r="B488" t="str">
            <v>省部级副职领导肯定性批示</v>
          </cell>
          <cell r="C488" t="str">
            <v>省部级正职领导肯定性批示</v>
          </cell>
        </row>
        <row r="489">
          <cell r="B489" t="str">
            <v>省部级副职领导肯定性批示</v>
          </cell>
          <cell r="C489" t="str">
            <v>省部级正职领导肯定性批示</v>
          </cell>
        </row>
        <row r="490">
          <cell r="B490" t="str">
            <v>社会单位采用</v>
          </cell>
          <cell r="C490" t="str">
            <v>市行业主管部门文件采用-采用部分占文件全文60%以下</v>
          </cell>
        </row>
        <row r="491">
          <cell r="B491" t="str">
            <v>省部级副职领导肯定性批示</v>
          </cell>
          <cell r="C491" t="str">
            <v>省部级正职领导肯定性批示</v>
          </cell>
        </row>
        <row r="492">
          <cell r="B492" t="str">
            <v>国家其他领导人肯定性批示</v>
          </cell>
          <cell r="C492" t="str">
            <v>党和国家其他副国级领导人肯定性批示</v>
          </cell>
        </row>
        <row r="493">
          <cell r="B493" t="str">
            <v>决策建议或信息专报市区县政府采用</v>
          </cell>
          <cell r="C493" t="str">
            <v>决策建议、信息专报、专报信息刊发</v>
          </cell>
        </row>
        <row r="494">
          <cell r="B494" t="str">
            <v>决策建议或信息专报市区县政府采用</v>
          </cell>
          <cell r="C494" t="str">
            <v>决策建议、信息专报、专报信息刊发</v>
          </cell>
        </row>
        <row r="495">
          <cell r="B495" t="str">
            <v>省部级副职领导肯定性批示</v>
          </cell>
          <cell r="C495" t="str">
            <v>省部级正职领导肯定性批示</v>
          </cell>
        </row>
        <row r="496">
          <cell r="B496" t="str">
            <v>决策建议或信息专报市区县政府采用</v>
          </cell>
          <cell r="C496" t="str">
            <v>决策建议、信息专报、专报信息刊发</v>
          </cell>
        </row>
        <row r="497">
          <cell r="B497" t="str">
            <v>决策建议或信息专报市区县政府采用</v>
          </cell>
          <cell r="C497" t="str">
            <v>决策建议、信息专报、专报信息刊发</v>
          </cell>
        </row>
        <row r="498">
          <cell r="B498" t="str">
            <v>决策建议或信息专报市区县政府采用</v>
          </cell>
          <cell r="C498" t="str">
            <v>决策建议、信息专报、专报信息刊发</v>
          </cell>
        </row>
        <row r="499">
          <cell r="B499" t="str">
            <v>省部级副职领导一般性批示</v>
          </cell>
          <cell r="C499" t="str">
            <v>省部级正职领导一般性批示</v>
          </cell>
        </row>
        <row r="500">
          <cell r="B500" t="str">
            <v>决策建议或信息专报市区县政府采用</v>
          </cell>
          <cell r="C500" t="str">
            <v>决策建议、信息专报、专报信息刊发</v>
          </cell>
        </row>
        <row r="501">
          <cell r="B501" t="str">
            <v>省部级主要领导肯定性批示</v>
          </cell>
          <cell r="C501" t="str">
            <v>省部级正职领导肯定性批示</v>
          </cell>
        </row>
        <row r="502">
          <cell r="B502" t="str">
            <v>决策建议或信息专报市区县政府采用</v>
          </cell>
          <cell r="C502" t="str">
            <v>决策建议、信息专报、专报信息刊发</v>
          </cell>
        </row>
        <row r="503">
          <cell r="B503" t="str">
            <v>省部级副职领导一般性批示</v>
          </cell>
          <cell r="C503" t="str">
            <v>省部级正职领导一般性批示</v>
          </cell>
        </row>
        <row r="504">
          <cell r="B504" t="str">
            <v>决策建议或信息专报市区县政府采用</v>
          </cell>
          <cell r="C504" t="str">
            <v>决策建议、信息专报、专报信息刊发</v>
          </cell>
        </row>
        <row r="505">
          <cell r="B505" t="str">
            <v>省部级文件采用60%以上</v>
          </cell>
          <cell r="C505" t="str">
            <v>国家部委规章和重庆市地方性法规、政府规章及文件采用-采用部分占文件全文60%以上（含）</v>
          </cell>
        </row>
        <row r="506">
          <cell r="B506" t="str">
            <v>决策建议或信息专报市区县政府采用</v>
          </cell>
          <cell r="C506" t="str">
            <v>决策建议、信息专报、专报信息刊发</v>
          </cell>
        </row>
        <row r="507">
          <cell r="B507" t="str">
            <v>决策建议或信息专报市区县政府采用</v>
          </cell>
          <cell r="C507" t="str">
            <v>决策建议、信息专报、专报信息刊发</v>
          </cell>
        </row>
        <row r="508">
          <cell r="B508" t="str">
            <v>省部级副职领导肯定性批示</v>
          </cell>
          <cell r="C508" t="str">
            <v>省部级正职领导肯定性批示</v>
          </cell>
        </row>
        <row r="509">
          <cell r="B509" t="str">
            <v>决策建议或信息专报市区县政府采用</v>
          </cell>
          <cell r="C509" t="str">
            <v>决策建议、信息专报、专报信息刊发</v>
          </cell>
        </row>
        <row r="510">
          <cell r="B510" t="str">
            <v>决策建议或信息专报市区县政府采用</v>
          </cell>
          <cell r="C510" t="str">
            <v>决策建议、信息专报、专报信息刊发</v>
          </cell>
        </row>
        <row r="511">
          <cell r="B511" t="str">
            <v>决策建议或信息专报市区县政府采用</v>
          </cell>
          <cell r="C511" t="str">
            <v>决策建议、信息专报、专报信息刊发</v>
          </cell>
        </row>
        <row r="512">
          <cell r="B512" t="str">
            <v>决策建议或信息专报市区县政府采用</v>
          </cell>
          <cell r="C512" t="str">
            <v>决策建议、信息专报、专报信息刊发</v>
          </cell>
        </row>
        <row r="513">
          <cell r="B513" t="str">
            <v>社会单位采用</v>
          </cell>
          <cell r="C513" t="str">
            <v>市行业主管部门文件采用-采用部分占文件全文60%以下</v>
          </cell>
        </row>
        <row r="514">
          <cell r="B514" t="str">
            <v>决策建议或信息专报市区县政府采用</v>
          </cell>
          <cell r="C514" t="str">
            <v>决策建议、信息专报、专报信息刊发</v>
          </cell>
        </row>
        <row r="515">
          <cell r="B515" t="str">
            <v>决策建议或信息专报市区县政府采用</v>
          </cell>
          <cell r="C515" t="str">
            <v>决策建议、信息专报、专报信息刊发</v>
          </cell>
        </row>
        <row r="516">
          <cell r="B516" t="str">
            <v>决策建议或信息专报市区县政府采用</v>
          </cell>
          <cell r="C516" t="str">
            <v>决策建议、信息专报、专报信息刊发</v>
          </cell>
        </row>
        <row r="517">
          <cell r="B517" t="str">
            <v>决策建议或信息专报市区县政府采用</v>
          </cell>
          <cell r="C517" t="str">
            <v>决策建议、信息专报、专报信息刊发</v>
          </cell>
        </row>
        <row r="518">
          <cell r="B518" t="str">
            <v>决策建议或信息专报市区县政府采用</v>
          </cell>
          <cell r="C518" t="str">
            <v>决策建议、信息专报、专报信息刊发</v>
          </cell>
        </row>
        <row r="519">
          <cell r="B519" t="str">
            <v>决策建议或信息专报市区县政府采用</v>
          </cell>
          <cell r="C519" t="str">
            <v>决策建议、信息专报、专报信息刊发</v>
          </cell>
        </row>
        <row r="520">
          <cell r="B520" t="str">
            <v>决策建议或信息专报市区县政府采用</v>
          </cell>
          <cell r="C520" t="str">
            <v>决策建议、信息专报、专报信息刊发</v>
          </cell>
        </row>
        <row r="521">
          <cell r="B521" t="str">
            <v>省部级副职领导一般性批示</v>
          </cell>
          <cell r="C521" t="str">
            <v>省部级正职领导一般性批示</v>
          </cell>
        </row>
        <row r="522">
          <cell r="B522" t="str">
            <v>决策建议或信息专报市区县政府采用</v>
          </cell>
          <cell r="C522" t="str">
            <v>决策建议、信息专报、专报信息刊发</v>
          </cell>
        </row>
        <row r="523">
          <cell r="B523" t="str">
            <v>决策建议或信息专报市区县政府采用</v>
          </cell>
          <cell r="C523" t="str">
            <v>决策建议、信息专报、专报信息刊发</v>
          </cell>
        </row>
        <row r="524">
          <cell r="B524" t="str">
            <v>社会单位采用</v>
          </cell>
          <cell r="C524" t="str">
            <v>市行业主管部门文件采用-采用部分占文件全文60%以下</v>
          </cell>
        </row>
        <row r="525">
          <cell r="B525" t="str">
            <v>社会单位采用</v>
          </cell>
          <cell r="C525" t="str">
            <v>市行业主管部门文件采用-采用部分占文件全文60%以下</v>
          </cell>
        </row>
        <row r="526">
          <cell r="B526" t="str">
            <v>决策建议或信息专报市区县政府采用</v>
          </cell>
          <cell r="C526" t="str">
            <v>决策建议、信息专报、专报信息刊发</v>
          </cell>
        </row>
        <row r="527">
          <cell r="B527" t="str">
            <v>省部级副职领导肯定性批示</v>
          </cell>
          <cell r="C527" t="str">
            <v>省部级正职领导肯定性批示</v>
          </cell>
        </row>
        <row r="528">
          <cell r="B528" t="str">
            <v>决策建议或信息专报市区县政府采用</v>
          </cell>
          <cell r="C528" t="str">
            <v>决策建议、信息专报、专报信息刊发</v>
          </cell>
        </row>
        <row r="529">
          <cell r="B529" t="str">
            <v>决策建议或信息专报市区县政府采用</v>
          </cell>
          <cell r="C529" t="str">
            <v>决策建议、信息专报、专报信息刊发</v>
          </cell>
        </row>
        <row r="530">
          <cell r="B530" t="str">
            <v>社会单位采用</v>
          </cell>
          <cell r="C530" t="str">
            <v>市行业主管部门文件采用-采用部分占文件全文60%以下</v>
          </cell>
        </row>
        <row r="531">
          <cell r="B531" t="str">
            <v>决策建议或信息专报市区县政府采用</v>
          </cell>
          <cell r="C531" t="str">
            <v>决策建议、信息专报、专报信息刊发</v>
          </cell>
        </row>
        <row r="532">
          <cell r="B532" t="str">
            <v>省部级主要领导肯定性批示</v>
          </cell>
          <cell r="C532" t="str">
            <v>省部级正职领导肯定性批示</v>
          </cell>
        </row>
        <row r="533">
          <cell r="B533" t="str">
            <v>决策建议或信息专报市区县政府采用</v>
          </cell>
          <cell r="C533" t="str">
            <v>决策建议、信息专报、专报信息刊发</v>
          </cell>
        </row>
        <row r="534">
          <cell r="B534" t="str">
            <v>决策建议或信息专报市区县政府采用</v>
          </cell>
          <cell r="C534" t="str">
            <v>决策建议、信息专报、专报信息刊发</v>
          </cell>
        </row>
        <row r="535">
          <cell r="B535" t="str">
            <v>省部级副职领导一般性批示</v>
          </cell>
          <cell r="C535" t="str">
            <v>省部级正职领导一般性批示</v>
          </cell>
        </row>
        <row r="536">
          <cell r="B536" t="str">
            <v>省部级副职领导肯定性批示</v>
          </cell>
          <cell r="C536" t="str">
            <v>省部级正职领导肯定性批示</v>
          </cell>
        </row>
        <row r="537">
          <cell r="B537" t="str">
            <v>省部级副职领导一般性批示</v>
          </cell>
          <cell r="C537" t="str">
            <v>省部级正职领导一般性批示</v>
          </cell>
        </row>
        <row r="538">
          <cell r="B538" t="str">
            <v>省部级文件采用60%以上</v>
          </cell>
          <cell r="C538" t="str">
            <v>国家部委规章和重庆市地方性法规、政府规章及文件采用-采用部分占文件全文60%以上（含）</v>
          </cell>
        </row>
        <row r="539">
          <cell r="B539" t="str">
            <v>社会单位采用</v>
          </cell>
          <cell r="C539" t="str">
            <v>市行业主管部门文件采用-采用部分占文件全文60%以下</v>
          </cell>
        </row>
        <row r="540">
          <cell r="B540" t="str">
            <v>省部级文件采用60%以下</v>
          </cell>
          <cell r="C540" t="str">
            <v>国家部委规章和重庆市地方性法规、政府规章及文件采用-采用部分占文件全文60%以下</v>
          </cell>
        </row>
        <row r="541">
          <cell r="B541" t="str">
            <v>省部级副职领导一般性批示</v>
          </cell>
          <cell r="C541" t="str">
            <v>省部级正职领导一般性批示</v>
          </cell>
        </row>
        <row r="542">
          <cell r="B542" t="str">
            <v>决策建议或信息专报市区县政府采用</v>
          </cell>
          <cell r="C542" t="str">
            <v>决策建议、信息专报、专报信息刊发</v>
          </cell>
        </row>
        <row r="543">
          <cell r="B543" t="str">
            <v>社会单位采用</v>
          </cell>
          <cell r="C543" t="str">
            <v>市行业主管部门文件采用-采用部分占文件全文60%以下</v>
          </cell>
        </row>
        <row r="544">
          <cell r="B544" t="str">
            <v>决策建议或信息专报市区县政府采用</v>
          </cell>
          <cell r="C544" t="str">
            <v>决策建议、信息专报、专报信息刊发</v>
          </cell>
        </row>
        <row r="545">
          <cell r="B545" t="str">
            <v>省部级副职领导一般性批示</v>
          </cell>
          <cell r="C545" t="str">
            <v>省部级正职领导一般性批示</v>
          </cell>
        </row>
        <row r="546">
          <cell r="B546" t="str">
            <v>决策建议或信息专报市区县政府采用</v>
          </cell>
          <cell r="C546" t="str">
            <v>决策建议、信息专报、专报信息刊发</v>
          </cell>
        </row>
        <row r="547">
          <cell r="B547" t="str">
            <v>决策建议或信息专报市区县政府采用</v>
          </cell>
          <cell r="C547" t="str">
            <v>决策建议、信息专报、专报信息刊发</v>
          </cell>
        </row>
        <row r="548">
          <cell r="B548" t="str">
            <v>省部级副职领导肯定性批示</v>
          </cell>
          <cell r="C548" t="str">
            <v>省部级正职领导肯定性批示</v>
          </cell>
        </row>
        <row r="549">
          <cell r="B549" t="str">
            <v>省部级副职领导一般性批示</v>
          </cell>
          <cell r="C549" t="str">
            <v>省部级正职领导一般性批示</v>
          </cell>
        </row>
        <row r="550">
          <cell r="B550" t="str">
            <v>决策建议或信息专报市区县政府采用</v>
          </cell>
          <cell r="C550" t="str">
            <v>决策建议、信息专报、专报信息刊发</v>
          </cell>
        </row>
        <row r="551">
          <cell r="B551" t="str">
            <v>省部级副职领导一般性批示</v>
          </cell>
          <cell r="C551" t="str">
            <v>省部级正职领导一般性批示</v>
          </cell>
        </row>
        <row r="552">
          <cell r="B552" t="str">
            <v>决策建议或信息专报市区县政府采用</v>
          </cell>
          <cell r="C552" t="str">
            <v>决策建议、信息专报、专报信息刊发</v>
          </cell>
        </row>
        <row r="553">
          <cell r="B553" t="str">
            <v>决策建议或信息专报市区县政府采用</v>
          </cell>
          <cell r="C553" t="str">
            <v>决策建议、信息专报、专报信息刊发</v>
          </cell>
        </row>
        <row r="554">
          <cell r="B554" t="str">
            <v>决策建议或信息专报市区县政府采用</v>
          </cell>
          <cell r="C554" t="str">
            <v>决策建议、信息专报、专报信息刊发</v>
          </cell>
        </row>
        <row r="555">
          <cell r="B555" t="str">
            <v>省部级文件采用60%以上</v>
          </cell>
          <cell r="C555" t="str">
            <v>国家部委规章和重庆市地方性法规、政府规章及文件采用-采用部分占文件全文60%以上（含）</v>
          </cell>
        </row>
        <row r="556">
          <cell r="B556" t="str">
            <v>决策建议或信息专报市区县政府采用</v>
          </cell>
          <cell r="C556" t="str">
            <v>决策建议、信息专报、专报信息刊发</v>
          </cell>
        </row>
        <row r="557">
          <cell r="B557" t="str">
            <v>决策建议或信息专报市区县政府采用</v>
          </cell>
          <cell r="C557" t="str">
            <v>决策建议、信息专报、专报信息刊发</v>
          </cell>
        </row>
        <row r="558">
          <cell r="B558" t="str">
            <v>决策建议或信息专报市区县政府采用</v>
          </cell>
          <cell r="C558" t="str">
            <v>决策建议、信息专报、专报信息刊发</v>
          </cell>
        </row>
        <row r="559">
          <cell r="B559" t="str">
            <v>决策建议或信息专报市区县政府采用</v>
          </cell>
          <cell r="C559" t="str">
            <v>决策建议、信息专报、专报信息刊发</v>
          </cell>
        </row>
        <row r="560">
          <cell r="B560" t="str">
            <v>决策建议或信息专报市区县政府采用</v>
          </cell>
          <cell r="C560" t="str">
            <v>决策建议、信息专报、专报信息刊发</v>
          </cell>
        </row>
        <row r="561">
          <cell r="B561" t="str">
            <v>决策建议或信息专报市区县政府采用</v>
          </cell>
          <cell r="C561" t="str">
            <v>决策建议、信息专报、专报信息刊发</v>
          </cell>
        </row>
        <row r="562">
          <cell r="B562" t="str">
            <v>决策建议或信息专报市区县政府采用</v>
          </cell>
          <cell r="C562" t="str">
            <v>决策建议、信息专报、专报信息刊发</v>
          </cell>
        </row>
        <row r="563">
          <cell r="B563" t="str">
            <v>决策建议或信息专报市区县政府采用</v>
          </cell>
          <cell r="C563" t="str">
            <v>决策建议、信息专报、专报信息刊发</v>
          </cell>
        </row>
        <row r="564">
          <cell r="B564" t="str">
            <v>决策建议或信息专报市区县政府采用</v>
          </cell>
          <cell r="C564" t="str">
            <v>决策建议、信息专报、专报信息刊发</v>
          </cell>
        </row>
        <row r="565">
          <cell r="B565" t="str">
            <v>省部级副职领导肯定性批示</v>
          </cell>
          <cell r="C565" t="str">
            <v>省部级正职领导肯定性批示</v>
          </cell>
        </row>
        <row r="566">
          <cell r="B566" t="str">
            <v>决策建议或信息专报市区县政府采用</v>
          </cell>
          <cell r="C566" t="str">
            <v>决策建议、信息专报、专报信息刊发</v>
          </cell>
        </row>
        <row r="567">
          <cell r="B567" t="str">
            <v>社会单位采用</v>
          </cell>
          <cell r="C567" t="str">
            <v>市行业主管部门文件采用-采用部分占文件全文60%以下</v>
          </cell>
        </row>
        <row r="568">
          <cell r="B568" t="str">
            <v>社会单位采用</v>
          </cell>
          <cell r="C568" t="str">
            <v>市行业主管部门文件采用-采用部分占文件全文60%以下</v>
          </cell>
        </row>
        <row r="569">
          <cell r="B569" t="str">
            <v>社会单位采用</v>
          </cell>
          <cell r="C569" t="str">
            <v>市行业主管部门文件采用-采用部分占文件全文60%以下</v>
          </cell>
        </row>
        <row r="570">
          <cell r="B570" t="str">
            <v>社会单位采用</v>
          </cell>
          <cell r="C570" t="str">
            <v>市行业主管部门文件采用-采用部分占文件全文60%以下</v>
          </cell>
        </row>
        <row r="571">
          <cell r="B571" t="str">
            <v>社会单位采用</v>
          </cell>
          <cell r="C571" t="str">
            <v>市行业主管部门文件采用-采用部分占文件全文60%以下</v>
          </cell>
        </row>
        <row r="572">
          <cell r="B572" t="str">
            <v>社会单位采用</v>
          </cell>
          <cell r="C572" t="str">
            <v>市行业主管部门文件采用-采用部分占文件全文60%以下</v>
          </cell>
        </row>
        <row r="573">
          <cell r="B573" t="str">
            <v>社会单位采用</v>
          </cell>
          <cell r="C573" t="str">
            <v>市行业主管部门文件采用-采用部分占文件全文60%以下</v>
          </cell>
        </row>
        <row r="574">
          <cell r="B574" t="str">
            <v>社会单位采用</v>
          </cell>
          <cell r="C574" t="str">
            <v>市行业主管部门文件采用-采用部分占文件全文60%以下</v>
          </cell>
        </row>
        <row r="575">
          <cell r="B575" t="str">
            <v>省部级副职领导肯定性批示</v>
          </cell>
          <cell r="C575" t="str">
            <v>省部级正职领导肯定性批示</v>
          </cell>
        </row>
        <row r="576">
          <cell r="B576" t="str">
            <v>决策建议或信息专报市区县政府采用</v>
          </cell>
          <cell r="C576" t="str">
            <v>决策建议、信息专报、专报信息刊发</v>
          </cell>
        </row>
        <row r="577">
          <cell r="B577" t="str">
            <v>决策建议或信息专报市区县政府采用</v>
          </cell>
          <cell r="C577" t="str">
            <v>决策建议、信息专报、专报信息刊发</v>
          </cell>
        </row>
        <row r="578">
          <cell r="B578" t="str">
            <v>社会单位采用</v>
          </cell>
          <cell r="C578" t="str">
            <v>市行业主管部门文件采用-采用部分占文件全文60%以下</v>
          </cell>
        </row>
        <row r="579">
          <cell r="B579" t="str">
            <v>决策建议或信息专报市区县政府采用</v>
          </cell>
          <cell r="C579" t="str">
            <v>决策建议、信息专报、专报信息刊发</v>
          </cell>
        </row>
        <row r="580">
          <cell r="B580" t="str">
            <v>社会单位采用</v>
          </cell>
          <cell r="C580" t="str">
            <v>市行业主管部门文件采用-采用部分占文件全文60%以下</v>
          </cell>
        </row>
        <row r="581">
          <cell r="B581" t="str">
            <v>决策建议或信息专报市区县政府采用</v>
          </cell>
          <cell r="C581" t="str">
            <v>决策建议、信息专报、专报信息刊发</v>
          </cell>
        </row>
        <row r="582">
          <cell r="B582" t="str">
            <v>省部级副职领导一般性批示</v>
          </cell>
          <cell r="C582" t="str">
            <v>省部级正职领导一般性批示</v>
          </cell>
        </row>
        <row r="583">
          <cell r="B583" t="str">
            <v>决策建议或信息专报市区县政府采用</v>
          </cell>
          <cell r="C583" t="str">
            <v>决策建议、信息专报、专报信息刊发</v>
          </cell>
        </row>
        <row r="584">
          <cell r="B584" t="str">
            <v>决策建议或信息专报市区县政府采用</v>
          </cell>
          <cell r="C584" t="str">
            <v>决策建议、信息专报、专报信息刊发</v>
          </cell>
        </row>
        <row r="585">
          <cell r="B585" t="str">
            <v>决策建议或信息专报市区县政府采用</v>
          </cell>
          <cell r="C585" t="str">
            <v>决策建议、信息专报、专报信息刊发</v>
          </cell>
        </row>
        <row r="586">
          <cell r="B586" t="str">
            <v>省部级文件采用60%以下</v>
          </cell>
          <cell r="C586" t="str">
            <v>国家部委规章和重庆市地方性法规、政府规章及文件采用-采用部分占文件全文60%以下</v>
          </cell>
        </row>
        <row r="587">
          <cell r="B587" t="str">
            <v>决策建议或信息专报市区县政府采用</v>
          </cell>
          <cell r="C587" t="str">
            <v>决策建议、信息专报、专报信息刊发</v>
          </cell>
        </row>
        <row r="588">
          <cell r="B588" t="str">
            <v>省部级副职领导一般性批示</v>
          </cell>
          <cell r="C588" t="str">
            <v>省部级正职领导一般性批示</v>
          </cell>
        </row>
        <row r="589">
          <cell r="B589" t="str">
            <v>决策建议或信息专报市区县政府采用</v>
          </cell>
          <cell r="C589" t="str">
            <v>决策建议、信息专报、专报信息刊发</v>
          </cell>
        </row>
        <row r="590">
          <cell r="B590" t="str">
            <v>省部级副职领导肯定性批示</v>
          </cell>
          <cell r="C590" t="str">
            <v>省部级正职领导肯定性批示</v>
          </cell>
        </row>
        <row r="591">
          <cell r="B591" t="str">
            <v>决策建议或信息专报市区县政府采用</v>
          </cell>
          <cell r="C591" t="str">
            <v>决策建议、信息专报、专报信息刊发</v>
          </cell>
        </row>
        <row r="592">
          <cell r="B592" t="str">
            <v>省部级副职领导一般性批示</v>
          </cell>
          <cell r="C592" t="str">
            <v>省部级正职领导一般性批示</v>
          </cell>
        </row>
        <row r="593">
          <cell r="B593" t="str">
            <v>决策建议或信息专报市区县政府采用</v>
          </cell>
          <cell r="C593" t="str">
            <v>决策建议、信息专报、专报信息刊发</v>
          </cell>
        </row>
        <row r="594">
          <cell r="B594" t="str">
            <v>决策建议或信息专报市区县政府采用</v>
          </cell>
          <cell r="C594" t="str">
            <v>决策建议、信息专报、专报信息刊发</v>
          </cell>
        </row>
        <row r="595">
          <cell r="B595" t="str">
            <v>决策建议或信息专报市区县政府采用</v>
          </cell>
          <cell r="C595" t="str">
            <v>决策建议、信息专报、专报信息刊发</v>
          </cell>
        </row>
        <row r="596">
          <cell r="B596" t="str">
            <v>决策建议或信息专报市区县政府采用</v>
          </cell>
          <cell r="C596" t="str">
            <v>决策建议、信息专报、专报信息刊发</v>
          </cell>
        </row>
        <row r="597">
          <cell r="B597" t="str">
            <v>决策建议或信息专报市区县政府采用</v>
          </cell>
          <cell r="C597" t="str">
            <v>决策建议、信息专报、专报信息刊发</v>
          </cell>
        </row>
        <row r="598">
          <cell r="B598" t="str">
            <v>决策建议或信息专报市区县政府采用</v>
          </cell>
          <cell r="C598" t="str">
            <v>决策建议、信息专报、专报信息刊发</v>
          </cell>
        </row>
        <row r="599">
          <cell r="B599" t="str">
            <v>省部级副职领导肯定性批示</v>
          </cell>
          <cell r="C599" t="str">
            <v>省部级正职领导肯定性批示</v>
          </cell>
        </row>
        <row r="600">
          <cell r="B600" t="str">
            <v>省部级副职领导一般性批示</v>
          </cell>
          <cell r="C600" t="str">
            <v>省部级正职领导一般性批示</v>
          </cell>
        </row>
        <row r="601">
          <cell r="B601" t="str">
            <v>省部级副职领导一般性批示</v>
          </cell>
          <cell r="C601" t="str">
            <v>省部级正职领导一般性批示</v>
          </cell>
        </row>
        <row r="602">
          <cell r="B602" t="str">
            <v>省部级副职领导一般性批示</v>
          </cell>
          <cell r="C602" t="str">
            <v>省部级正职领导一般性批示</v>
          </cell>
        </row>
        <row r="603">
          <cell r="B603" t="str">
            <v>省部级副职领导肯定性批示</v>
          </cell>
          <cell r="C603" t="str">
            <v>省部级正职领导肯定性批示</v>
          </cell>
        </row>
        <row r="604">
          <cell r="B604" t="str">
            <v>决策建议或信息专报市区县政府采用</v>
          </cell>
          <cell r="C604" t="str">
            <v>决策建议、信息专报、专报信息刊发</v>
          </cell>
        </row>
        <row r="605">
          <cell r="B605" t="str">
            <v>决策建议或信息专报市区县政府采用</v>
          </cell>
          <cell r="C605" t="str">
            <v>决策建议、信息专报、专报信息刊发</v>
          </cell>
        </row>
        <row r="606">
          <cell r="B606" t="str">
            <v>省部级副职领导一般性批示</v>
          </cell>
          <cell r="C606" t="str">
            <v>省部级正职领导一般性批示</v>
          </cell>
        </row>
        <row r="607">
          <cell r="B607" t="str">
            <v>决策建议或信息专报市区县政府采用</v>
          </cell>
          <cell r="C607" t="str">
            <v>决策建议、信息专报、专报信息刊发</v>
          </cell>
        </row>
        <row r="608">
          <cell r="B608" t="str">
            <v>社会单位采用</v>
          </cell>
          <cell r="C608" t="str">
            <v>市行业主管部门文件采用-采用部分占文件全文60%以下</v>
          </cell>
        </row>
        <row r="609">
          <cell r="B609" t="str">
            <v>社会单位采用</v>
          </cell>
          <cell r="C609" t="str">
            <v>市行业主管部门文件采用-采用部分占文件全文60%以下</v>
          </cell>
        </row>
        <row r="610">
          <cell r="B610" t="str">
            <v>决策建议或信息专报市区县政府采用</v>
          </cell>
          <cell r="C610" t="str">
            <v>决策建议、信息专报、专报信息刊发</v>
          </cell>
        </row>
        <row r="611">
          <cell r="B611" t="str">
            <v>省部级主要领导肯定性批示</v>
          </cell>
          <cell r="C611" t="str">
            <v>省部级正职领导肯定性批示</v>
          </cell>
        </row>
        <row r="612">
          <cell r="B612" t="str">
            <v>决策建议或信息专报市区县政府采用</v>
          </cell>
          <cell r="C612" t="str">
            <v>决策建议、信息专报、专报信息刊发</v>
          </cell>
        </row>
        <row r="613">
          <cell r="B613" t="str">
            <v>决策建议或信息专报市区县政府采用</v>
          </cell>
          <cell r="C613" t="str">
            <v>决策建议、信息专报、专报信息刊发</v>
          </cell>
        </row>
        <row r="614">
          <cell r="B614" t="str">
            <v>社会单位采用</v>
          </cell>
          <cell r="C614" t="str">
            <v>市行业主管部门文件采用-采用部分占文件全文60%以下</v>
          </cell>
        </row>
        <row r="615">
          <cell r="B615" t="str">
            <v>社会单位采用</v>
          </cell>
          <cell r="C615" t="str">
            <v>市行业主管部门文件采用-采用部分占文件全文60%以下</v>
          </cell>
        </row>
        <row r="616">
          <cell r="B616" t="str">
            <v>社会单位采用</v>
          </cell>
          <cell r="C616" t="str">
            <v>市行业主管部门文件采用-采用部分占文件全文60%以下</v>
          </cell>
        </row>
        <row r="617">
          <cell r="B617" t="str">
            <v>社会单位采用</v>
          </cell>
          <cell r="C617" t="str">
            <v>市行业主管部门文件采用-采用部分占文件全文60%以下</v>
          </cell>
        </row>
        <row r="618">
          <cell r="B618" t="str">
            <v>社会单位采用</v>
          </cell>
          <cell r="C618" t="str">
            <v>市行业主管部门文件采用-采用部分占文件全文60%以下</v>
          </cell>
        </row>
        <row r="619">
          <cell r="B619" t="str">
            <v>社会单位采用</v>
          </cell>
          <cell r="C619" t="str">
            <v>市行业主管部门文件采用-采用部分占文件全文60%以下</v>
          </cell>
        </row>
        <row r="620">
          <cell r="B620" t="str">
            <v>社会单位采用</v>
          </cell>
          <cell r="C620" t="str">
            <v>市行业主管部门文件采用-采用部分占文件全文60%以下</v>
          </cell>
        </row>
        <row r="621">
          <cell r="B621" t="str">
            <v>社会单位采用</v>
          </cell>
          <cell r="C621" t="str">
            <v>市行业主管部门文件采用-采用部分占文件全文60%以下</v>
          </cell>
        </row>
        <row r="622">
          <cell r="B622" t="str">
            <v>社会单位采用</v>
          </cell>
          <cell r="C622" t="str">
            <v>市行业主管部门文件采用-采用部分占文件全文60%以下</v>
          </cell>
        </row>
        <row r="623">
          <cell r="B623" t="str">
            <v>决策建议或信息专报市区县政府采用</v>
          </cell>
          <cell r="C623" t="str">
            <v>决策建议、信息专报、专报信息刊发</v>
          </cell>
        </row>
        <row r="624">
          <cell r="B624" t="str">
            <v>决策建议或信息专报市区县政府采用</v>
          </cell>
          <cell r="C624" t="str">
            <v>决策建议、信息专报、专报信息刊发</v>
          </cell>
        </row>
        <row r="625">
          <cell r="B625" t="str">
            <v>省部级副职领导一般性批示</v>
          </cell>
          <cell r="C625" t="str">
            <v>省部级正职领导一般性批示</v>
          </cell>
        </row>
        <row r="626">
          <cell r="B626" t="str">
            <v>省部级副职领导肯定性批示</v>
          </cell>
          <cell r="C626" t="str">
            <v>省部级正职领导肯定性批示</v>
          </cell>
        </row>
        <row r="627">
          <cell r="B627" t="str">
            <v>决策建议或信息专报市区县政府采用</v>
          </cell>
          <cell r="C627" t="str">
            <v>决策建议、信息专报、专报信息刊发</v>
          </cell>
        </row>
        <row r="628">
          <cell r="B628" t="str">
            <v>省部级文件采用60%以上</v>
          </cell>
          <cell r="C628" t="str">
            <v>国家部委规章和重庆市地方性法规、政府规章及文件采用-采用部分占文件全文60%以上（含）</v>
          </cell>
        </row>
        <row r="629">
          <cell r="B629" t="str">
            <v>决策建议或信息专报市区县政府采用</v>
          </cell>
          <cell r="C629" t="str">
            <v>决策建议、信息专报、专报信息刊发</v>
          </cell>
        </row>
        <row r="630">
          <cell r="B630" t="str">
            <v>决策建议或信息专报市区县政府采用</v>
          </cell>
          <cell r="C630" t="str">
            <v>决策建议、信息专报、专报信息刊发</v>
          </cell>
        </row>
        <row r="631">
          <cell r="B631" t="str">
            <v>决策建议或信息专报市区县政府采用</v>
          </cell>
          <cell r="C631" t="str">
            <v>决策建议、信息专报、专报信息刊发</v>
          </cell>
        </row>
        <row r="632">
          <cell r="B632" t="str">
            <v>决策建议或信息专报市区县政府采用</v>
          </cell>
          <cell r="C632" t="str">
            <v>决策建议、信息专报、专报信息刊发</v>
          </cell>
        </row>
        <row r="633">
          <cell r="B633" t="str">
            <v>决策建议或信息专报市区县政府采用</v>
          </cell>
          <cell r="C633" t="str">
            <v>决策建议、信息专报、专报信息刊发</v>
          </cell>
        </row>
        <row r="634">
          <cell r="B634" t="str">
            <v>决策建议或信息专报市区县政府采用</v>
          </cell>
          <cell r="C634" t="str">
            <v>决策建议、信息专报、专报信息刊发</v>
          </cell>
        </row>
        <row r="635">
          <cell r="B635" t="str">
            <v>决策建议或信息专报市区县政府采用</v>
          </cell>
          <cell r="C635" t="str">
            <v>决策建议、信息专报、专报信息刊发</v>
          </cell>
        </row>
        <row r="636">
          <cell r="B636" t="str">
            <v>省部级副职领导一般性批示</v>
          </cell>
          <cell r="C636" t="str">
            <v>省部级正职领导一般性批示</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项目组成员"/>
      <sheetName val="项目组成员 (拼音工号)"/>
      <sheetName val="成果人员"/>
      <sheetName val="成果人员（处理后的）"/>
    </sheetNames>
    <sheetDataSet>
      <sheetData sheetId="0">
        <row r="1">
          <cell r="A1" t="str">
            <v>姓名</v>
          </cell>
          <cell r="B1" t="str">
            <v>工号</v>
          </cell>
          <cell r="C1" t="str">
            <v>单位名称</v>
          </cell>
        </row>
        <row r="2">
          <cell r="A2" t="str">
            <v>张波</v>
          </cell>
          <cell r="B2" t="str">
            <v>zhangbo</v>
          </cell>
          <cell r="C2" t="str">
            <v>重庆社会科学院</v>
          </cell>
        </row>
        <row r="3">
          <cell r="A3" t="str">
            <v>王胜</v>
          </cell>
          <cell r="B3" t="str">
            <v>wangsheng</v>
          </cell>
          <cell r="C3" t="str">
            <v>院领导</v>
          </cell>
        </row>
        <row r="4">
          <cell r="A4" t="str">
            <v>蒋朋桥</v>
          </cell>
          <cell r="B4" t="str">
            <v>jiangpengqiao</v>
          </cell>
          <cell r="C4" t="str">
            <v>院领导</v>
          </cell>
        </row>
        <row r="5">
          <cell r="A5" t="str">
            <v>吴昌凡</v>
          </cell>
          <cell r="B5" t="str">
            <v>wuchangfan</v>
          </cell>
          <cell r="C5" t="str">
            <v>院领导</v>
          </cell>
        </row>
        <row r="6">
          <cell r="A6" t="str">
            <v>刘嗣方</v>
          </cell>
          <cell r="B6" t="str">
            <v>liusifang</v>
          </cell>
          <cell r="C6" t="str">
            <v>院领导</v>
          </cell>
        </row>
        <row r="7">
          <cell r="A7" t="str">
            <v>朱高云</v>
          </cell>
          <cell r="B7" t="str">
            <v>zhugaoyun</v>
          </cell>
          <cell r="C7" t="str">
            <v>院领导</v>
          </cell>
        </row>
        <row r="8">
          <cell r="A8" t="str">
            <v>刘毓全</v>
          </cell>
          <cell r="B8" t="str">
            <v>liuyuquan</v>
          </cell>
          <cell r="C8" t="str">
            <v>办公室</v>
          </cell>
        </row>
        <row r="9">
          <cell r="A9" t="str">
            <v>葛南南</v>
          </cell>
          <cell r="B9" t="str">
            <v>genannan</v>
          </cell>
          <cell r="C9" t="str">
            <v>办公室</v>
          </cell>
        </row>
        <row r="10">
          <cell r="A10" t="str">
            <v>张红樱</v>
          </cell>
          <cell r="B10" t="str">
            <v>zhanghongying</v>
          </cell>
          <cell r="C10" t="str">
            <v>办公室</v>
          </cell>
        </row>
        <row r="11">
          <cell r="A11" t="str">
            <v>何明福</v>
          </cell>
          <cell r="B11" t="str">
            <v>hemingfu</v>
          </cell>
          <cell r="C11" t="str">
            <v>办公室</v>
          </cell>
        </row>
        <row r="12">
          <cell r="A12" t="str">
            <v>方贤</v>
          </cell>
          <cell r="B12" t="str">
            <v>fangxian</v>
          </cell>
          <cell r="C12" t="str">
            <v>办公室</v>
          </cell>
        </row>
        <row r="13">
          <cell r="A13" t="str">
            <v>周松江</v>
          </cell>
          <cell r="B13" t="str">
            <v>zhousongjiang</v>
          </cell>
          <cell r="C13" t="str">
            <v>办公室</v>
          </cell>
        </row>
        <row r="14">
          <cell r="A14" t="str">
            <v>关耀甫</v>
          </cell>
          <cell r="B14" t="str">
            <v>guanyaofu</v>
          </cell>
          <cell r="C14" t="str">
            <v>办公室</v>
          </cell>
        </row>
        <row r="15">
          <cell r="A15" t="str">
            <v>曾周祥和</v>
          </cell>
          <cell r="B15" t="str">
            <v>zengzhouxianghe</v>
          </cell>
          <cell r="C15" t="str">
            <v>办公室</v>
          </cell>
        </row>
        <row r="16">
          <cell r="A16" t="str">
            <v>赵骞</v>
          </cell>
          <cell r="B16" t="str">
            <v>zhaoqian</v>
          </cell>
          <cell r="C16" t="str">
            <v>办公室</v>
          </cell>
        </row>
        <row r="17">
          <cell r="A17" t="str">
            <v>傅国勇</v>
          </cell>
          <cell r="B17" t="str">
            <v>fuguoyong</v>
          </cell>
          <cell r="C17" t="str">
            <v>办公室</v>
          </cell>
        </row>
        <row r="18">
          <cell r="A18" t="str">
            <v>何娟</v>
          </cell>
          <cell r="B18" t="str">
            <v>hejuan</v>
          </cell>
          <cell r="C18" t="str">
            <v>办公室</v>
          </cell>
        </row>
        <row r="19">
          <cell r="A19" t="str">
            <v>机要传真</v>
          </cell>
          <cell r="B19" t="str">
            <v>jiyaochuanzhen</v>
          </cell>
          <cell r="C19" t="str">
            <v>办公室</v>
          </cell>
        </row>
        <row r="20">
          <cell r="A20" t="str">
            <v>王晓琪</v>
          </cell>
          <cell r="B20" t="str">
            <v>wangxiaoqi</v>
          </cell>
          <cell r="C20" t="str">
            <v>办公室</v>
          </cell>
        </row>
        <row r="21">
          <cell r="A21" t="str">
            <v>万聪颖</v>
          </cell>
          <cell r="B21" t="str">
            <v>wangcongying</v>
          </cell>
          <cell r="C21" t="str">
            <v>办公室</v>
          </cell>
        </row>
        <row r="22">
          <cell r="A22" t="str">
            <v>陈容</v>
          </cell>
          <cell r="B22" t="str">
            <v>chenrong</v>
          </cell>
          <cell r="C22" t="str">
            <v>科研处</v>
          </cell>
        </row>
        <row r="23">
          <cell r="A23" t="str">
            <v>何丹</v>
          </cell>
          <cell r="B23" t="str">
            <v>hedan</v>
          </cell>
          <cell r="C23" t="str">
            <v>科研处</v>
          </cell>
        </row>
        <row r="24">
          <cell r="A24" t="str">
            <v>罗舒</v>
          </cell>
          <cell r="B24" t="str">
            <v>luoshu</v>
          </cell>
          <cell r="C24" t="str">
            <v>科研处</v>
          </cell>
        </row>
        <row r="25">
          <cell r="A25" t="str">
            <v>谢开智</v>
          </cell>
          <cell r="B25" t="str">
            <v>xiekaizhi</v>
          </cell>
          <cell r="C25" t="str">
            <v>科研处</v>
          </cell>
        </row>
        <row r="26">
          <cell r="A26" t="str">
            <v>严杰</v>
          </cell>
          <cell r="B26" t="str">
            <v>yanjie</v>
          </cell>
          <cell r="C26" t="str">
            <v>科研处</v>
          </cell>
        </row>
        <row r="27">
          <cell r="A27" t="str">
            <v>卢向虎</v>
          </cell>
          <cell r="B27" t="str">
            <v>luxianghu</v>
          </cell>
          <cell r="C27" t="str">
            <v>智库建设处</v>
          </cell>
        </row>
        <row r="28">
          <cell r="A28" t="str">
            <v>钟绪剑</v>
          </cell>
          <cell r="B28" t="str">
            <v>zhongxujian</v>
          </cell>
          <cell r="C28" t="str">
            <v>智库建设处</v>
          </cell>
        </row>
        <row r="29">
          <cell r="A29" t="str">
            <v>樊坤</v>
          </cell>
          <cell r="B29" t="str">
            <v>fankun</v>
          </cell>
          <cell r="C29" t="str">
            <v>智库建设处</v>
          </cell>
        </row>
        <row r="30">
          <cell r="A30" t="str">
            <v>雷声</v>
          </cell>
          <cell r="B30" t="str">
            <v>leisheng</v>
          </cell>
          <cell r="C30" t="str">
            <v>智库建设处</v>
          </cell>
        </row>
        <row r="31">
          <cell r="A31" t="str">
            <v>吴燕</v>
          </cell>
          <cell r="B31" t="str">
            <v>wuyan</v>
          </cell>
          <cell r="C31" t="str">
            <v>干部人事处</v>
          </cell>
        </row>
        <row r="32">
          <cell r="A32" t="str">
            <v>陈琦</v>
          </cell>
          <cell r="B32" t="str">
            <v>chenqi</v>
          </cell>
          <cell r="C32" t="str">
            <v>干部人事处</v>
          </cell>
        </row>
        <row r="33">
          <cell r="A33" t="str">
            <v>马丽娜</v>
          </cell>
          <cell r="B33" t="str">
            <v>malina</v>
          </cell>
          <cell r="C33" t="str">
            <v>干部人事处</v>
          </cell>
        </row>
        <row r="34">
          <cell r="A34" t="str">
            <v>刘佳鑫</v>
          </cell>
          <cell r="B34" t="str">
            <v>liujiaxin</v>
          </cell>
          <cell r="C34" t="str">
            <v>干部人事处</v>
          </cell>
        </row>
        <row r="35">
          <cell r="A35" t="str">
            <v>田原</v>
          </cell>
          <cell r="B35" t="str">
            <v>tianyuan</v>
          </cell>
          <cell r="C35" t="str">
            <v>干部人事处</v>
          </cell>
        </row>
        <row r="36">
          <cell r="A36" t="str">
            <v>邓建国</v>
          </cell>
          <cell r="B36" t="str">
            <v>dengjianguo</v>
          </cell>
          <cell r="C36" t="str">
            <v>后勤财务处</v>
          </cell>
        </row>
        <row r="37">
          <cell r="A37" t="str">
            <v>陈职中</v>
          </cell>
          <cell r="B37" t="str">
            <v>chenzhizhong</v>
          </cell>
          <cell r="C37" t="str">
            <v>后勤财务处</v>
          </cell>
        </row>
        <row r="38">
          <cell r="A38" t="str">
            <v>杨金群</v>
          </cell>
          <cell r="B38" t="str">
            <v>yangjinqun</v>
          </cell>
          <cell r="C38" t="str">
            <v>后勤财务处</v>
          </cell>
        </row>
        <row r="39">
          <cell r="A39" t="str">
            <v>范家英</v>
          </cell>
          <cell r="B39" t="str">
            <v>fanjiaying</v>
          </cell>
          <cell r="C39" t="str">
            <v>后勤财务处</v>
          </cell>
        </row>
        <row r="40">
          <cell r="A40" t="str">
            <v>李钢</v>
          </cell>
          <cell r="B40" t="str">
            <v>ligang</v>
          </cell>
          <cell r="C40" t="str">
            <v>后勤财务处</v>
          </cell>
        </row>
        <row r="41">
          <cell r="A41" t="str">
            <v>刘珈</v>
          </cell>
          <cell r="B41" t="str">
            <v>liujia</v>
          </cell>
          <cell r="C41" t="str">
            <v>后勤财务处</v>
          </cell>
        </row>
        <row r="42">
          <cell r="A42" t="str">
            <v>王蒨</v>
          </cell>
          <cell r="B42" t="str">
            <v>wangqian</v>
          </cell>
          <cell r="C42" t="str">
            <v>后勤财务处</v>
          </cell>
        </row>
        <row r="43">
          <cell r="A43" t="str">
            <v>物管任益波</v>
          </cell>
          <cell r="B43" t="str">
            <v>renyibo</v>
          </cell>
          <cell r="C43" t="str">
            <v>后勤财务处</v>
          </cell>
        </row>
        <row r="44">
          <cell r="A44" t="str">
            <v>东苑门卫</v>
          </cell>
          <cell r="B44" t="str">
            <v>dongyuanmenwei</v>
          </cell>
          <cell r="C44" t="str">
            <v>后勤财务处</v>
          </cell>
        </row>
        <row r="45">
          <cell r="A45" t="str">
            <v>涂学斌</v>
          </cell>
          <cell r="B45" t="str">
            <v>tuxuebin</v>
          </cell>
          <cell r="C45" t="str">
            <v>后勤财务处</v>
          </cell>
        </row>
        <row r="46">
          <cell r="A46" t="str">
            <v>收发曹金淑</v>
          </cell>
          <cell r="B46" t="str">
            <v>shoufacaojinshu</v>
          </cell>
          <cell r="C46" t="str">
            <v>后勤财务处</v>
          </cell>
        </row>
        <row r="47">
          <cell r="A47" t="str">
            <v>西苑门卫</v>
          </cell>
          <cell r="B47" t="str">
            <v>xiyuanmenwei</v>
          </cell>
          <cell r="C47" t="str">
            <v>后勤财务处</v>
          </cell>
        </row>
        <row r="48">
          <cell r="A48" t="str">
            <v>郑斌</v>
          </cell>
          <cell r="B48" t="str">
            <v>zhengbin</v>
          </cell>
          <cell r="C48" t="str">
            <v>机关党委</v>
          </cell>
        </row>
        <row r="49">
          <cell r="A49" t="str">
            <v>齐孝来</v>
          </cell>
          <cell r="B49" t="str">
            <v>qixiaolai</v>
          </cell>
          <cell r="C49" t="str">
            <v>机关党委</v>
          </cell>
        </row>
        <row r="50">
          <cell r="A50" t="str">
            <v>王琳</v>
          </cell>
          <cell r="B50" t="str">
            <v>wanglin</v>
          </cell>
          <cell r="C50" t="str">
            <v>机关党委</v>
          </cell>
        </row>
        <row r="51">
          <cell r="A51" t="str">
            <v>王萍</v>
          </cell>
          <cell r="B51" t="str">
            <v>wangping</v>
          </cell>
          <cell r="C51" t="str">
            <v>机关党委</v>
          </cell>
        </row>
        <row r="52">
          <cell r="A52" t="str">
            <v>张皓琳</v>
          </cell>
          <cell r="B52" t="str">
            <v>zhanghaolin</v>
          </cell>
          <cell r="C52" t="str">
            <v>机关党委</v>
          </cell>
        </row>
        <row r="53">
          <cell r="A53" t="str">
            <v>王立坦</v>
          </cell>
          <cell r="B53" t="str">
            <v>wanglitan</v>
          </cell>
          <cell r="C53" t="str">
            <v>对外学术交流中心</v>
          </cell>
        </row>
        <row r="54">
          <cell r="A54" t="str">
            <v>刘晓敬</v>
          </cell>
          <cell r="B54" t="str">
            <v>liuxiaojing</v>
          </cell>
          <cell r="C54" t="str">
            <v>对外学术交流中心</v>
          </cell>
        </row>
        <row r="55">
          <cell r="A55" t="str">
            <v>杨玥</v>
          </cell>
          <cell r="B55" t="str">
            <v>yangyue</v>
          </cell>
          <cell r="C55" t="str">
            <v>对外学术交流中心</v>
          </cell>
        </row>
        <row r="56">
          <cell r="A56" t="str">
            <v>李勇镔</v>
          </cell>
          <cell r="B56" t="str">
            <v>liyongbin</v>
          </cell>
          <cell r="C56" t="str">
            <v>对外学术交流中心</v>
          </cell>
        </row>
        <row r="57">
          <cell r="A57" t="str">
            <v>文丰安</v>
          </cell>
          <cell r="B57" t="str">
            <v>wenfengan</v>
          </cell>
          <cell r="C57" t="str">
            <v>《改革》杂志社(出版物中心)</v>
          </cell>
        </row>
        <row r="58">
          <cell r="A58" t="str">
            <v>丁忠兵</v>
          </cell>
          <cell r="B58" t="str">
            <v>dingzhongbing</v>
          </cell>
          <cell r="C58" t="str">
            <v>《改革》杂志社(出版物中心)</v>
          </cell>
        </row>
        <row r="59">
          <cell r="A59" t="str">
            <v>黎智洪</v>
          </cell>
          <cell r="B59" t="str">
            <v>lizhihong</v>
          </cell>
          <cell r="C59" t="str">
            <v>《改革》杂志社(出版物中心)</v>
          </cell>
        </row>
        <row r="60">
          <cell r="A60" t="str">
            <v>王吉惠</v>
          </cell>
          <cell r="B60" t="str">
            <v>wangjihui</v>
          </cell>
          <cell r="C60" t="str">
            <v>《改革》杂志社(出版物中心)</v>
          </cell>
        </row>
        <row r="61">
          <cell r="A61" t="str">
            <v>许志敏</v>
          </cell>
          <cell r="B61" t="str">
            <v>xuzhimin</v>
          </cell>
          <cell r="C61" t="str">
            <v>《改革》杂志社(出版物中心)</v>
          </cell>
        </row>
        <row r="62">
          <cell r="A62" t="str">
            <v>罗重谱</v>
          </cell>
          <cell r="B62" t="str">
            <v>luochongpu</v>
          </cell>
          <cell r="C62" t="str">
            <v>《改革》杂志社(出版物中心)</v>
          </cell>
        </row>
        <row r="63">
          <cell r="A63" t="str">
            <v>易晓艳</v>
          </cell>
          <cell r="B63" t="str">
            <v>yixiaoyan</v>
          </cell>
          <cell r="C63" t="str">
            <v>《改革》杂志社(出版物中心)</v>
          </cell>
        </row>
        <row r="64">
          <cell r="A64" t="str">
            <v>赵丽莎</v>
          </cell>
          <cell r="B64" t="str">
            <v>zhaolisha</v>
          </cell>
          <cell r="C64" t="str">
            <v>《改革》杂志社(出版物中心)</v>
          </cell>
        </row>
        <row r="65">
          <cell r="A65" t="str">
            <v>易华均</v>
          </cell>
          <cell r="B65" t="str">
            <v>yihuajun</v>
          </cell>
          <cell r="C65" t="str">
            <v>图情网信中心</v>
          </cell>
        </row>
        <row r="66">
          <cell r="A66" t="str">
            <v>宁海珍</v>
          </cell>
          <cell r="B66" t="str">
            <v>ninghaizhen</v>
          </cell>
          <cell r="C66" t="str">
            <v>图情网信中心</v>
          </cell>
        </row>
        <row r="67">
          <cell r="A67" t="str">
            <v>王金波</v>
          </cell>
          <cell r="B67" t="str">
            <v>wangjinbo</v>
          </cell>
          <cell r="C67" t="str">
            <v>图情网信中心</v>
          </cell>
        </row>
        <row r="68">
          <cell r="A68" t="str">
            <v>熊飞</v>
          </cell>
          <cell r="B68" t="str">
            <v>xiongfei</v>
          </cell>
          <cell r="C68" t="str">
            <v>社科培训中心</v>
          </cell>
        </row>
        <row r="69">
          <cell r="A69" t="str">
            <v>蔡耀平</v>
          </cell>
          <cell r="B69" t="str">
            <v>caiyaoping</v>
          </cell>
          <cell r="C69" t="str">
            <v>社科培训中心</v>
          </cell>
        </row>
        <row r="70">
          <cell r="A70" t="str">
            <v>张伟进</v>
          </cell>
          <cell r="B70" t="str">
            <v>zhangweijin</v>
          </cell>
          <cell r="C70" t="str">
            <v>社科培训中心</v>
          </cell>
        </row>
        <row r="71">
          <cell r="A71" t="str">
            <v>刘琼华</v>
          </cell>
          <cell r="B71" t="str">
            <v>liuqionghua</v>
          </cell>
          <cell r="C71" t="str">
            <v>社科培训中心</v>
          </cell>
        </row>
        <row r="72">
          <cell r="A72" t="str">
            <v>陈晨</v>
          </cell>
          <cell r="B72" t="str">
            <v>chenchen</v>
          </cell>
          <cell r="C72" t="str">
            <v>社科培训中心</v>
          </cell>
        </row>
        <row r="73">
          <cell r="A73" t="str">
            <v>李钰</v>
          </cell>
          <cell r="B73" t="str">
            <v>liyuu</v>
          </cell>
          <cell r="C73" t="str">
            <v>重庆市中国特色社会主义理论体系研究中心秘书处</v>
          </cell>
        </row>
        <row r="74">
          <cell r="A74" t="str">
            <v>张永恒</v>
          </cell>
          <cell r="B74" t="str">
            <v>zhangyongheng</v>
          </cell>
          <cell r="C74" t="str">
            <v>重庆市中国特色社会主义理论体系研究中心秘书处</v>
          </cell>
        </row>
        <row r="75">
          <cell r="A75" t="str">
            <v>黄意武</v>
          </cell>
          <cell r="B75" t="str">
            <v>huangyiwu</v>
          </cell>
          <cell r="C75" t="str">
            <v>重庆市中国特色社会主义理论体系研究中心秘书处</v>
          </cell>
        </row>
        <row r="76">
          <cell r="A76" t="str">
            <v>杨姝</v>
          </cell>
          <cell r="B76" t="str">
            <v>yangshu</v>
          </cell>
          <cell r="C76" t="str">
            <v>重庆市中国特色社会主义理论体系研究中心秘书处</v>
          </cell>
        </row>
        <row r="77">
          <cell r="A77" t="str">
            <v>夏露</v>
          </cell>
          <cell r="B77" t="str">
            <v>xialu</v>
          </cell>
          <cell r="C77" t="str">
            <v>重庆市中国特色社会主义理论体系研究中心秘书处</v>
          </cell>
        </row>
        <row r="78">
          <cell r="A78" t="str">
            <v>全威巍</v>
          </cell>
          <cell r="B78" t="str">
            <v>quanweiwei</v>
          </cell>
          <cell r="C78" t="str">
            <v>重庆市中国特色社会主义理论体系研究中心秘书处</v>
          </cell>
        </row>
        <row r="79">
          <cell r="A79" t="str">
            <v>胡波</v>
          </cell>
          <cell r="B79" t="str">
            <v>huboo</v>
          </cell>
          <cell r="C79" t="str">
            <v>哲学与政治学研究所</v>
          </cell>
        </row>
        <row r="80">
          <cell r="A80" t="str">
            <v>吴大兵</v>
          </cell>
          <cell r="B80" t="str">
            <v>wudabing</v>
          </cell>
          <cell r="C80" t="str">
            <v>哲学与政治学研究所</v>
          </cell>
        </row>
        <row r="81">
          <cell r="A81" t="str">
            <v>杨孝容</v>
          </cell>
          <cell r="B81" t="str">
            <v>yangxiaorong</v>
          </cell>
          <cell r="C81" t="str">
            <v>哲学与政治学研究所</v>
          </cell>
        </row>
        <row r="82">
          <cell r="A82" t="str">
            <v>刘华卫</v>
          </cell>
          <cell r="B82" t="str">
            <v>liuhuawei</v>
          </cell>
          <cell r="C82" t="str">
            <v>哲学与政治学研究所</v>
          </cell>
        </row>
        <row r="83">
          <cell r="A83" t="str">
            <v>李重华</v>
          </cell>
          <cell r="B83" t="str">
            <v>lichonghua</v>
          </cell>
          <cell r="C83" t="str">
            <v>文史研究所（台湾问题研究所）</v>
          </cell>
        </row>
        <row r="84">
          <cell r="A84" t="str">
            <v>罗锐华</v>
          </cell>
          <cell r="B84" t="str">
            <v>luoruihua</v>
          </cell>
          <cell r="C84" t="str">
            <v>文史研究所（台湾问题研究所）</v>
          </cell>
        </row>
        <row r="85">
          <cell r="A85" t="str">
            <v>李玲</v>
          </cell>
          <cell r="B85" t="str">
            <v>liling</v>
          </cell>
          <cell r="C85" t="str">
            <v>文史研究所（台湾问题研究所）</v>
          </cell>
        </row>
        <row r="86">
          <cell r="A86" t="str">
            <v>胡攀</v>
          </cell>
          <cell r="B86" t="str">
            <v>hupan</v>
          </cell>
          <cell r="C86" t="str">
            <v>文史研究所（台湾问题研究所）</v>
          </cell>
        </row>
        <row r="87">
          <cell r="A87" t="str">
            <v>吕昕</v>
          </cell>
          <cell r="B87" t="str">
            <v>lvxin</v>
          </cell>
          <cell r="C87" t="str">
            <v>文史研究所（台湾问题研究所）</v>
          </cell>
        </row>
        <row r="88">
          <cell r="A88" t="str">
            <v>刘容</v>
          </cell>
          <cell r="B88" t="str">
            <v>liurong</v>
          </cell>
          <cell r="C88" t="str">
            <v>文史研究所（台湾问题研究所）</v>
          </cell>
        </row>
        <row r="89">
          <cell r="A89" t="str">
            <v>廖杉杉</v>
          </cell>
          <cell r="B89" t="str">
            <v>liaoshanshan</v>
          </cell>
          <cell r="C89" t="str">
            <v>文史研究所（台湾问题研究所）</v>
          </cell>
        </row>
        <row r="90">
          <cell r="A90" t="str">
            <v>徐静</v>
          </cell>
          <cell r="B90" t="str">
            <v>xujing</v>
          </cell>
          <cell r="C90" t="str">
            <v>文史研究所（台湾问题研究所）</v>
          </cell>
        </row>
        <row r="91">
          <cell r="A91" t="str">
            <v>曹银涛</v>
          </cell>
          <cell r="B91" t="str">
            <v>caoyintao</v>
          </cell>
          <cell r="C91" t="str">
            <v>法学与社会学研究所</v>
          </cell>
        </row>
        <row r="92">
          <cell r="A92" t="str">
            <v>罗伟</v>
          </cell>
          <cell r="B92" t="str">
            <v>luowei</v>
          </cell>
          <cell r="C92" t="str">
            <v>法学与社会学研究所</v>
          </cell>
        </row>
        <row r="93">
          <cell r="A93" t="str">
            <v>李光荣</v>
          </cell>
          <cell r="B93" t="str">
            <v>liguangrong</v>
          </cell>
          <cell r="C93" t="str">
            <v>法学与社会学研究所</v>
          </cell>
        </row>
        <row r="94">
          <cell r="A94" t="str">
            <v>丁新正</v>
          </cell>
          <cell r="B94" t="str">
            <v>dingxinzheng</v>
          </cell>
          <cell r="C94" t="str">
            <v>法学与社会学研究所</v>
          </cell>
        </row>
        <row r="95">
          <cell r="A95" t="str">
            <v>郭振杰</v>
          </cell>
          <cell r="B95" t="str">
            <v>guozhenjie</v>
          </cell>
          <cell r="C95" t="str">
            <v>法学与社会学研究所</v>
          </cell>
        </row>
        <row r="96">
          <cell r="A96" t="str">
            <v>钱明亮</v>
          </cell>
          <cell r="B96" t="str">
            <v>qianmingliang</v>
          </cell>
          <cell r="C96" t="str">
            <v>法学与社会学研究所</v>
          </cell>
        </row>
        <row r="97">
          <cell r="A97" t="str">
            <v>吴静</v>
          </cell>
          <cell r="B97" t="str">
            <v>wujing</v>
          </cell>
          <cell r="C97" t="str">
            <v>法学与社会学研究所</v>
          </cell>
        </row>
        <row r="98">
          <cell r="A98" t="str">
            <v>许玉明</v>
          </cell>
          <cell r="B98" t="str">
            <v>xuyuming</v>
          </cell>
          <cell r="C98" t="str">
            <v>农业农村研究所</v>
          </cell>
        </row>
        <row r="99">
          <cell r="A99" t="str">
            <v>杨果</v>
          </cell>
          <cell r="B99" t="str">
            <v>yangguo</v>
          </cell>
          <cell r="C99" t="str">
            <v>农业农村研究所</v>
          </cell>
        </row>
        <row r="100">
          <cell r="A100" t="str">
            <v>张莉</v>
          </cell>
          <cell r="B100" t="str">
            <v>zhangli</v>
          </cell>
          <cell r="C100" t="str">
            <v>农业农村研究所</v>
          </cell>
        </row>
        <row r="101">
          <cell r="A101" t="str">
            <v>刘楝子</v>
          </cell>
          <cell r="B101" t="str">
            <v>liulianzi</v>
          </cell>
          <cell r="C101" t="str">
            <v>农业农村研究所</v>
          </cell>
        </row>
        <row r="102">
          <cell r="A102" t="str">
            <v>严伟涛</v>
          </cell>
          <cell r="B102" t="str">
            <v>yanweitao</v>
          </cell>
          <cell r="C102" t="str">
            <v>农业农村研究所</v>
          </cell>
        </row>
        <row r="103">
          <cell r="A103" t="str">
            <v>肖端</v>
          </cell>
          <cell r="B103" t="str">
            <v>xiaoduan</v>
          </cell>
          <cell r="C103" t="str">
            <v>农业农村研究所</v>
          </cell>
        </row>
        <row r="104">
          <cell r="A104" t="str">
            <v>谢青</v>
          </cell>
          <cell r="B104" t="str">
            <v>xieqing</v>
          </cell>
          <cell r="C104" t="str">
            <v>农业农村研究所</v>
          </cell>
        </row>
        <row r="105">
          <cell r="A105" t="str">
            <v>彭劲松</v>
          </cell>
          <cell r="B105" t="str">
            <v>pengjinsong</v>
          </cell>
          <cell r="C105" t="str">
            <v>城市与区域经济研究所</v>
          </cell>
        </row>
        <row r="106">
          <cell r="A106" t="str">
            <v>朱旭森</v>
          </cell>
          <cell r="B106" t="str">
            <v>zhuxusen</v>
          </cell>
          <cell r="C106" t="str">
            <v>城市与区域经济研究所</v>
          </cell>
        </row>
        <row r="107">
          <cell r="A107" t="str">
            <v>栾玉树</v>
          </cell>
          <cell r="B107" t="str">
            <v>luanyushu</v>
          </cell>
          <cell r="C107" t="str">
            <v>城市与区域经济研究所</v>
          </cell>
        </row>
        <row r="108">
          <cell r="A108" t="str">
            <v>卢飞</v>
          </cell>
          <cell r="B108" t="str">
            <v>lufei</v>
          </cell>
          <cell r="C108" t="str">
            <v>城市与区域经济研究所</v>
          </cell>
        </row>
        <row r="109">
          <cell r="A109" t="str">
            <v>钱小利</v>
          </cell>
          <cell r="B109" t="str">
            <v>qianxiaoli</v>
          </cell>
          <cell r="C109" t="str">
            <v>城市与区域经济研究所</v>
          </cell>
        </row>
        <row r="110">
          <cell r="A110" t="str">
            <v>唐于渝</v>
          </cell>
          <cell r="B110" t="str">
            <v>tangyuyu</v>
          </cell>
          <cell r="C110" t="str">
            <v>城市与区域经济研究所</v>
          </cell>
        </row>
        <row r="111">
          <cell r="A111" t="str">
            <v>彭国川</v>
          </cell>
          <cell r="B111" t="str">
            <v>pengguochuan</v>
          </cell>
          <cell r="C111" t="str">
            <v>生态与环境资源研究所</v>
          </cell>
        </row>
        <row r="112">
          <cell r="A112" t="str">
            <v>吕红</v>
          </cell>
          <cell r="B112" t="str">
            <v>lvhong</v>
          </cell>
          <cell r="C112" t="str">
            <v>生态与环境资源研究所</v>
          </cell>
        </row>
        <row r="113">
          <cell r="A113" t="str">
            <v>李春艳</v>
          </cell>
          <cell r="B113" t="str">
            <v>lichunyan</v>
          </cell>
          <cell r="C113" t="str">
            <v>生态与环境资源研究所</v>
          </cell>
        </row>
        <row r="114">
          <cell r="A114" t="str">
            <v>孙贵艳</v>
          </cell>
          <cell r="B114" t="str">
            <v>sunguiyan</v>
          </cell>
          <cell r="C114" t="str">
            <v>生态与环境资源研究所</v>
          </cell>
        </row>
        <row r="115">
          <cell r="A115" t="str">
            <v>代云川</v>
          </cell>
          <cell r="B115" t="str">
            <v>daiyunchuan</v>
          </cell>
          <cell r="C115" t="str">
            <v>生态与环境资源研究所</v>
          </cell>
        </row>
        <row r="116">
          <cell r="A116" t="str">
            <v>马晓燕</v>
          </cell>
          <cell r="B116" t="str">
            <v>maxiaoyan</v>
          </cell>
          <cell r="C116" t="str">
            <v>国际经贸与物流研究所</v>
          </cell>
        </row>
        <row r="117">
          <cell r="A117" t="str">
            <v>张晓月</v>
          </cell>
          <cell r="B117" t="str">
            <v>zhangxiaoyue</v>
          </cell>
          <cell r="C117" t="str">
            <v>国际经贸与物流研究所</v>
          </cell>
        </row>
        <row r="118">
          <cell r="A118" t="str">
            <v>马云辉</v>
          </cell>
          <cell r="B118" t="str">
            <v>mayunhui</v>
          </cell>
          <cell r="C118" t="str">
            <v>国际经贸与物流研究所</v>
          </cell>
        </row>
        <row r="119">
          <cell r="A119" t="str">
            <v>田军</v>
          </cell>
          <cell r="B119" t="str">
            <v>tianjun</v>
          </cell>
          <cell r="C119" t="str">
            <v>国际经贸与物流研究所</v>
          </cell>
        </row>
        <row r="120">
          <cell r="A120" t="str">
            <v>邓靖</v>
          </cell>
          <cell r="B120" t="str">
            <v>dengjing</v>
          </cell>
          <cell r="C120" t="str">
            <v>国际经贸与物流研究所</v>
          </cell>
        </row>
        <row r="121">
          <cell r="A121" t="str">
            <v>吴安</v>
          </cell>
          <cell r="B121" t="str">
            <v>wuann</v>
          </cell>
          <cell r="C121" t="str">
            <v>产业经济研究所</v>
          </cell>
        </row>
        <row r="122">
          <cell r="A122" t="str">
            <v>王小明</v>
          </cell>
          <cell r="B122" t="str">
            <v>wangxiaoming</v>
          </cell>
          <cell r="C122" t="str">
            <v>产业经济研究所</v>
          </cell>
        </row>
        <row r="123">
          <cell r="A123" t="str">
            <v>程凯</v>
          </cell>
          <cell r="B123" t="str">
            <v>chengkai</v>
          </cell>
          <cell r="C123" t="str">
            <v>产业经济研究所</v>
          </cell>
        </row>
        <row r="124">
          <cell r="A124" t="str">
            <v>江薇薇</v>
          </cell>
          <cell r="B124" t="str">
            <v>jiangweiwei</v>
          </cell>
          <cell r="C124" t="str">
            <v>产业经济研究所</v>
          </cell>
        </row>
        <row r="125">
          <cell r="A125" t="str">
            <v>詹懿</v>
          </cell>
          <cell r="B125" t="str">
            <v>zhanyi</v>
          </cell>
          <cell r="C125" t="str">
            <v>产业经济研究所</v>
          </cell>
        </row>
        <row r="126">
          <cell r="A126" t="str">
            <v>李万慧</v>
          </cell>
          <cell r="B126" t="str">
            <v>liwanhui</v>
          </cell>
          <cell r="C126" t="str">
            <v>财政与金融研究所</v>
          </cell>
        </row>
        <row r="127">
          <cell r="A127" t="str">
            <v>王延伟</v>
          </cell>
          <cell r="B127" t="str">
            <v>wangyanwei</v>
          </cell>
          <cell r="C127" t="str">
            <v>财政与金融研究所</v>
          </cell>
        </row>
        <row r="128">
          <cell r="A128" t="str">
            <v>何清</v>
          </cell>
          <cell r="B128" t="str">
            <v>heqing</v>
          </cell>
          <cell r="C128" t="str">
            <v>财政与金融研究所</v>
          </cell>
        </row>
        <row r="129">
          <cell r="A129" t="str">
            <v>何佳晓</v>
          </cell>
          <cell r="B129" t="str">
            <v>hejiaxiao</v>
          </cell>
          <cell r="C129" t="str">
            <v>财政与金融研究所</v>
          </cell>
        </row>
        <row r="130">
          <cell r="A130" t="str">
            <v>谢攀</v>
          </cell>
          <cell r="B130" t="str">
            <v>xiepan</v>
          </cell>
          <cell r="C130" t="str">
            <v>财政与金融研究所</v>
          </cell>
        </row>
        <row r="131">
          <cell r="A131" t="str">
            <v>康庄</v>
          </cell>
          <cell r="B131" t="str">
            <v>kangzhuang</v>
          </cell>
          <cell r="C131" t="str">
            <v>市情与发展战略研究所</v>
          </cell>
        </row>
        <row r="132">
          <cell r="A132" t="str">
            <v>杨玲</v>
          </cell>
          <cell r="B132" t="str">
            <v>yangling</v>
          </cell>
          <cell r="C132" t="str">
            <v>市情与发展战略研究所</v>
          </cell>
        </row>
        <row r="133">
          <cell r="A133" t="str">
            <v>柯昌波</v>
          </cell>
          <cell r="B133" t="str">
            <v>kechangbo</v>
          </cell>
          <cell r="C133" t="str">
            <v>市情与发展战略研究所</v>
          </cell>
        </row>
        <row r="134">
          <cell r="A134" t="str">
            <v>廖玉姣</v>
          </cell>
          <cell r="B134" t="str">
            <v>liaoyujiao</v>
          </cell>
          <cell r="C134" t="str">
            <v>市情与发展战略研究所</v>
          </cell>
        </row>
        <row r="135">
          <cell r="A135" t="str">
            <v>李佑静</v>
          </cell>
          <cell r="B135" t="str">
            <v>liyoujing</v>
          </cell>
          <cell r="C135" t="str">
            <v>市情与发展战略研究所</v>
          </cell>
        </row>
        <row r="136">
          <cell r="A136" t="str">
            <v>袁伟</v>
          </cell>
          <cell r="B136" t="str">
            <v>yuanwei</v>
          </cell>
          <cell r="C136" t="str">
            <v>二级巡视员</v>
          </cell>
        </row>
        <row r="137">
          <cell r="A137" t="str">
            <v>赵宏</v>
          </cell>
          <cell r="B137" t="str">
            <v>zhaohong</v>
          </cell>
          <cell r="C137" t="str">
            <v>二级巡视员</v>
          </cell>
        </row>
        <row r="138">
          <cell r="A138" t="str">
            <v>单位管理员</v>
          </cell>
          <cell r="B138" t="str">
            <v>skyadmin</v>
          </cell>
          <cell r="C138" t="str">
            <v>运维组</v>
          </cell>
        </row>
        <row r="139">
          <cell r="A139" t="str">
            <v>财务人员</v>
          </cell>
          <cell r="B139" t="str">
            <v>caiwu</v>
          </cell>
          <cell r="C139" t="str">
            <v>运维组</v>
          </cell>
        </row>
        <row r="140">
          <cell r="A140" t="str">
            <v>管理员二</v>
          </cell>
          <cell r="B140" t="str">
            <v>admintwo</v>
          </cell>
          <cell r="C140" t="str">
            <v>运维组</v>
          </cell>
        </row>
        <row r="141">
          <cell r="A141" t="str">
            <v>熊炼</v>
          </cell>
          <cell r="B141" t="str">
            <v>xionglian</v>
          </cell>
          <cell r="C141" t="str">
            <v>运维组</v>
          </cell>
        </row>
        <row r="142">
          <cell r="A142" t="str">
            <v>胡静锋</v>
          </cell>
          <cell r="B142" t="str">
            <v>hujingfeng</v>
          </cell>
          <cell r="C142" t="str">
            <v>产业经济研究所</v>
          </cell>
        </row>
        <row r="143">
          <cell r="A143" t="str">
            <v>孟小军</v>
          </cell>
          <cell r="B143" t="str">
            <v>mengxiaojun</v>
          </cell>
          <cell r="C143" t="str">
            <v>科研处</v>
          </cell>
        </row>
        <row r="144">
          <cell r="A144" t="str">
            <v>唐青阳</v>
          </cell>
          <cell r="B144" t="str">
            <v>tangqingyang</v>
          </cell>
          <cell r="C144" t="str">
            <v>院领导</v>
          </cell>
        </row>
        <row r="145">
          <cell r="A145" t="str">
            <v>谭成</v>
          </cell>
          <cell r="B145" t="str">
            <v>tancheng</v>
          </cell>
          <cell r="C145" t="str">
            <v>哲学与政治学研究所</v>
          </cell>
        </row>
        <row r="146">
          <cell r="A146" t="str">
            <v>谷继建</v>
          </cell>
          <cell r="B146" t="str">
            <v>gujijian</v>
          </cell>
          <cell r="C146" t="str">
            <v>博士后工作站</v>
          </cell>
        </row>
        <row r="147">
          <cell r="A147" t="str">
            <v>彭援援</v>
          </cell>
          <cell r="B147" t="str">
            <v>pengyuanyuan</v>
          </cell>
          <cell r="C147" t="str">
            <v>博士后工作站</v>
          </cell>
        </row>
        <row r="148">
          <cell r="A148" t="str">
            <v>付跃超</v>
          </cell>
          <cell r="B148" t="str">
            <v>fuyuechao</v>
          </cell>
          <cell r="C148" t="str">
            <v>市情与发展战略研究所</v>
          </cell>
        </row>
        <row r="149">
          <cell r="A149" t="str">
            <v>王资博</v>
          </cell>
          <cell r="B149" t="str">
            <v>wangzibo</v>
          </cell>
          <cell r="C149" t="str">
            <v>文史研究所（台湾问题研究所）</v>
          </cell>
        </row>
        <row r="150">
          <cell r="A150" t="str">
            <v>刘发成</v>
          </cell>
          <cell r="B150" t="str">
            <v>liufacheng</v>
          </cell>
          <cell r="C150" t="str">
            <v>产业经济研究所</v>
          </cell>
        </row>
        <row r="151">
          <cell r="A151" t="str">
            <v>何睿</v>
          </cell>
          <cell r="B151" t="str">
            <v>herui</v>
          </cell>
          <cell r="C151" t="str">
            <v>生态与环境资源研究所</v>
          </cell>
        </row>
        <row r="152">
          <cell r="A152" t="str">
            <v>周磊</v>
          </cell>
          <cell r="B152" t="str">
            <v>zhoulei</v>
          </cell>
          <cell r="C152" t="str">
            <v>博士后工作站</v>
          </cell>
        </row>
        <row r="153">
          <cell r="A153" t="str">
            <v>邓涛</v>
          </cell>
          <cell r="B153" t="str">
            <v>dengtao</v>
          </cell>
          <cell r="C153" t="str">
            <v>财政与金融研究所</v>
          </cell>
        </row>
        <row r="154">
          <cell r="A154" t="str">
            <v>孙元明</v>
          </cell>
          <cell r="B154" t="str">
            <v>sunyuanming</v>
          </cell>
          <cell r="C154" t="str">
            <v>生态与环境资源研究所</v>
          </cell>
        </row>
        <row r="155">
          <cell r="A155" t="str">
            <v>田晓伟</v>
          </cell>
          <cell r="B155" t="str">
            <v>tianxiaowei</v>
          </cell>
          <cell r="C155" t="str">
            <v>博士后工作站</v>
          </cell>
        </row>
      </sheetData>
      <sheetData sheetId="1"/>
      <sheetData sheetId="2"/>
      <sheetData sheetId="3"/>
      <sheetData sheetId="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N637"/>
  <sheetViews>
    <sheetView tabSelected="1" topLeftCell="A126" workbookViewId="0">
      <selection activeCell="J136" sqref="J136"/>
    </sheetView>
  </sheetViews>
  <sheetFormatPr defaultColWidth="9" defaultRowHeight="14.25"/>
  <cols>
    <col min="1" max="1" width="31.625" customWidth="1"/>
    <col min="2" max="2" width="11" customWidth="1"/>
    <col min="3" max="3" width="15" style="30" customWidth="1"/>
    <col min="4" max="4" width="8.875" customWidth="1"/>
    <col min="5" max="5" width="5.375" customWidth="1"/>
    <col min="6" max="6" width="50.375" customWidth="1"/>
    <col min="7" max="7" width="13" style="31" customWidth="1"/>
    <col min="8" max="8" width="17.25" customWidth="1"/>
    <col min="9" max="9" width="29.875" customWidth="1"/>
    <col min="10" max="10" width="15.875" customWidth="1"/>
    <col min="11" max="11" width="11" customWidth="1"/>
    <col min="12" max="12" width="10.875" customWidth="1"/>
    <col min="13" max="13" width="12.875" customWidth="1"/>
    <col min="14" max="14" width="19" customWidth="1"/>
  </cols>
  <sheetData>
    <row r="1" ht="218" customHeight="1" spans="1:14">
      <c r="A1" s="32" t="s">
        <v>0</v>
      </c>
      <c r="B1" s="33"/>
      <c r="C1" s="33"/>
      <c r="D1" s="33"/>
      <c r="E1" s="33"/>
      <c r="F1" s="33"/>
      <c r="G1" s="33"/>
      <c r="H1" s="33"/>
      <c r="I1" s="33"/>
      <c r="J1" s="33"/>
      <c r="K1" s="33"/>
      <c r="L1" s="33"/>
      <c r="M1" s="33"/>
      <c r="N1" s="33"/>
    </row>
    <row r="2" ht="21.75" customHeight="1" spans="1:14">
      <c r="A2" s="1" t="s">
        <v>1</v>
      </c>
      <c r="B2" s="2" t="s">
        <v>2</v>
      </c>
      <c r="C2" s="3" t="s">
        <v>3</v>
      </c>
      <c r="D2" s="2" t="s">
        <v>4</v>
      </c>
      <c r="E2" s="2" t="s">
        <v>5</v>
      </c>
      <c r="F2" s="2" t="s">
        <v>6</v>
      </c>
      <c r="G2" s="4" t="s">
        <v>7</v>
      </c>
      <c r="H2" s="2" t="s">
        <v>8</v>
      </c>
      <c r="I2" s="2" t="s">
        <v>9</v>
      </c>
      <c r="J2" s="2" t="s">
        <v>10</v>
      </c>
      <c r="K2" s="5" t="s">
        <v>11</v>
      </c>
      <c r="L2" s="5" t="s">
        <v>12</v>
      </c>
      <c r="M2" s="2" t="s">
        <v>13</v>
      </c>
      <c r="N2" s="5" t="s">
        <v>14</v>
      </c>
    </row>
    <row r="3" spans="1:13">
      <c r="A3" t="s">
        <v>15</v>
      </c>
      <c r="B3" t="s">
        <v>16</v>
      </c>
      <c r="C3" t="s">
        <v>17</v>
      </c>
      <c r="D3" t="s">
        <v>18</v>
      </c>
      <c r="E3">
        <v>2009</v>
      </c>
      <c r="F3" t="s">
        <v>19</v>
      </c>
      <c r="G3" t="s">
        <v>20</v>
      </c>
      <c r="H3" t="s">
        <v>21</v>
      </c>
      <c r="I3" t="s">
        <v>22</v>
      </c>
      <c r="J3" t="s">
        <v>23</v>
      </c>
      <c r="M3" t="s">
        <v>24</v>
      </c>
    </row>
    <row r="4" spans="1:13">
      <c r="A4" t="s">
        <v>25</v>
      </c>
      <c r="B4" t="s">
        <v>16</v>
      </c>
      <c r="C4" t="s">
        <v>17</v>
      </c>
      <c r="D4" t="s">
        <v>18</v>
      </c>
      <c r="E4">
        <v>2009</v>
      </c>
      <c r="F4" t="s">
        <v>19</v>
      </c>
      <c r="G4" t="s">
        <v>26</v>
      </c>
      <c r="H4" t="s">
        <v>21</v>
      </c>
      <c r="I4" t="s">
        <v>22</v>
      </c>
      <c r="J4" t="s">
        <v>23</v>
      </c>
      <c r="M4" t="s">
        <v>24</v>
      </c>
    </row>
    <row r="5" spans="1:13">
      <c r="A5" t="s">
        <v>27</v>
      </c>
      <c r="B5" t="s">
        <v>28</v>
      </c>
      <c r="C5" t="s">
        <v>29</v>
      </c>
      <c r="D5" t="s">
        <v>18</v>
      </c>
      <c r="E5">
        <v>2009</v>
      </c>
      <c r="F5" t="s">
        <v>30</v>
      </c>
      <c r="G5" t="s">
        <v>31</v>
      </c>
      <c r="H5" t="e">
        <v>#N/A</v>
      </c>
      <c r="I5" t="s">
        <v>32</v>
      </c>
      <c r="J5" t="s">
        <v>23</v>
      </c>
      <c r="M5" t="s">
        <v>33</v>
      </c>
    </row>
    <row r="6" spans="1:13">
      <c r="A6" t="s">
        <v>34</v>
      </c>
      <c r="B6" t="s">
        <v>35</v>
      </c>
      <c r="C6" t="s">
        <v>36</v>
      </c>
      <c r="D6" t="s">
        <v>37</v>
      </c>
      <c r="E6">
        <v>2009</v>
      </c>
      <c r="F6" t="s">
        <v>30</v>
      </c>
      <c r="G6" t="s">
        <v>38</v>
      </c>
      <c r="H6" t="e">
        <v>#N/A</v>
      </c>
      <c r="I6" t="s">
        <v>39</v>
      </c>
      <c r="J6" t="s">
        <v>23</v>
      </c>
      <c r="M6" t="s">
        <v>40</v>
      </c>
    </row>
    <row r="7" spans="1:13">
      <c r="A7" t="s">
        <v>41</v>
      </c>
      <c r="B7" t="s">
        <v>35</v>
      </c>
      <c r="C7" t="s">
        <v>36</v>
      </c>
      <c r="D7" t="s">
        <v>37</v>
      </c>
      <c r="E7">
        <v>2009</v>
      </c>
      <c r="F7" t="s">
        <v>30</v>
      </c>
      <c r="G7" t="s">
        <v>42</v>
      </c>
      <c r="H7" t="e">
        <v>#N/A</v>
      </c>
      <c r="I7" t="s">
        <v>39</v>
      </c>
      <c r="J7" t="s">
        <v>23</v>
      </c>
      <c r="M7" t="s">
        <v>40</v>
      </c>
    </row>
    <row r="8" spans="1:13">
      <c r="A8" t="s">
        <v>43</v>
      </c>
      <c r="B8" t="s">
        <v>35</v>
      </c>
      <c r="C8" t="s">
        <v>36</v>
      </c>
      <c r="D8" t="s">
        <v>18</v>
      </c>
      <c r="E8">
        <v>2009</v>
      </c>
      <c r="F8" t="s">
        <v>30</v>
      </c>
      <c r="G8" t="s">
        <v>44</v>
      </c>
      <c r="H8" t="e">
        <v>#N/A</v>
      </c>
      <c r="I8" t="s">
        <v>39</v>
      </c>
      <c r="J8" t="s">
        <v>23</v>
      </c>
      <c r="M8" t="s">
        <v>40</v>
      </c>
    </row>
    <row r="9" spans="1:13">
      <c r="A9" t="s">
        <v>45</v>
      </c>
      <c r="B9" t="s">
        <v>35</v>
      </c>
      <c r="C9" t="s">
        <v>36</v>
      </c>
      <c r="D9" t="s">
        <v>37</v>
      </c>
      <c r="E9">
        <v>2009</v>
      </c>
      <c r="F9" t="s">
        <v>30</v>
      </c>
      <c r="G9" t="s">
        <v>46</v>
      </c>
      <c r="H9" t="e">
        <v>#N/A</v>
      </c>
      <c r="I9" t="s">
        <v>39</v>
      </c>
      <c r="J9" t="s">
        <v>23</v>
      </c>
      <c r="M9" t="s">
        <v>40</v>
      </c>
    </row>
    <row r="10" spans="1:13">
      <c r="A10" t="s">
        <v>47</v>
      </c>
      <c r="B10" t="s">
        <v>48</v>
      </c>
      <c r="C10" t="s">
        <v>49</v>
      </c>
      <c r="D10" t="s">
        <v>18</v>
      </c>
      <c r="E10">
        <v>2009</v>
      </c>
      <c r="F10" t="s">
        <v>30</v>
      </c>
      <c r="G10" t="s">
        <v>50</v>
      </c>
      <c r="H10" t="s">
        <v>21</v>
      </c>
      <c r="I10" t="s">
        <v>51</v>
      </c>
      <c r="J10" t="s">
        <v>23</v>
      </c>
      <c r="M10" t="s">
        <v>52</v>
      </c>
    </row>
    <row r="11" spans="1:13">
      <c r="A11" t="s">
        <v>53</v>
      </c>
      <c r="B11" t="s">
        <v>54</v>
      </c>
      <c r="C11" t="s">
        <v>55</v>
      </c>
      <c r="D11" t="s">
        <v>37</v>
      </c>
      <c r="E11">
        <v>2009</v>
      </c>
      <c r="F11" t="s">
        <v>56</v>
      </c>
      <c r="G11" t="s">
        <v>57</v>
      </c>
      <c r="H11" t="e">
        <v>#N/A</v>
      </c>
      <c r="I11" t="s">
        <v>58</v>
      </c>
      <c r="J11" t="s">
        <v>23</v>
      </c>
      <c r="M11" t="s">
        <v>59</v>
      </c>
    </row>
    <row r="12" spans="1:13">
      <c r="A12" t="s">
        <v>60</v>
      </c>
      <c r="B12" t="s">
        <v>61</v>
      </c>
      <c r="C12" t="s">
        <v>62</v>
      </c>
      <c r="D12" t="s">
        <v>18</v>
      </c>
      <c r="E12">
        <v>2009</v>
      </c>
      <c r="F12" t="s">
        <v>30</v>
      </c>
      <c r="G12" t="s">
        <v>63</v>
      </c>
      <c r="H12" t="s">
        <v>21</v>
      </c>
      <c r="I12" t="s">
        <v>64</v>
      </c>
      <c r="J12" t="s">
        <v>23</v>
      </c>
      <c r="M12" t="s">
        <v>65</v>
      </c>
    </row>
    <row r="13" spans="1:13">
      <c r="A13" t="s">
        <v>66</v>
      </c>
      <c r="B13" t="s">
        <v>61</v>
      </c>
      <c r="C13" t="s">
        <v>62</v>
      </c>
      <c r="D13" t="s">
        <v>37</v>
      </c>
      <c r="E13">
        <v>2009</v>
      </c>
      <c r="F13" t="s">
        <v>30</v>
      </c>
      <c r="G13" t="s">
        <v>67</v>
      </c>
      <c r="H13" t="s">
        <v>21</v>
      </c>
      <c r="I13" t="s">
        <v>64</v>
      </c>
      <c r="J13" t="s">
        <v>23</v>
      </c>
      <c r="M13" t="s">
        <v>65</v>
      </c>
    </row>
    <row r="14" spans="1:13">
      <c r="A14" t="s">
        <v>68</v>
      </c>
      <c r="B14" t="s">
        <v>61</v>
      </c>
      <c r="C14" t="s">
        <v>62</v>
      </c>
      <c r="D14" t="s">
        <v>18</v>
      </c>
      <c r="E14">
        <v>2009</v>
      </c>
      <c r="F14" t="s">
        <v>30</v>
      </c>
      <c r="G14" t="s">
        <v>67</v>
      </c>
      <c r="H14" t="s">
        <v>21</v>
      </c>
      <c r="I14" t="s">
        <v>64</v>
      </c>
      <c r="J14" t="s">
        <v>23</v>
      </c>
      <c r="M14" t="s">
        <v>65</v>
      </c>
    </row>
    <row r="15" spans="1:13">
      <c r="A15" t="s">
        <v>69</v>
      </c>
      <c r="B15" t="s">
        <v>70</v>
      </c>
      <c r="C15" t="s">
        <v>71</v>
      </c>
      <c r="D15" t="s">
        <v>37</v>
      </c>
      <c r="E15">
        <v>2009</v>
      </c>
      <c r="F15" t="s">
        <v>56</v>
      </c>
      <c r="G15" t="s">
        <v>72</v>
      </c>
      <c r="H15" t="s">
        <v>73</v>
      </c>
      <c r="I15" t="s">
        <v>74</v>
      </c>
      <c r="J15" t="s">
        <v>23</v>
      </c>
      <c r="M15" t="s">
        <v>75</v>
      </c>
    </row>
    <row r="16" spans="1:13">
      <c r="A16" t="s">
        <v>76</v>
      </c>
      <c r="B16" t="s">
        <v>77</v>
      </c>
      <c r="C16" t="s">
        <v>78</v>
      </c>
      <c r="D16" t="s">
        <v>18</v>
      </c>
      <c r="E16">
        <v>2009</v>
      </c>
      <c r="F16" t="s">
        <v>30</v>
      </c>
      <c r="G16" t="s">
        <v>79</v>
      </c>
      <c r="H16" t="s">
        <v>80</v>
      </c>
      <c r="I16" t="s">
        <v>81</v>
      </c>
      <c r="J16" t="s">
        <v>23</v>
      </c>
      <c r="M16" t="s">
        <v>82</v>
      </c>
    </row>
    <row r="17" spans="1:13">
      <c r="A17" t="s">
        <v>83</v>
      </c>
      <c r="B17" t="s">
        <v>84</v>
      </c>
      <c r="C17" t="s">
        <v>85</v>
      </c>
      <c r="D17" t="s">
        <v>18</v>
      </c>
      <c r="E17">
        <v>2009</v>
      </c>
      <c r="F17" t="s">
        <v>56</v>
      </c>
      <c r="G17" t="s">
        <v>86</v>
      </c>
      <c r="H17" t="s">
        <v>87</v>
      </c>
      <c r="I17" t="s">
        <v>88</v>
      </c>
      <c r="J17" t="s">
        <v>23</v>
      </c>
      <c r="M17" t="s">
        <v>89</v>
      </c>
    </row>
    <row r="18" spans="1:13">
      <c r="A18" t="s">
        <v>90</v>
      </c>
      <c r="B18" t="s">
        <v>91</v>
      </c>
      <c r="C18" t="s">
        <v>92</v>
      </c>
      <c r="D18" t="s">
        <v>18</v>
      </c>
      <c r="E18">
        <v>2009</v>
      </c>
      <c r="F18" t="s">
        <v>30</v>
      </c>
      <c r="G18" t="s">
        <v>93</v>
      </c>
      <c r="H18" t="s">
        <v>94</v>
      </c>
      <c r="I18" t="s">
        <v>95</v>
      </c>
      <c r="J18" t="s">
        <v>23</v>
      </c>
      <c r="M18" t="s">
        <v>96</v>
      </c>
    </row>
    <row r="19" spans="1:13">
      <c r="A19" t="s">
        <v>97</v>
      </c>
      <c r="B19" t="s">
        <v>91</v>
      </c>
      <c r="C19" t="s">
        <v>92</v>
      </c>
      <c r="D19" t="s">
        <v>18</v>
      </c>
      <c r="E19">
        <v>2009</v>
      </c>
      <c r="F19" t="s">
        <v>30</v>
      </c>
      <c r="G19" t="s">
        <v>98</v>
      </c>
      <c r="H19" t="s">
        <v>94</v>
      </c>
      <c r="I19" t="s">
        <v>95</v>
      </c>
      <c r="J19" t="s">
        <v>23</v>
      </c>
      <c r="M19" t="s">
        <v>96</v>
      </c>
    </row>
    <row r="20" spans="1:13">
      <c r="A20" t="s">
        <v>99</v>
      </c>
      <c r="B20" t="s">
        <v>100</v>
      </c>
      <c r="C20" t="s">
        <v>101</v>
      </c>
      <c r="D20" t="s">
        <v>18</v>
      </c>
      <c r="E20">
        <v>2009</v>
      </c>
      <c r="F20" t="s">
        <v>30</v>
      </c>
      <c r="G20" t="s">
        <v>102</v>
      </c>
      <c r="H20" t="e">
        <v>#N/A</v>
      </c>
      <c r="I20" t="s">
        <v>103</v>
      </c>
      <c r="J20" t="s">
        <v>23</v>
      </c>
      <c r="M20" t="s">
        <v>104</v>
      </c>
    </row>
    <row r="21" spans="1:13">
      <c r="A21" t="s">
        <v>105</v>
      </c>
      <c r="B21" t="s">
        <v>91</v>
      </c>
      <c r="C21" t="s">
        <v>92</v>
      </c>
      <c r="D21" t="s">
        <v>18</v>
      </c>
      <c r="E21">
        <v>2009</v>
      </c>
      <c r="F21" t="s">
        <v>30</v>
      </c>
      <c r="G21" t="s">
        <v>106</v>
      </c>
      <c r="H21" t="s">
        <v>94</v>
      </c>
      <c r="I21" t="s">
        <v>103</v>
      </c>
      <c r="J21" t="s">
        <v>23</v>
      </c>
      <c r="M21" t="s">
        <v>96</v>
      </c>
    </row>
    <row r="22" spans="1:13">
      <c r="A22" t="s">
        <v>107</v>
      </c>
      <c r="B22" t="s">
        <v>91</v>
      </c>
      <c r="C22" t="s">
        <v>92</v>
      </c>
      <c r="D22" t="s">
        <v>18</v>
      </c>
      <c r="E22">
        <v>2009</v>
      </c>
      <c r="F22" t="s">
        <v>30</v>
      </c>
      <c r="G22" t="s">
        <v>108</v>
      </c>
      <c r="H22" t="s">
        <v>94</v>
      </c>
      <c r="I22" t="s">
        <v>109</v>
      </c>
      <c r="J22" t="s">
        <v>23</v>
      </c>
      <c r="M22" t="s">
        <v>96</v>
      </c>
    </row>
    <row r="23" spans="1:13">
      <c r="A23" t="s">
        <v>110</v>
      </c>
      <c r="B23" t="s">
        <v>111</v>
      </c>
      <c r="C23" t="s">
        <v>112</v>
      </c>
      <c r="D23" t="s">
        <v>18</v>
      </c>
      <c r="E23">
        <v>2009</v>
      </c>
      <c r="F23" t="s">
        <v>30</v>
      </c>
      <c r="G23" t="s">
        <v>113</v>
      </c>
      <c r="H23" t="e">
        <v>#N/A</v>
      </c>
      <c r="I23" t="s">
        <v>114</v>
      </c>
      <c r="J23" t="s">
        <v>23</v>
      </c>
      <c r="M23" t="s">
        <v>115</v>
      </c>
    </row>
    <row r="24" spans="1:13">
      <c r="A24" t="s">
        <v>116</v>
      </c>
      <c r="B24" t="s">
        <v>117</v>
      </c>
      <c r="C24" t="s">
        <v>118</v>
      </c>
      <c r="D24" t="s">
        <v>18</v>
      </c>
      <c r="E24">
        <v>2009</v>
      </c>
      <c r="F24" t="s">
        <v>56</v>
      </c>
      <c r="G24" t="s">
        <v>119</v>
      </c>
      <c r="H24" t="e">
        <v>#N/A</v>
      </c>
      <c r="I24" t="s">
        <v>120</v>
      </c>
      <c r="J24" t="s">
        <v>23</v>
      </c>
      <c r="M24" t="s">
        <v>121</v>
      </c>
    </row>
    <row r="25" spans="1:13">
      <c r="A25" t="s">
        <v>122</v>
      </c>
      <c r="B25" t="s">
        <v>117</v>
      </c>
      <c r="C25" t="s">
        <v>118</v>
      </c>
      <c r="D25" t="s">
        <v>18</v>
      </c>
      <c r="E25">
        <v>2009</v>
      </c>
      <c r="F25" t="s">
        <v>19</v>
      </c>
      <c r="G25" t="s">
        <v>123</v>
      </c>
      <c r="H25" t="e">
        <v>#N/A</v>
      </c>
      <c r="I25" t="s">
        <v>120</v>
      </c>
      <c r="J25" t="s">
        <v>23</v>
      </c>
      <c r="M25" t="s">
        <v>124</v>
      </c>
    </row>
    <row r="26" spans="1:13">
      <c r="A26" t="s">
        <v>125</v>
      </c>
      <c r="B26" t="s">
        <v>126</v>
      </c>
      <c r="C26" t="s">
        <v>127</v>
      </c>
      <c r="D26" t="s">
        <v>37</v>
      </c>
      <c r="E26">
        <v>2009</v>
      </c>
      <c r="F26" t="s">
        <v>56</v>
      </c>
      <c r="G26" t="s">
        <v>128</v>
      </c>
      <c r="H26" t="s">
        <v>80</v>
      </c>
      <c r="I26" t="s">
        <v>129</v>
      </c>
      <c r="J26" t="s">
        <v>23</v>
      </c>
      <c r="M26" t="s">
        <v>130</v>
      </c>
    </row>
    <row r="27" spans="1:13">
      <c r="A27" t="s">
        <v>131</v>
      </c>
      <c r="B27" t="s">
        <v>28</v>
      </c>
      <c r="C27" t="s">
        <v>29</v>
      </c>
      <c r="D27" t="s">
        <v>37</v>
      </c>
      <c r="E27">
        <v>2009</v>
      </c>
      <c r="F27" t="s">
        <v>19</v>
      </c>
      <c r="G27" t="s">
        <v>132</v>
      </c>
      <c r="H27" t="e">
        <v>#N/A</v>
      </c>
      <c r="I27" t="s">
        <v>133</v>
      </c>
      <c r="J27" t="s">
        <v>23</v>
      </c>
      <c r="M27" t="s">
        <v>134</v>
      </c>
    </row>
    <row r="28" spans="1:13">
      <c r="A28" t="s">
        <v>135</v>
      </c>
      <c r="B28" t="s">
        <v>28</v>
      </c>
      <c r="C28" t="s">
        <v>29</v>
      </c>
      <c r="D28" t="s">
        <v>37</v>
      </c>
      <c r="E28">
        <v>2009</v>
      </c>
      <c r="F28" t="s">
        <v>136</v>
      </c>
      <c r="G28" t="s">
        <v>137</v>
      </c>
      <c r="H28" t="e">
        <v>#N/A</v>
      </c>
      <c r="I28" t="s">
        <v>133</v>
      </c>
      <c r="J28" t="s">
        <v>23</v>
      </c>
      <c r="M28" t="s">
        <v>138</v>
      </c>
    </row>
    <row r="29" spans="1:13">
      <c r="A29" t="s">
        <v>139</v>
      </c>
      <c r="B29" t="s">
        <v>140</v>
      </c>
      <c r="C29" t="s">
        <v>141</v>
      </c>
      <c r="D29" t="s">
        <v>37</v>
      </c>
      <c r="E29">
        <v>2009</v>
      </c>
      <c r="F29" t="s">
        <v>30</v>
      </c>
      <c r="G29" t="s">
        <v>142</v>
      </c>
      <c r="H29" t="e">
        <v>#N/A</v>
      </c>
      <c r="I29" t="s">
        <v>143</v>
      </c>
      <c r="J29" t="s">
        <v>23</v>
      </c>
      <c r="M29" t="s">
        <v>144</v>
      </c>
    </row>
    <row r="30" spans="1:13">
      <c r="A30" t="s">
        <v>145</v>
      </c>
      <c r="B30" t="s">
        <v>140</v>
      </c>
      <c r="C30" t="s">
        <v>141</v>
      </c>
      <c r="D30" t="s">
        <v>18</v>
      </c>
      <c r="E30">
        <v>2009</v>
      </c>
      <c r="F30" t="s">
        <v>56</v>
      </c>
      <c r="G30" t="s">
        <v>146</v>
      </c>
      <c r="H30" t="e">
        <v>#N/A</v>
      </c>
      <c r="I30" t="s">
        <v>147</v>
      </c>
      <c r="J30" t="s">
        <v>23</v>
      </c>
      <c r="M30" t="s">
        <v>148</v>
      </c>
    </row>
    <row r="31" spans="1:13">
      <c r="A31" t="s">
        <v>149</v>
      </c>
      <c r="B31" t="s">
        <v>150</v>
      </c>
      <c r="C31" t="s">
        <v>151</v>
      </c>
      <c r="D31" t="s">
        <v>37</v>
      </c>
      <c r="E31">
        <v>2009</v>
      </c>
      <c r="F31" t="s">
        <v>30</v>
      </c>
      <c r="G31" t="s">
        <v>152</v>
      </c>
      <c r="H31" t="s">
        <v>80</v>
      </c>
      <c r="I31" t="s">
        <v>153</v>
      </c>
      <c r="J31" t="s">
        <v>23</v>
      </c>
      <c r="M31" t="s">
        <v>154</v>
      </c>
    </row>
    <row r="32" spans="1:13">
      <c r="A32" t="s">
        <v>155</v>
      </c>
      <c r="B32" t="s">
        <v>156</v>
      </c>
      <c r="C32" t="s">
        <v>157</v>
      </c>
      <c r="D32" t="s">
        <v>18</v>
      </c>
      <c r="E32">
        <v>2009</v>
      </c>
      <c r="F32" t="s">
        <v>30</v>
      </c>
      <c r="G32" t="s">
        <v>158</v>
      </c>
      <c r="H32" t="s">
        <v>94</v>
      </c>
      <c r="I32" t="s">
        <v>159</v>
      </c>
      <c r="J32" t="s">
        <v>23</v>
      </c>
      <c r="M32" t="s">
        <v>160</v>
      </c>
    </row>
    <row r="33" spans="1:13">
      <c r="A33" t="s">
        <v>161</v>
      </c>
      <c r="B33" t="s">
        <v>162</v>
      </c>
      <c r="C33" t="s">
        <v>163</v>
      </c>
      <c r="D33" t="s">
        <v>18</v>
      </c>
      <c r="E33">
        <v>2009</v>
      </c>
      <c r="F33" t="s">
        <v>56</v>
      </c>
      <c r="G33" t="s">
        <v>164</v>
      </c>
      <c r="H33" t="e">
        <v>#N/A</v>
      </c>
      <c r="I33" t="s">
        <v>165</v>
      </c>
      <c r="J33" t="s">
        <v>23</v>
      </c>
      <c r="M33" t="s">
        <v>166</v>
      </c>
    </row>
    <row r="34" spans="1:13">
      <c r="A34" t="s">
        <v>167</v>
      </c>
      <c r="B34" t="s">
        <v>77</v>
      </c>
      <c r="C34" t="s">
        <v>78</v>
      </c>
      <c r="D34" t="s">
        <v>18</v>
      </c>
      <c r="E34">
        <v>2009</v>
      </c>
      <c r="F34" t="s">
        <v>30</v>
      </c>
      <c r="G34" t="s">
        <v>168</v>
      </c>
      <c r="H34" t="s">
        <v>80</v>
      </c>
      <c r="I34" t="s">
        <v>169</v>
      </c>
      <c r="J34" t="s">
        <v>23</v>
      </c>
      <c r="M34" t="s">
        <v>82</v>
      </c>
    </row>
    <row r="35" spans="1:13">
      <c r="A35" t="s">
        <v>170</v>
      </c>
      <c r="B35" t="s">
        <v>111</v>
      </c>
      <c r="C35" t="s">
        <v>112</v>
      </c>
      <c r="D35" t="s">
        <v>37</v>
      </c>
      <c r="E35">
        <v>2009</v>
      </c>
      <c r="F35" t="s">
        <v>19</v>
      </c>
      <c r="G35" t="s">
        <v>171</v>
      </c>
      <c r="H35" t="e">
        <v>#N/A</v>
      </c>
      <c r="I35" t="s">
        <v>172</v>
      </c>
      <c r="J35" t="s">
        <v>23</v>
      </c>
      <c r="M35" t="s">
        <v>173</v>
      </c>
    </row>
    <row r="36" spans="1:13">
      <c r="A36" t="s">
        <v>174</v>
      </c>
      <c r="B36" t="s">
        <v>111</v>
      </c>
      <c r="C36" t="s">
        <v>112</v>
      </c>
      <c r="D36" t="s">
        <v>37</v>
      </c>
      <c r="E36">
        <v>2009</v>
      </c>
      <c r="F36" t="s">
        <v>19</v>
      </c>
      <c r="G36" t="s">
        <v>175</v>
      </c>
      <c r="H36" t="e">
        <v>#N/A</v>
      </c>
      <c r="I36" t="s">
        <v>172</v>
      </c>
      <c r="J36" t="s">
        <v>23</v>
      </c>
      <c r="M36" t="s">
        <v>173</v>
      </c>
    </row>
    <row r="37" spans="1:13">
      <c r="A37" t="s">
        <v>176</v>
      </c>
      <c r="B37" t="s">
        <v>177</v>
      </c>
      <c r="C37" t="s">
        <v>178</v>
      </c>
      <c r="D37" t="s">
        <v>18</v>
      </c>
      <c r="E37">
        <v>2009</v>
      </c>
      <c r="F37" t="s">
        <v>30</v>
      </c>
      <c r="G37" t="s">
        <v>179</v>
      </c>
      <c r="H37" t="s">
        <v>180</v>
      </c>
      <c r="I37" t="s">
        <v>181</v>
      </c>
      <c r="J37" t="s">
        <v>23</v>
      </c>
      <c r="M37" t="s">
        <v>182</v>
      </c>
    </row>
    <row r="38" spans="1:13">
      <c r="A38" t="s">
        <v>183</v>
      </c>
      <c r="B38" t="s">
        <v>91</v>
      </c>
      <c r="C38" t="s">
        <v>92</v>
      </c>
      <c r="D38" t="s">
        <v>37</v>
      </c>
      <c r="E38">
        <v>2009</v>
      </c>
      <c r="F38" t="s">
        <v>19</v>
      </c>
      <c r="G38" t="s">
        <v>184</v>
      </c>
      <c r="H38" t="s">
        <v>94</v>
      </c>
      <c r="I38" t="s">
        <v>185</v>
      </c>
      <c r="J38" t="s">
        <v>23</v>
      </c>
      <c r="M38" t="s">
        <v>186</v>
      </c>
    </row>
    <row r="39" spans="1:13">
      <c r="A39" t="s">
        <v>187</v>
      </c>
      <c r="B39" t="s">
        <v>91</v>
      </c>
      <c r="C39" t="s">
        <v>92</v>
      </c>
      <c r="D39" t="s">
        <v>37</v>
      </c>
      <c r="E39">
        <v>2009</v>
      </c>
      <c r="F39" t="s">
        <v>19</v>
      </c>
      <c r="G39" t="s">
        <v>188</v>
      </c>
      <c r="H39" t="s">
        <v>94</v>
      </c>
      <c r="I39" t="s">
        <v>185</v>
      </c>
      <c r="J39" t="s">
        <v>23</v>
      </c>
      <c r="M39" t="s">
        <v>186</v>
      </c>
    </row>
    <row r="40" spans="1:13">
      <c r="A40" t="s">
        <v>189</v>
      </c>
      <c r="B40" t="s">
        <v>190</v>
      </c>
      <c r="C40" t="s">
        <v>191</v>
      </c>
      <c r="D40" t="s">
        <v>37</v>
      </c>
      <c r="E40">
        <v>2009</v>
      </c>
      <c r="F40" t="s">
        <v>30</v>
      </c>
      <c r="G40" t="s">
        <v>192</v>
      </c>
      <c r="H40" t="s">
        <v>73</v>
      </c>
      <c r="I40" t="s">
        <v>193</v>
      </c>
      <c r="J40" t="s">
        <v>23</v>
      </c>
      <c r="M40" t="s">
        <v>194</v>
      </c>
    </row>
    <row r="41" spans="1:13">
      <c r="A41" t="s">
        <v>195</v>
      </c>
      <c r="B41" t="s">
        <v>190</v>
      </c>
      <c r="C41" t="s">
        <v>191</v>
      </c>
      <c r="D41" t="s">
        <v>37</v>
      </c>
      <c r="E41">
        <v>2009</v>
      </c>
      <c r="F41" t="s">
        <v>30</v>
      </c>
      <c r="G41" t="s">
        <v>196</v>
      </c>
      <c r="H41" t="s">
        <v>73</v>
      </c>
      <c r="I41" t="s">
        <v>193</v>
      </c>
      <c r="J41" t="s">
        <v>23</v>
      </c>
      <c r="M41" t="s">
        <v>194</v>
      </c>
    </row>
    <row r="42" spans="1:13">
      <c r="A42" t="s">
        <v>197</v>
      </c>
      <c r="B42" t="s">
        <v>190</v>
      </c>
      <c r="C42" t="s">
        <v>191</v>
      </c>
      <c r="D42" t="s">
        <v>37</v>
      </c>
      <c r="E42">
        <v>2009</v>
      </c>
      <c r="F42" t="s">
        <v>30</v>
      </c>
      <c r="G42" t="s">
        <v>57</v>
      </c>
      <c r="H42" t="s">
        <v>73</v>
      </c>
      <c r="I42" t="s">
        <v>193</v>
      </c>
      <c r="J42" t="s">
        <v>23</v>
      </c>
      <c r="M42" t="s">
        <v>194</v>
      </c>
    </row>
    <row r="43" spans="1:13">
      <c r="A43" t="s">
        <v>198</v>
      </c>
      <c r="B43" t="s">
        <v>190</v>
      </c>
      <c r="C43" t="s">
        <v>191</v>
      </c>
      <c r="D43" t="s">
        <v>37</v>
      </c>
      <c r="E43">
        <v>2009</v>
      </c>
      <c r="F43" t="s">
        <v>30</v>
      </c>
      <c r="G43" t="s">
        <v>199</v>
      </c>
      <c r="H43" t="s">
        <v>73</v>
      </c>
      <c r="I43" t="s">
        <v>193</v>
      </c>
      <c r="J43" t="s">
        <v>23</v>
      </c>
      <c r="M43" t="s">
        <v>194</v>
      </c>
    </row>
    <row r="44" spans="1:13">
      <c r="A44" t="s">
        <v>200</v>
      </c>
      <c r="B44" t="s">
        <v>162</v>
      </c>
      <c r="C44" t="s">
        <v>163</v>
      </c>
      <c r="D44" t="s">
        <v>37</v>
      </c>
      <c r="E44">
        <v>2009</v>
      </c>
      <c r="F44" t="s">
        <v>56</v>
      </c>
      <c r="G44" t="s">
        <v>201</v>
      </c>
      <c r="H44" t="e">
        <v>#N/A</v>
      </c>
      <c r="I44" t="s">
        <v>202</v>
      </c>
      <c r="J44" t="s">
        <v>23</v>
      </c>
      <c r="M44" t="s">
        <v>166</v>
      </c>
    </row>
    <row r="45" spans="1:13">
      <c r="A45" t="s">
        <v>203</v>
      </c>
      <c r="B45" t="s">
        <v>204</v>
      </c>
      <c r="C45" t="s">
        <v>205</v>
      </c>
      <c r="D45" t="s">
        <v>37</v>
      </c>
      <c r="E45">
        <v>2009</v>
      </c>
      <c r="F45" t="s">
        <v>19</v>
      </c>
      <c r="G45" t="s">
        <v>206</v>
      </c>
      <c r="H45" t="e">
        <v>#N/A</v>
      </c>
      <c r="I45" t="s">
        <v>207</v>
      </c>
      <c r="J45" t="s">
        <v>23</v>
      </c>
      <c r="M45" t="s">
        <v>208</v>
      </c>
    </row>
    <row r="46" spans="1:13">
      <c r="A46" t="s">
        <v>209</v>
      </c>
      <c r="B46" t="s">
        <v>210</v>
      </c>
      <c r="C46" t="s">
        <v>211</v>
      </c>
      <c r="D46" t="s">
        <v>37</v>
      </c>
      <c r="E46">
        <v>2009</v>
      </c>
      <c r="F46" t="s">
        <v>19</v>
      </c>
      <c r="G46" t="s">
        <v>212</v>
      </c>
      <c r="H46" t="e">
        <v>#N/A</v>
      </c>
      <c r="I46" t="s">
        <v>213</v>
      </c>
      <c r="J46" t="s">
        <v>23</v>
      </c>
      <c r="M46" t="s">
        <v>214</v>
      </c>
    </row>
    <row r="47" spans="1:13">
      <c r="A47" t="s">
        <v>215</v>
      </c>
      <c r="B47" t="s">
        <v>210</v>
      </c>
      <c r="C47" t="s">
        <v>211</v>
      </c>
      <c r="D47" t="s">
        <v>37</v>
      </c>
      <c r="E47">
        <v>2009</v>
      </c>
      <c r="F47" t="s">
        <v>30</v>
      </c>
      <c r="G47" t="s">
        <v>216</v>
      </c>
      <c r="H47" t="e">
        <v>#N/A</v>
      </c>
      <c r="I47" t="s">
        <v>213</v>
      </c>
      <c r="J47" t="s">
        <v>23</v>
      </c>
      <c r="M47" t="s">
        <v>217</v>
      </c>
    </row>
    <row r="48" spans="1:13">
      <c r="A48" t="s">
        <v>218</v>
      </c>
      <c r="B48" t="s">
        <v>16</v>
      </c>
      <c r="C48" t="s">
        <v>17</v>
      </c>
      <c r="D48" t="s">
        <v>37</v>
      </c>
      <c r="E48">
        <v>2010</v>
      </c>
      <c r="F48" t="s">
        <v>19</v>
      </c>
      <c r="G48" t="s">
        <v>219</v>
      </c>
      <c r="H48" t="s">
        <v>21</v>
      </c>
      <c r="I48" t="s">
        <v>22</v>
      </c>
      <c r="J48" t="s">
        <v>23</v>
      </c>
      <c r="M48" t="s">
        <v>24</v>
      </c>
    </row>
    <row r="49" spans="1:13">
      <c r="A49" t="s">
        <v>220</v>
      </c>
      <c r="B49" t="s">
        <v>221</v>
      </c>
      <c r="C49" t="s">
        <v>222</v>
      </c>
      <c r="D49" t="s">
        <v>18</v>
      </c>
      <c r="E49">
        <v>2010</v>
      </c>
      <c r="F49" t="s">
        <v>30</v>
      </c>
      <c r="G49" t="s">
        <v>223</v>
      </c>
      <c r="H49" t="e">
        <v>#N/A</v>
      </c>
      <c r="I49" t="s">
        <v>224</v>
      </c>
      <c r="J49" t="s">
        <v>23</v>
      </c>
      <c r="M49" t="s">
        <v>225</v>
      </c>
    </row>
    <row r="50" spans="1:13">
      <c r="A50" t="s">
        <v>226</v>
      </c>
      <c r="B50" t="s">
        <v>221</v>
      </c>
      <c r="C50" t="s">
        <v>222</v>
      </c>
      <c r="D50" t="s">
        <v>37</v>
      </c>
      <c r="E50">
        <v>2010</v>
      </c>
      <c r="F50" t="s">
        <v>19</v>
      </c>
      <c r="G50" t="s">
        <v>227</v>
      </c>
      <c r="H50" t="e">
        <v>#N/A</v>
      </c>
      <c r="I50" t="s">
        <v>228</v>
      </c>
      <c r="J50" t="s">
        <v>23</v>
      </c>
      <c r="M50" t="s">
        <v>229</v>
      </c>
    </row>
    <row r="51" spans="1:13">
      <c r="A51" t="s">
        <v>230</v>
      </c>
      <c r="B51" t="s">
        <v>221</v>
      </c>
      <c r="C51" t="s">
        <v>222</v>
      </c>
      <c r="D51" t="s">
        <v>18</v>
      </c>
      <c r="E51">
        <v>2010</v>
      </c>
      <c r="F51" t="s">
        <v>19</v>
      </c>
      <c r="G51" t="s">
        <v>231</v>
      </c>
      <c r="H51" t="e">
        <v>#N/A</v>
      </c>
      <c r="I51" t="s">
        <v>232</v>
      </c>
      <c r="J51" t="s">
        <v>23</v>
      </c>
      <c r="M51" t="s">
        <v>229</v>
      </c>
    </row>
    <row r="52" spans="1:13">
      <c r="A52" t="s">
        <v>233</v>
      </c>
      <c r="B52" t="s">
        <v>221</v>
      </c>
      <c r="C52" t="s">
        <v>222</v>
      </c>
      <c r="D52" t="s">
        <v>18</v>
      </c>
      <c r="E52">
        <v>2010</v>
      </c>
      <c r="F52" t="s">
        <v>56</v>
      </c>
      <c r="G52" t="s">
        <v>234</v>
      </c>
      <c r="H52" t="e">
        <v>#N/A</v>
      </c>
      <c r="I52" t="s">
        <v>224</v>
      </c>
      <c r="J52" t="s">
        <v>23</v>
      </c>
      <c r="M52" t="s">
        <v>235</v>
      </c>
    </row>
    <row r="53" spans="1:13">
      <c r="A53" t="s">
        <v>236</v>
      </c>
      <c r="B53" t="s">
        <v>237</v>
      </c>
      <c r="C53" t="s">
        <v>238</v>
      </c>
      <c r="D53" t="s">
        <v>37</v>
      </c>
      <c r="E53">
        <v>2010</v>
      </c>
      <c r="F53" t="s">
        <v>136</v>
      </c>
      <c r="G53" t="s">
        <v>239</v>
      </c>
      <c r="H53" t="s">
        <v>240</v>
      </c>
      <c r="I53" t="s">
        <v>241</v>
      </c>
      <c r="J53" t="s">
        <v>23</v>
      </c>
      <c r="M53" t="s">
        <v>242</v>
      </c>
    </row>
    <row r="54" spans="1:13">
      <c r="A54" t="s">
        <v>243</v>
      </c>
      <c r="B54" t="s">
        <v>237</v>
      </c>
      <c r="C54" t="s">
        <v>238</v>
      </c>
      <c r="D54" t="s">
        <v>18</v>
      </c>
      <c r="E54">
        <v>2010</v>
      </c>
      <c r="F54" t="s">
        <v>30</v>
      </c>
      <c r="G54" t="s">
        <v>244</v>
      </c>
      <c r="H54" t="s">
        <v>240</v>
      </c>
      <c r="I54" t="s">
        <v>241</v>
      </c>
      <c r="J54" t="s">
        <v>23</v>
      </c>
      <c r="M54" t="s">
        <v>245</v>
      </c>
    </row>
    <row r="55" spans="1:13">
      <c r="A55" t="s">
        <v>246</v>
      </c>
      <c r="B55" t="s">
        <v>247</v>
      </c>
      <c r="C55" t="s">
        <v>248</v>
      </c>
      <c r="D55" t="s">
        <v>18</v>
      </c>
      <c r="E55">
        <v>2010</v>
      </c>
      <c r="F55" t="s">
        <v>136</v>
      </c>
      <c r="G55" t="s">
        <v>175</v>
      </c>
      <c r="H55" t="e">
        <v>#N/A</v>
      </c>
      <c r="I55" t="s">
        <v>249</v>
      </c>
      <c r="J55" t="s">
        <v>23</v>
      </c>
      <c r="M55" t="s">
        <v>250</v>
      </c>
    </row>
    <row r="56" spans="1:13">
      <c r="A56" t="s">
        <v>251</v>
      </c>
      <c r="B56" t="s">
        <v>247</v>
      </c>
      <c r="C56" t="s">
        <v>248</v>
      </c>
      <c r="D56" t="s">
        <v>37</v>
      </c>
      <c r="E56">
        <v>2010</v>
      </c>
      <c r="F56" t="s">
        <v>30</v>
      </c>
      <c r="G56" t="s">
        <v>252</v>
      </c>
      <c r="H56" t="e">
        <v>#N/A</v>
      </c>
      <c r="I56" t="s">
        <v>249</v>
      </c>
      <c r="J56" t="s">
        <v>23</v>
      </c>
      <c r="M56" t="s">
        <v>253</v>
      </c>
    </row>
    <row r="57" spans="1:13">
      <c r="A57" t="s">
        <v>254</v>
      </c>
      <c r="B57" t="s">
        <v>247</v>
      </c>
      <c r="C57" t="s">
        <v>248</v>
      </c>
      <c r="D57" t="s">
        <v>37</v>
      </c>
      <c r="E57">
        <v>2010</v>
      </c>
      <c r="F57" t="s">
        <v>30</v>
      </c>
      <c r="G57" t="s">
        <v>255</v>
      </c>
      <c r="H57" t="e">
        <v>#N/A</v>
      </c>
      <c r="I57" t="s">
        <v>249</v>
      </c>
      <c r="J57" t="s">
        <v>23</v>
      </c>
      <c r="M57" t="s">
        <v>253</v>
      </c>
    </row>
    <row r="58" spans="1:13">
      <c r="A58" t="s">
        <v>256</v>
      </c>
      <c r="B58" t="s">
        <v>247</v>
      </c>
      <c r="C58" t="s">
        <v>248</v>
      </c>
      <c r="D58" t="s">
        <v>18</v>
      </c>
      <c r="E58">
        <v>2010</v>
      </c>
      <c r="F58" t="s">
        <v>30</v>
      </c>
      <c r="G58" t="s">
        <v>257</v>
      </c>
      <c r="H58" t="e">
        <v>#N/A</v>
      </c>
      <c r="I58" t="s">
        <v>249</v>
      </c>
      <c r="J58" t="s">
        <v>23</v>
      </c>
      <c r="M58" t="s">
        <v>253</v>
      </c>
    </row>
    <row r="59" spans="1:13">
      <c r="A59" t="s">
        <v>258</v>
      </c>
      <c r="B59" t="s">
        <v>61</v>
      </c>
      <c r="C59" t="s">
        <v>62</v>
      </c>
      <c r="D59" t="s">
        <v>18</v>
      </c>
      <c r="E59">
        <v>2010</v>
      </c>
      <c r="F59" t="s">
        <v>136</v>
      </c>
      <c r="G59" t="s">
        <v>259</v>
      </c>
      <c r="H59" t="s">
        <v>21</v>
      </c>
      <c r="I59" t="s">
        <v>64</v>
      </c>
      <c r="J59" t="s">
        <v>23</v>
      </c>
      <c r="M59" t="s">
        <v>260</v>
      </c>
    </row>
    <row r="60" spans="1:13">
      <c r="A60" t="s">
        <v>261</v>
      </c>
      <c r="B60" t="s">
        <v>262</v>
      </c>
      <c r="C60" t="s">
        <v>263</v>
      </c>
      <c r="D60" t="s">
        <v>37</v>
      </c>
      <c r="E60">
        <v>2010</v>
      </c>
      <c r="F60" t="s">
        <v>19</v>
      </c>
      <c r="G60" t="s">
        <v>264</v>
      </c>
      <c r="H60" t="s">
        <v>240</v>
      </c>
      <c r="I60" t="s">
        <v>265</v>
      </c>
      <c r="J60" t="s">
        <v>23</v>
      </c>
      <c r="M60" t="s">
        <v>266</v>
      </c>
    </row>
    <row r="61" spans="1:13">
      <c r="A61" t="s">
        <v>267</v>
      </c>
      <c r="B61" t="s">
        <v>162</v>
      </c>
      <c r="C61" t="s">
        <v>163</v>
      </c>
      <c r="D61" t="s">
        <v>18</v>
      </c>
      <c r="E61">
        <v>2010</v>
      </c>
      <c r="F61" t="s">
        <v>19</v>
      </c>
      <c r="G61" t="s">
        <v>268</v>
      </c>
      <c r="H61" t="e">
        <v>#N/A</v>
      </c>
      <c r="I61" t="s">
        <v>269</v>
      </c>
      <c r="J61" t="s">
        <v>23</v>
      </c>
      <c r="M61" t="s">
        <v>270</v>
      </c>
    </row>
    <row r="62" spans="1:13">
      <c r="A62" t="s">
        <v>271</v>
      </c>
      <c r="B62" t="s">
        <v>272</v>
      </c>
      <c r="C62" t="s">
        <v>273</v>
      </c>
      <c r="D62" t="s">
        <v>18</v>
      </c>
      <c r="E62">
        <v>2010</v>
      </c>
      <c r="F62" t="s">
        <v>274</v>
      </c>
      <c r="G62" t="s">
        <v>275</v>
      </c>
      <c r="H62" t="s">
        <v>180</v>
      </c>
      <c r="I62" t="s">
        <v>276</v>
      </c>
      <c r="J62" t="s">
        <v>23</v>
      </c>
      <c r="M62" t="s">
        <v>277</v>
      </c>
    </row>
    <row r="63" spans="1:13">
      <c r="A63" t="s">
        <v>278</v>
      </c>
      <c r="B63" t="s">
        <v>272</v>
      </c>
      <c r="C63" t="s">
        <v>273</v>
      </c>
      <c r="D63" t="s">
        <v>18</v>
      </c>
      <c r="E63">
        <v>2010</v>
      </c>
      <c r="F63" t="s">
        <v>279</v>
      </c>
      <c r="G63" t="s">
        <v>280</v>
      </c>
      <c r="H63" t="s">
        <v>180</v>
      </c>
      <c r="I63" t="s">
        <v>281</v>
      </c>
      <c r="J63" t="s">
        <v>23</v>
      </c>
      <c r="M63" t="s">
        <v>282</v>
      </c>
    </row>
    <row r="64" spans="1:13">
      <c r="A64" t="s">
        <v>283</v>
      </c>
      <c r="B64" t="s">
        <v>284</v>
      </c>
      <c r="C64" t="s">
        <v>285</v>
      </c>
      <c r="D64" t="s">
        <v>18</v>
      </c>
      <c r="E64">
        <v>2010</v>
      </c>
      <c r="F64" t="s">
        <v>136</v>
      </c>
      <c r="G64" t="s">
        <v>255</v>
      </c>
      <c r="H64" t="s">
        <v>286</v>
      </c>
      <c r="I64" t="s">
        <v>287</v>
      </c>
      <c r="J64" t="s">
        <v>23</v>
      </c>
      <c r="M64" t="s">
        <v>288</v>
      </c>
    </row>
    <row r="65" spans="1:13">
      <c r="A65" t="s">
        <v>289</v>
      </c>
      <c r="B65" t="s">
        <v>117</v>
      </c>
      <c r="C65" t="s">
        <v>118</v>
      </c>
      <c r="D65" t="s">
        <v>18</v>
      </c>
      <c r="E65">
        <v>2010</v>
      </c>
      <c r="F65" t="s">
        <v>19</v>
      </c>
      <c r="G65" t="s">
        <v>290</v>
      </c>
      <c r="H65" t="e">
        <v>#N/A</v>
      </c>
      <c r="I65" t="s">
        <v>120</v>
      </c>
      <c r="J65" t="s">
        <v>23</v>
      </c>
      <c r="M65" t="s">
        <v>124</v>
      </c>
    </row>
    <row r="66" spans="1:13">
      <c r="A66" t="s">
        <v>291</v>
      </c>
      <c r="B66" t="s">
        <v>117</v>
      </c>
      <c r="C66" t="s">
        <v>118</v>
      </c>
      <c r="D66" t="s">
        <v>18</v>
      </c>
      <c r="E66">
        <v>2010</v>
      </c>
      <c r="F66" t="s">
        <v>56</v>
      </c>
      <c r="G66" t="s">
        <v>292</v>
      </c>
      <c r="H66" t="e">
        <v>#N/A</v>
      </c>
      <c r="I66" t="s">
        <v>293</v>
      </c>
      <c r="J66" t="s">
        <v>23</v>
      </c>
      <c r="M66" t="s">
        <v>121</v>
      </c>
    </row>
    <row r="67" spans="1:13">
      <c r="A67" t="s">
        <v>294</v>
      </c>
      <c r="B67" t="s">
        <v>295</v>
      </c>
      <c r="C67" t="s">
        <v>296</v>
      </c>
      <c r="D67" t="s">
        <v>18</v>
      </c>
      <c r="E67">
        <v>2010</v>
      </c>
      <c r="F67" t="s">
        <v>279</v>
      </c>
      <c r="G67" t="s">
        <v>297</v>
      </c>
      <c r="H67" t="e">
        <v>#N/A</v>
      </c>
      <c r="I67" t="s">
        <v>298</v>
      </c>
      <c r="J67" t="s">
        <v>23</v>
      </c>
      <c r="M67" t="s">
        <v>299</v>
      </c>
    </row>
    <row r="68" spans="1:13">
      <c r="A68" t="s">
        <v>294</v>
      </c>
      <c r="B68" t="s">
        <v>295</v>
      </c>
      <c r="C68" t="s">
        <v>296</v>
      </c>
      <c r="D68" t="s">
        <v>18</v>
      </c>
      <c r="E68">
        <v>2010</v>
      </c>
      <c r="F68" t="s">
        <v>19</v>
      </c>
      <c r="G68" t="s">
        <v>297</v>
      </c>
      <c r="H68" t="e">
        <v>#N/A</v>
      </c>
      <c r="I68" t="s">
        <v>300</v>
      </c>
      <c r="J68" t="s">
        <v>23</v>
      </c>
      <c r="M68" t="s">
        <v>301</v>
      </c>
    </row>
    <row r="69" spans="1:13">
      <c r="A69" t="s">
        <v>302</v>
      </c>
      <c r="B69" t="s">
        <v>150</v>
      </c>
      <c r="C69" t="s">
        <v>151</v>
      </c>
      <c r="D69" t="s">
        <v>37</v>
      </c>
      <c r="E69">
        <v>2010</v>
      </c>
      <c r="F69" t="s">
        <v>30</v>
      </c>
      <c r="G69" t="s">
        <v>303</v>
      </c>
      <c r="H69" t="s">
        <v>80</v>
      </c>
      <c r="I69" t="s">
        <v>153</v>
      </c>
      <c r="J69" t="s">
        <v>23</v>
      </c>
      <c r="M69" t="s">
        <v>154</v>
      </c>
    </row>
    <row r="70" spans="1:13">
      <c r="A70" t="s">
        <v>304</v>
      </c>
      <c r="B70" t="s">
        <v>150</v>
      </c>
      <c r="C70" t="s">
        <v>151</v>
      </c>
      <c r="D70" t="s">
        <v>37</v>
      </c>
      <c r="E70">
        <v>2010</v>
      </c>
      <c r="F70" t="s">
        <v>56</v>
      </c>
      <c r="G70" t="s">
        <v>244</v>
      </c>
      <c r="H70" t="s">
        <v>80</v>
      </c>
      <c r="I70" t="s">
        <v>153</v>
      </c>
      <c r="J70" t="s">
        <v>23</v>
      </c>
      <c r="M70" t="s">
        <v>305</v>
      </c>
    </row>
    <row r="71" spans="1:13">
      <c r="A71" t="s">
        <v>306</v>
      </c>
      <c r="B71" t="s">
        <v>150</v>
      </c>
      <c r="C71" t="s">
        <v>151</v>
      </c>
      <c r="D71" t="s">
        <v>37</v>
      </c>
      <c r="E71">
        <v>2010</v>
      </c>
      <c r="F71" t="s">
        <v>30</v>
      </c>
      <c r="G71" t="s">
        <v>307</v>
      </c>
      <c r="H71" t="s">
        <v>80</v>
      </c>
      <c r="I71" t="s">
        <v>153</v>
      </c>
      <c r="J71" t="s">
        <v>23</v>
      </c>
      <c r="M71" t="s">
        <v>154</v>
      </c>
    </row>
    <row r="72" spans="1:13">
      <c r="A72" t="s">
        <v>308</v>
      </c>
      <c r="B72" t="s">
        <v>309</v>
      </c>
      <c r="C72" t="s">
        <v>310</v>
      </c>
      <c r="D72" t="s">
        <v>37</v>
      </c>
      <c r="E72">
        <v>2010</v>
      </c>
      <c r="F72" t="s">
        <v>136</v>
      </c>
      <c r="G72" t="s">
        <v>311</v>
      </c>
      <c r="H72" t="s">
        <v>80</v>
      </c>
      <c r="I72" t="s">
        <v>312</v>
      </c>
      <c r="J72" t="s">
        <v>23</v>
      </c>
      <c r="M72" t="s">
        <v>313</v>
      </c>
    </row>
    <row r="73" spans="1:13">
      <c r="A73" t="s">
        <v>314</v>
      </c>
      <c r="B73" t="s">
        <v>77</v>
      </c>
      <c r="C73" t="s">
        <v>78</v>
      </c>
      <c r="D73" t="s">
        <v>37</v>
      </c>
      <c r="E73">
        <v>2010</v>
      </c>
      <c r="F73" t="s">
        <v>19</v>
      </c>
      <c r="G73" t="s">
        <v>315</v>
      </c>
      <c r="H73" t="s">
        <v>80</v>
      </c>
      <c r="I73" t="s">
        <v>169</v>
      </c>
      <c r="J73" t="s">
        <v>23</v>
      </c>
      <c r="M73" t="s">
        <v>316</v>
      </c>
    </row>
    <row r="74" spans="1:13">
      <c r="A74" t="s">
        <v>317</v>
      </c>
      <c r="B74" t="s">
        <v>318</v>
      </c>
      <c r="C74" t="s">
        <v>319</v>
      </c>
      <c r="D74" t="s">
        <v>37</v>
      </c>
      <c r="E74">
        <v>2010</v>
      </c>
      <c r="F74" t="s">
        <v>56</v>
      </c>
      <c r="G74" t="s">
        <v>320</v>
      </c>
      <c r="H74" t="s">
        <v>321</v>
      </c>
      <c r="I74" t="s">
        <v>322</v>
      </c>
      <c r="J74" t="s">
        <v>23</v>
      </c>
      <c r="M74" t="s">
        <v>323</v>
      </c>
    </row>
    <row r="75" spans="1:13">
      <c r="A75" t="s">
        <v>324</v>
      </c>
      <c r="B75" t="s">
        <v>318</v>
      </c>
      <c r="C75" t="s">
        <v>319</v>
      </c>
      <c r="D75" t="s">
        <v>37</v>
      </c>
      <c r="E75">
        <v>2010</v>
      </c>
      <c r="F75" t="s">
        <v>56</v>
      </c>
      <c r="G75" t="s">
        <v>325</v>
      </c>
      <c r="H75" t="s">
        <v>321</v>
      </c>
      <c r="I75" t="s">
        <v>322</v>
      </c>
      <c r="J75" t="s">
        <v>23</v>
      </c>
      <c r="M75" t="s">
        <v>323</v>
      </c>
    </row>
    <row r="76" spans="1:13">
      <c r="A76" t="s">
        <v>326</v>
      </c>
      <c r="B76" t="s">
        <v>318</v>
      </c>
      <c r="C76" t="s">
        <v>319</v>
      </c>
      <c r="D76" t="s">
        <v>37</v>
      </c>
      <c r="E76">
        <v>2010</v>
      </c>
      <c r="F76" t="s">
        <v>56</v>
      </c>
      <c r="G76" t="s">
        <v>327</v>
      </c>
      <c r="H76" t="s">
        <v>321</v>
      </c>
      <c r="I76" t="s">
        <v>322</v>
      </c>
      <c r="J76" t="s">
        <v>23</v>
      </c>
      <c r="M76" t="s">
        <v>323</v>
      </c>
    </row>
    <row r="77" spans="1:13">
      <c r="A77" t="s">
        <v>328</v>
      </c>
      <c r="B77" t="s">
        <v>318</v>
      </c>
      <c r="C77" t="s">
        <v>319</v>
      </c>
      <c r="D77" t="s">
        <v>37</v>
      </c>
      <c r="E77">
        <v>2010</v>
      </c>
      <c r="F77" t="s">
        <v>19</v>
      </c>
      <c r="G77" t="s">
        <v>329</v>
      </c>
      <c r="H77" t="s">
        <v>321</v>
      </c>
      <c r="I77" t="s">
        <v>322</v>
      </c>
      <c r="J77" t="s">
        <v>23</v>
      </c>
      <c r="M77" t="s">
        <v>330</v>
      </c>
    </row>
    <row r="78" spans="1:13">
      <c r="A78" t="s">
        <v>331</v>
      </c>
      <c r="B78" t="s">
        <v>111</v>
      </c>
      <c r="C78" t="s">
        <v>112</v>
      </c>
      <c r="D78" t="s">
        <v>37</v>
      </c>
      <c r="E78">
        <v>2010</v>
      </c>
      <c r="F78" t="s">
        <v>19</v>
      </c>
      <c r="G78" t="s">
        <v>332</v>
      </c>
      <c r="H78" t="e">
        <v>#N/A</v>
      </c>
      <c r="I78" t="s">
        <v>172</v>
      </c>
      <c r="J78" t="s">
        <v>23</v>
      </c>
      <c r="M78" t="s">
        <v>173</v>
      </c>
    </row>
    <row r="79" spans="1:13">
      <c r="A79" t="s">
        <v>333</v>
      </c>
      <c r="B79" t="s">
        <v>334</v>
      </c>
      <c r="C79" t="s">
        <v>335</v>
      </c>
      <c r="D79" t="s">
        <v>37</v>
      </c>
      <c r="E79">
        <v>2010</v>
      </c>
      <c r="F79" t="s">
        <v>19</v>
      </c>
      <c r="G79" t="s">
        <v>336</v>
      </c>
      <c r="H79" t="s">
        <v>180</v>
      </c>
      <c r="I79" t="s">
        <v>337</v>
      </c>
      <c r="J79" t="s">
        <v>23</v>
      </c>
      <c r="M79" t="s">
        <v>338</v>
      </c>
    </row>
    <row r="80" spans="1:13">
      <c r="A80" t="s">
        <v>339</v>
      </c>
      <c r="B80" t="s">
        <v>334</v>
      </c>
      <c r="C80" t="s">
        <v>335</v>
      </c>
      <c r="D80" t="s">
        <v>37</v>
      </c>
      <c r="E80">
        <v>2010</v>
      </c>
      <c r="F80" t="s">
        <v>19</v>
      </c>
      <c r="G80" t="s">
        <v>340</v>
      </c>
      <c r="H80" t="s">
        <v>180</v>
      </c>
      <c r="I80" t="s">
        <v>337</v>
      </c>
      <c r="J80" t="s">
        <v>23</v>
      </c>
      <c r="M80" t="s">
        <v>338</v>
      </c>
    </row>
    <row r="81" spans="1:13">
      <c r="A81" t="s">
        <v>341</v>
      </c>
      <c r="B81" t="s">
        <v>334</v>
      </c>
      <c r="C81" t="s">
        <v>335</v>
      </c>
      <c r="D81" t="s">
        <v>37</v>
      </c>
      <c r="E81">
        <v>2010</v>
      </c>
      <c r="F81" t="s">
        <v>19</v>
      </c>
      <c r="G81" t="s">
        <v>340</v>
      </c>
      <c r="H81" t="s">
        <v>180</v>
      </c>
      <c r="I81" t="s">
        <v>337</v>
      </c>
      <c r="J81" t="s">
        <v>23</v>
      </c>
      <c r="M81" t="s">
        <v>338</v>
      </c>
    </row>
    <row r="82" spans="1:13">
      <c r="A82" t="s">
        <v>342</v>
      </c>
      <c r="B82" t="s">
        <v>343</v>
      </c>
      <c r="C82" t="s">
        <v>344</v>
      </c>
      <c r="D82" t="s">
        <v>18</v>
      </c>
      <c r="E82">
        <v>2010</v>
      </c>
      <c r="F82" t="s">
        <v>19</v>
      </c>
      <c r="G82" t="s">
        <v>345</v>
      </c>
      <c r="H82" t="s">
        <v>73</v>
      </c>
      <c r="I82" t="s">
        <v>346</v>
      </c>
      <c r="J82" t="s">
        <v>23</v>
      </c>
      <c r="M82" t="s">
        <v>347</v>
      </c>
    </row>
    <row r="83" spans="1:13">
      <c r="A83" t="s">
        <v>348</v>
      </c>
      <c r="B83" t="s">
        <v>91</v>
      </c>
      <c r="C83" t="s">
        <v>92</v>
      </c>
      <c r="D83" t="s">
        <v>18</v>
      </c>
      <c r="E83">
        <v>2010</v>
      </c>
      <c r="F83" t="s">
        <v>19</v>
      </c>
      <c r="G83" t="s">
        <v>349</v>
      </c>
      <c r="H83" t="s">
        <v>94</v>
      </c>
      <c r="I83" t="s">
        <v>185</v>
      </c>
      <c r="J83" t="s">
        <v>23</v>
      </c>
      <c r="M83" t="s">
        <v>186</v>
      </c>
    </row>
    <row r="84" spans="1:13">
      <c r="A84" t="s">
        <v>283</v>
      </c>
      <c r="B84" t="s">
        <v>91</v>
      </c>
      <c r="C84" t="s">
        <v>92</v>
      </c>
      <c r="D84" t="s">
        <v>18</v>
      </c>
      <c r="E84">
        <v>2010</v>
      </c>
      <c r="F84" t="s">
        <v>56</v>
      </c>
      <c r="G84" t="s">
        <v>255</v>
      </c>
      <c r="H84" t="s">
        <v>94</v>
      </c>
      <c r="I84" t="s">
        <v>185</v>
      </c>
      <c r="J84" t="s">
        <v>23</v>
      </c>
      <c r="M84" t="s">
        <v>350</v>
      </c>
    </row>
    <row r="85" spans="1:13">
      <c r="A85" t="s">
        <v>351</v>
      </c>
      <c r="B85" t="s">
        <v>91</v>
      </c>
      <c r="C85" t="s">
        <v>92</v>
      </c>
      <c r="D85" t="s">
        <v>37</v>
      </c>
      <c r="E85">
        <v>2010</v>
      </c>
      <c r="F85" t="s">
        <v>56</v>
      </c>
      <c r="G85" t="s">
        <v>352</v>
      </c>
      <c r="H85" t="s">
        <v>94</v>
      </c>
      <c r="I85" t="s">
        <v>185</v>
      </c>
      <c r="J85" t="s">
        <v>23</v>
      </c>
      <c r="M85" t="s">
        <v>350</v>
      </c>
    </row>
    <row r="86" spans="1:13">
      <c r="A86" t="s">
        <v>353</v>
      </c>
      <c r="B86" t="s">
        <v>91</v>
      </c>
      <c r="C86" t="s">
        <v>92</v>
      </c>
      <c r="D86" t="s">
        <v>37</v>
      </c>
      <c r="E86">
        <v>2010</v>
      </c>
      <c r="F86" t="s">
        <v>19</v>
      </c>
      <c r="G86" t="s">
        <v>354</v>
      </c>
      <c r="H86" t="s">
        <v>94</v>
      </c>
      <c r="I86" t="s">
        <v>185</v>
      </c>
      <c r="J86" t="s">
        <v>23</v>
      </c>
      <c r="M86" t="s">
        <v>186</v>
      </c>
    </row>
    <row r="87" spans="1:13">
      <c r="A87" t="s">
        <v>355</v>
      </c>
      <c r="B87" t="s">
        <v>356</v>
      </c>
      <c r="C87" t="s">
        <v>357</v>
      </c>
      <c r="D87" t="s">
        <v>37</v>
      </c>
      <c r="E87">
        <v>2010</v>
      </c>
      <c r="F87" t="s">
        <v>19</v>
      </c>
      <c r="G87" t="s">
        <v>358</v>
      </c>
      <c r="H87" t="s">
        <v>94</v>
      </c>
      <c r="I87" t="s">
        <v>359</v>
      </c>
      <c r="J87" t="s">
        <v>23</v>
      </c>
      <c r="M87" t="s">
        <v>360</v>
      </c>
    </row>
    <row r="88" spans="1:13">
      <c r="A88" t="s">
        <v>361</v>
      </c>
      <c r="B88" t="s">
        <v>362</v>
      </c>
      <c r="C88" t="s">
        <v>363</v>
      </c>
      <c r="D88" t="s">
        <v>18</v>
      </c>
      <c r="E88">
        <v>2010</v>
      </c>
      <c r="F88" t="s">
        <v>19</v>
      </c>
      <c r="G88" t="s">
        <v>364</v>
      </c>
      <c r="H88" t="s">
        <v>286</v>
      </c>
      <c r="I88" t="s">
        <v>365</v>
      </c>
      <c r="J88" t="s">
        <v>23</v>
      </c>
      <c r="M88" t="s">
        <v>366</v>
      </c>
    </row>
    <row r="89" spans="1:13">
      <c r="A89" t="s">
        <v>367</v>
      </c>
      <c r="B89" t="s">
        <v>190</v>
      </c>
      <c r="C89" t="s">
        <v>191</v>
      </c>
      <c r="D89" t="s">
        <v>37</v>
      </c>
      <c r="E89">
        <v>2010</v>
      </c>
      <c r="F89" t="s">
        <v>30</v>
      </c>
      <c r="G89" t="s">
        <v>368</v>
      </c>
      <c r="H89" t="s">
        <v>73</v>
      </c>
      <c r="I89" t="s">
        <v>193</v>
      </c>
      <c r="J89" t="s">
        <v>23</v>
      </c>
      <c r="M89" t="s">
        <v>194</v>
      </c>
    </row>
    <row r="90" spans="1:13">
      <c r="A90" t="s">
        <v>369</v>
      </c>
      <c r="B90" t="s">
        <v>370</v>
      </c>
      <c r="C90" t="s">
        <v>371</v>
      </c>
      <c r="D90" t="s">
        <v>18</v>
      </c>
      <c r="E90">
        <v>2010</v>
      </c>
      <c r="F90" t="s">
        <v>56</v>
      </c>
      <c r="G90" t="s">
        <v>231</v>
      </c>
      <c r="H90" t="e">
        <v>#N/A</v>
      </c>
      <c r="I90" t="s">
        <v>372</v>
      </c>
      <c r="J90" t="s">
        <v>23</v>
      </c>
      <c r="M90" t="s">
        <v>373</v>
      </c>
    </row>
    <row r="91" spans="1:13">
      <c r="A91" t="s">
        <v>374</v>
      </c>
      <c r="B91" t="s">
        <v>370</v>
      </c>
      <c r="C91" t="s">
        <v>371</v>
      </c>
      <c r="D91" t="s">
        <v>18</v>
      </c>
      <c r="E91">
        <v>2010</v>
      </c>
      <c r="F91" t="s">
        <v>19</v>
      </c>
      <c r="G91" t="s">
        <v>375</v>
      </c>
      <c r="H91" t="e">
        <v>#N/A</v>
      </c>
      <c r="I91" t="s">
        <v>372</v>
      </c>
      <c r="J91" t="s">
        <v>23</v>
      </c>
      <c r="M91" t="s">
        <v>376</v>
      </c>
    </row>
    <row r="92" spans="1:13">
      <c r="A92" t="s">
        <v>377</v>
      </c>
      <c r="B92" t="s">
        <v>370</v>
      </c>
      <c r="C92" t="s">
        <v>371</v>
      </c>
      <c r="D92" t="s">
        <v>18</v>
      </c>
      <c r="E92">
        <v>2010</v>
      </c>
      <c r="F92" t="s">
        <v>19</v>
      </c>
      <c r="G92" t="s">
        <v>297</v>
      </c>
      <c r="H92" t="e">
        <v>#N/A</v>
      </c>
      <c r="I92" t="s">
        <v>372</v>
      </c>
      <c r="J92" t="s">
        <v>23</v>
      </c>
      <c r="M92" t="s">
        <v>376</v>
      </c>
    </row>
    <row r="93" spans="1:13">
      <c r="A93" t="s">
        <v>378</v>
      </c>
      <c r="B93" t="s">
        <v>162</v>
      </c>
      <c r="C93" t="s">
        <v>163</v>
      </c>
      <c r="D93" t="s">
        <v>37</v>
      </c>
      <c r="E93">
        <v>2010</v>
      </c>
      <c r="F93" t="s">
        <v>19</v>
      </c>
      <c r="G93" t="s">
        <v>379</v>
      </c>
      <c r="H93" t="e">
        <v>#N/A</v>
      </c>
      <c r="I93" t="s">
        <v>202</v>
      </c>
      <c r="J93" t="s">
        <v>23</v>
      </c>
      <c r="M93" t="s">
        <v>270</v>
      </c>
    </row>
    <row r="94" spans="1:13">
      <c r="A94" t="s">
        <v>380</v>
      </c>
      <c r="B94" t="s">
        <v>204</v>
      </c>
      <c r="C94" t="s">
        <v>205</v>
      </c>
      <c r="D94" t="s">
        <v>37</v>
      </c>
      <c r="E94">
        <v>2010</v>
      </c>
      <c r="F94" t="s">
        <v>19</v>
      </c>
      <c r="G94" t="s">
        <v>381</v>
      </c>
      <c r="H94" t="e">
        <v>#N/A</v>
      </c>
      <c r="I94" t="s">
        <v>207</v>
      </c>
      <c r="J94" t="s">
        <v>23</v>
      </c>
      <c r="M94" t="s">
        <v>208</v>
      </c>
    </row>
    <row r="95" spans="1:13">
      <c r="A95" t="s">
        <v>382</v>
      </c>
      <c r="B95" t="s">
        <v>204</v>
      </c>
      <c r="C95" t="s">
        <v>205</v>
      </c>
      <c r="D95" t="s">
        <v>18</v>
      </c>
      <c r="E95">
        <v>2010</v>
      </c>
      <c r="F95" t="s">
        <v>19</v>
      </c>
      <c r="G95" t="s">
        <v>297</v>
      </c>
      <c r="H95" t="e">
        <v>#N/A</v>
      </c>
      <c r="I95" t="s">
        <v>207</v>
      </c>
      <c r="J95" t="s">
        <v>23</v>
      </c>
      <c r="M95" t="s">
        <v>208</v>
      </c>
    </row>
    <row r="96" spans="1:13">
      <c r="A96" t="s">
        <v>383</v>
      </c>
      <c r="B96" t="s">
        <v>210</v>
      </c>
      <c r="C96" t="s">
        <v>211</v>
      </c>
      <c r="D96" t="s">
        <v>37</v>
      </c>
      <c r="E96">
        <v>2010</v>
      </c>
      <c r="F96" t="s">
        <v>19</v>
      </c>
      <c r="G96" t="s">
        <v>384</v>
      </c>
      <c r="H96" t="e">
        <v>#N/A</v>
      </c>
      <c r="I96" t="s">
        <v>213</v>
      </c>
      <c r="J96" t="s">
        <v>23</v>
      </c>
      <c r="M96" t="s">
        <v>214</v>
      </c>
    </row>
    <row r="97" spans="1:13">
      <c r="A97" t="s">
        <v>385</v>
      </c>
      <c r="B97" t="s">
        <v>210</v>
      </c>
      <c r="C97" t="s">
        <v>211</v>
      </c>
      <c r="D97" t="s">
        <v>37</v>
      </c>
      <c r="E97">
        <v>2010</v>
      </c>
      <c r="F97" t="s">
        <v>19</v>
      </c>
      <c r="G97" t="s">
        <v>386</v>
      </c>
      <c r="H97" t="e">
        <v>#N/A</v>
      </c>
      <c r="I97" t="s">
        <v>213</v>
      </c>
      <c r="J97" t="s">
        <v>23</v>
      </c>
      <c r="M97" t="s">
        <v>214</v>
      </c>
    </row>
    <row r="98" spans="1:13">
      <c r="A98" t="s">
        <v>387</v>
      </c>
      <c r="B98" t="s">
        <v>16</v>
      </c>
      <c r="C98" t="s">
        <v>17</v>
      </c>
      <c r="D98" t="s">
        <v>37</v>
      </c>
      <c r="E98">
        <v>2011</v>
      </c>
      <c r="F98" t="s">
        <v>30</v>
      </c>
      <c r="G98" t="s">
        <v>388</v>
      </c>
      <c r="H98" t="s">
        <v>21</v>
      </c>
      <c r="I98" t="s">
        <v>22</v>
      </c>
      <c r="J98" t="s">
        <v>23</v>
      </c>
      <c r="M98" t="s">
        <v>389</v>
      </c>
    </row>
    <row r="99" spans="1:13">
      <c r="A99" t="s">
        <v>390</v>
      </c>
      <c r="B99" t="s">
        <v>221</v>
      </c>
      <c r="C99" t="s">
        <v>222</v>
      </c>
      <c r="D99" t="s">
        <v>18</v>
      </c>
      <c r="E99">
        <v>2011</v>
      </c>
      <c r="F99" t="s">
        <v>30</v>
      </c>
      <c r="G99" t="s">
        <v>391</v>
      </c>
      <c r="H99" t="e">
        <v>#N/A</v>
      </c>
      <c r="I99" t="s">
        <v>392</v>
      </c>
      <c r="J99" t="s">
        <v>23</v>
      </c>
      <c r="M99" t="s">
        <v>225</v>
      </c>
    </row>
    <row r="100" spans="1:13">
      <c r="A100" t="s">
        <v>393</v>
      </c>
      <c r="B100" t="s">
        <v>394</v>
      </c>
      <c r="C100" t="s">
        <v>395</v>
      </c>
      <c r="D100" t="s">
        <v>18</v>
      </c>
      <c r="E100">
        <v>2011</v>
      </c>
      <c r="F100" t="s">
        <v>279</v>
      </c>
      <c r="G100" t="s">
        <v>396</v>
      </c>
      <c r="H100" t="e">
        <v>#N/A</v>
      </c>
      <c r="I100" t="s">
        <v>392</v>
      </c>
      <c r="J100" t="s">
        <v>23</v>
      </c>
      <c r="M100" t="s">
        <v>397</v>
      </c>
    </row>
    <row r="101" spans="1:13">
      <c r="A101" t="s">
        <v>398</v>
      </c>
      <c r="B101" t="s">
        <v>221</v>
      </c>
      <c r="C101" t="s">
        <v>222</v>
      </c>
      <c r="D101" t="s">
        <v>37</v>
      </c>
      <c r="E101">
        <v>2011</v>
      </c>
      <c r="F101" t="s">
        <v>30</v>
      </c>
      <c r="G101" t="s">
        <v>399</v>
      </c>
      <c r="H101" t="e">
        <v>#N/A</v>
      </c>
      <c r="I101" t="s">
        <v>228</v>
      </c>
      <c r="J101" t="s">
        <v>23</v>
      </c>
      <c r="M101" t="s">
        <v>225</v>
      </c>
    </row>
    <row r="102" spans="1:13">
      <c r="A102" t="s">
        <v>400</v>
      </c>
      <c r="B102" t="s">
        <v>370</v>
      </c>
      <c r="C102" t="s">
        <v>371</v>
      </c>
      <c r="D102" t="s">
        <v>18</v>
      </c>
      <c r="E102">
        <v>2011</v>
      </c>
      <c r="F102" t="s">
        <v>30</v>
      </c>
      <c r="G102" t="s">
        <v>401</v>
      </c>
      <c r="H102" t="e">
        <v>#N/A</v>
      </c>
      <c r="I102" t="s">
        <v>402</v>
      </c>
      <c r="J102" t="s">
        <v>23</v>
      </c>
      <c r="M102" t="s">
        <v>403</v>
      </c>
    </row>
    <row r="103" spans="1:13">
      <c r="A103" t="s">
        <v>404</v>
      </c>
      <c r="B103" t="s">
        <v>150</v>
      </c>
      <c r="C103" t="s">
        <v>151</v>
      </c>
      <c r="D103" t="s">
        <v>18</v>
      </c>
      <c r="E103">
        <v>2011</v>
      </c>
      <c r="F103" t="s">
        <v>279</v>
      </c>
      <c r="G103" t="s">
        <v>405</v>
      </c>
      <c r="H103" t="s">
        <v>80</v>
      </c>
      <c r="I103" t="s">
        <v>406</v>
      </c>
      <c r="J103" t="s">
        <v>23</v>
      </c>
      <c r="M103" t="s">
        <v>407</v>
      </c>
    </row>
    <row r="104" spans="1:13">
      <c r="A104" t="s">
        <v>408</v>
      </c>
      <c r="B104" t="s">
        <v>237</v>
      </c>
      <c r="C104" t="s">
        <v>238</v>
      </c>
      <c r="D104" t="s">
        <v>18</v>
      </c>
      <c r="E104">
        <v>2011</v>
      </c>
      <c r="F104" t="s">
        <v>274</v>
      </c>
      <c r="G104" t="s">
        <v>409</v>
      </c>
      <c r="H104" t="s">
        <v>240</v>
      </c>
      <c r="I104" t="s">
        <v>410</v>
      </c>
      <c r="J104" t="s">
        <v>23</v>
      </c>
      <c r="M104" t="s">
        <v>411</v>
      </c>
    </row>
    <row r="105" spans="1:13">
      <c r="A105" t="s">
        <v>412</v>
      </c>
      <c r="B105" t="s">
        <v>237</v>
      </c>
      <c r="C105" t="s">
        <v>238</v>
      </c>
      <c r="D105" t="s">
        <v>18</v>
      </c>
      <c r="E105">
        <v>2011</v>
      </c>
      <c r="F105" t="s">
        <v>279</v>
      </c>
      <c r="G105" t="s">
        <v>409</v>
      </c>
      <c r="H105" t="s">
        <v>240</v>
      </c>
      <c r="I105" t="s">
        <v>413</v>
      </c>
      <c r="J105" t="s">
        <v>23</v>
      </c>
      <c r="M105" t="s">
        <v>414</v>
      </c>
    </row>
    <row r="106" spans="1:13">
      <c r="A106" t="s">
        <v>415</v>
      </c>
      <c r="B106" t="s">
        <v>237</v>
      </c>
      <c r="C106" t="s">
        <v>238</v>
      </c>
      <c r="D106" t="s">
        <v>18</v>
      </c>
      <c r="E106">
        <v>2011</v>
      </c>
      <c r="F106" t="s">
        <v>279</v>
      </c>
      <c r="G106" t="s">
        <v>416</v>
      </c>
      <c r="H106" t="s">
        <v>240</v>
      </c>
      <c r="I106" t="s">
        <v>417</v>
      </c>
      <c r="J106" t="s">
        <v>23</v>
      </c>
      <c r="M106" t="s">
        <v>414</v>
      </c>
    </row>
    <row r="107" spans="1:13">
      <c r="A107" t="s">
        <v>418</v>
      </c>
      <c r="B107" t="s">
        <v>237</v>
      </c>
      <c r="C107" t="s">
        <v>238</v>
      </c>
      <c r="D107" t="s">
        <v>18</v>
      </c>
      <c r="E107">
        <v>2011</v>
      </c>
      <c r="F107" t="s">
        <v>19</v>
      </c>
      <c r="G107" t="s">
        <v>419</v>
      </c>
      <c r="H107" t="s">
        <v>240</v>
      </c>
      <c r="I107" t="s">
        <v>420</v>
      </c>
      <c r="J107" t="s">
        <v>23</v>
      </c>
      <c r="M107" t="s">
        <v>421</v>
      </c>
    </row>
    <row r="108" spans="1:13">
      <c r="A108" t="s">
        <v>422</v>
      </c>
      <c r="B108" t="s">
        <v>237</v>
      </c>
      <c r="C108" t="s">
        <v>238</v>
      </c>
      <c r="D108" t="s">
        <v>18</v>
      </c>
      <c r="E108">
        <v>2011</v>
      </c>
      <c r="F108" t="s">
        <v>279</v>
      </c>
      <c r="G108" t="s">
        <v>423</v>
      </c>
      <c r="H108" t="s">
        <v>240</v>
      </c>
      <c r="I108" t="s">
        <v>424</v>
      </c>
      <c r="J108" t="s">
        <v>23</v>
      </c>
      <c r="M108" t="s">
        <v>414</v>
      </c>
    </row>
    <row r="109" spans="1:13">
      <c r="A109" t="s">
        <v>425</v>
      </c>
      <c r="B109" t="s">
        <v>237</v>
      </c>
      <c r="C109" t="s">
        <v>238</v>
      </c>
      <c r="D109" t="s">
        <v>37</v>
      </c>
      <c r="E109">
        <v>2011</v>
      </c>
      <c r="F109" t="s">
        <v>426</v>
      </c>
      <c r="G109" t="s">
        <v>427</v>
      </c>
      <c r="H109" t="s">
        <v>240</v>
      </c>
      <c r="I109" t="s">
        <v>241</v>
      </c>
      <c r="J109" t="s">
        <v>23</v>
      </c>
      <c r="M109" t="s">
        <v>245</v>
      </c>
    </row>
    <row r="110" spans="1:13">
      <c r="A110" t="s">
        <v>428</v>
      </c>
      <c r="B110" t="s">
        <v>48</v>
      </c>
      <c r="C110" t="s">
        <v>49</v>
      </c>
      <c r="D110" t="s">
        <v>18</v>
      </c>
      <c r="E110">
        <v>2011</v>
      </c>
      <c r="F110" t="s">
        <v>279</v>
      </c>
      <c r="G110" t="s">
        <v>429</v>
      </c>
      <c r="H110" t="s">
        <v>21</v>
      </c>
      <c r="I110" t="s">
        <v>51</v>
      </c>
      <c r="J110" t="s">
        <v>23</v>
      </c>
      <c r="M110" t="s">
        <v>430</v>
      </c>
    </row>
    <row r="111" spans="1:13">
      <c r="A111" t="s">
        <v>431</v>
      </c>
      <c r="B111" t="s">
        <v>394</v>
      </c>
      <c r="C111" t="s">
        <v>395</v>
      </c>
      <c r="D111" t="s">
        <v>18</v>
      </c>
      <c r="E111">
        <v>2011</v>
      </c>
      <c r="F111" t="s">
        <v>279</v>
      </c>
      <c r="G111" t="s">
        <v>432</v>
      </c>
      <c r="H111" t="e">
        <v>#N/A</v>
      </c>
      <c r="I111" t="s">
        <v>433</v>
      </c>
      <c r="J111" t="s">
        <v>23</v>
      </c>
      <c r="M111" t="s">
        <v>397</v>
      </c>
    </row>
    <row r="112" spans="1:13">
      <c r="A112" t="s">
        <v>434</v>
      </c>
      <c r="B112" t="s">
        <v>61</v>
      </c>
      <c r="C112" t="s">
        <v>62</v>
      </c>
      <c r="D112" t="s">
        <v>18</v>
      </c>
      <c r="E112">
        <v>2011</v>
      </c>
      <c r="F112" t="s">
        <v>30</v>
      </c>
      <c r="G112" t="s">
        <v>435</v>
      </c>
      <c r="H112" t="s">
        <v>21</v>
      </c>
      <c r="I112" t="s">
        <v>436</v>
      </c>
      <c r="J112" t="s">
        <v>23</v>
      </c>
      <c r="M112" t="s">
        <v>65</v>
      </c>
    </row>
    <row r="113" spans="1:13">
      <c r="A113" t="s">
        <v>437</v>
      </c>
      <c r="B113" t="s">
        <v>48</v>
      </c>
      <c r="C113" t="s">
        <v>49</v>
      </c>
      <c r="D113" t="s">
        <v>18</v>
      </c>
      <c r="E113">
        <v>2011</v>
      </c>
      <c r="F113" t="s">
        <v>30</v>
      </c>
      <c r="G113" t="s">
        <v>438</v>
      </c>
      <c r="H113" t="s">
        <v>21</v>
      </c>
      <c r="I113" t="s">
        <v>51</v>
      </c>
      <c r="J113" t="s">
        <v>23</v>
      </c>
      <c r="M113" t="s">
        <v>52</v>
      </c>
    </row>
    <row r="114" spans="1:13">
      <c r="A114" t="s">
        <v>439</v>
      </c>
      <c r="B114" t="s">
        <v>247</v>
      </c>
      <c r="C114" t="s">
        <v>248</v>
      </c>
      <c r="D114" t="s">
        <v>37</v>
      </c>
      <c r="E114">
        <v>2011</v>
      </c>
      <c r="F114" t="s">
        <v>279</v>
      </c>
      <c r="G114" t="s">
        <v>440</v>
      </c>
      <c r="H114" t="e">
        <v>#N/A</v>
      </c>
      <c r="I114" t="s">
        <v>249</v>
      </c>
      <c r="J114" t="s">
        <v>23</v>
      </c>
      <c r="M114" t="s">
        <v>441</v>
      </c>
    </row>
    <row r="115" spans="1:13">
      <c r="A115" t="s">
        <v>442</v>
      </c>
      <c r="B115" t="s">
        <v>247</v>
      </c>
      <c r="C115" t="s">
        <v>248</v>
      </c>
      <c r="D115" t="s">
        <v>37</v>
      </c>
      <c r="E115">
        <v>2011</v>
      </c>
      <c r="F115" t="s">
        <v>279</v>
      </c>
      <c r="G115" t="s">
        <v>440</v>
      </c>
      <c r="H115" t="e">
        <v>#N/A</v>
      </c>
      <c r="I115" t="s">
        <v>249</v>
      </c>
      <c r="J115" t="s">
        <v>23</v>
      </c>
      <c r="M115" t="s">
        <v>441</v>
      </c>
    </row>
    <row r="116" spans="1:13">
      <c r="A116" t="s">
        <v>443</v>
      </c>
      <c r="B116" t="s">
        <v>61</v>
      </c>
      <c r="C116" t="s">
        <v>62</v>
      </c>
      <c r="D116" t="s">
        <v>37</v>
      </c>
      <c r="E116">
        <v>2011</v>
      </c>
      <c r="F116" t="s">
        <v>279</v>
      </c>
      <c r="G116" t="s">
        <v>444</v>
      </c>
      <c r="H116" t="s">
        <v>21</v>
      </c>
      <c r="I116" t="s">
        <v>64</v>
      </c>
      <c r="J116" t="s">
        <v>23</v>
      </c>
      <c r="M116" t="s">
        <v>445</v>
      </c>
    </row>
    <row r="117" spans="1:13">
      <c r="A117" t="s">
        <v>446</v>
      </c>
      <c r="B117" t="s">
        <v>61</v>
      </c>
      <c r="C117" t="s">
        <v>62</v>
      </c>
      <c r="D117" t="s">
        <v>37</v>
      </c>
      <c r="E117">
        <v>2011</v>
      </c>
      <c r="F117" t="s">
        <v>279</v>
      </c>
      <c r="G117" t="s">
        <v>447</v>
      </c>
      <c r="H117" t="s">
        <v>21</v>
      </c>
      <c r="I117" t="s">
        <v>64</v>
      </c>
      <c r="J117" t="s">
        <v>23</v>
      </c>
      <c r="M117" t="s">
        <v>445</v>
      </c>
    </row>
    <row r="118" spans="1:13">
      <c r="A118" t="s">
        <v>448</v>
      </c>
      <c r="B118" t="s">
        <v>61</v>
      </c>
      <c r="C118" t="s">
        <v>62</v>
      </c>
      <c r="D118" t="s">
        <v>37</v>
      </c>
      <c r="E118">
        <v>2011</v>
      </c>
      <c r="F118" t="s">
        <v>426</v>
      </c>
      <c r="G118" t="s">
        <v>449</v>
      </c>
      <c r="H118" t="s">
        <v>21</v>
      </c>
      <c r="I118" t="s">
        <v>64</v>
      </c>
      <c r="J118" t="s">
        <v>23</v>
      </c>
      <c r="M118" t="s">
        <v>65</v>
      </c>
    </row>
    <row r="119" spans="1:13">
      <c r="A119" t="s">
        <v>450</v>
      </c>
      <c r="B119" t="s">
        <v>451</v>
      </c>
      <c r="C119" t="s">
        <v>452</v>
      </c>
      <c r="D119" t="s">
        <v>37</v>
      </c>
      <c r="E119">
        <v>2011</v>
      </c>
      <c r="F119" t="s">
        <v>19</v>
      </c>
      <c r="G119" t="s">
        <v>453</v>
      </c>
      <c r="H119" t="s">
        <v>240</v>
      </c>
      <c r="I119" t="s">
        <v>454</v>
      </c>
      <c r="J119" t="s">
        <v>23</v>
      </c>
      <c r="M119" t="s">
        <v>455</v>
      </c>
    </row>
    <row r="120" spans="1:13">
      <c r="A120" t="s">
        <v>456</v>
      </c>
      <c r="B120" t="s">
        <v>70</v>
      </c>
      <c r="C120" t="s">
        <v>71</v>
      </c>
      <c r="D120" t="s">
        <v>37</v>
      </c>
      <c r="E120">
        <v>2011</v>
      </c>
      <c r="F120" t="s">
        <v>19</v>
      </c>
      <c r="G120" t="s">
        <v>457</v>
      </c>
      <c r="H120" t="s">
        <v>73</v>
      </c>
      <c r="I120" t="s">
        <v>74</v>
      </c>
      <c r="J120" t="s">
        <v>23</v>
      </c>
      <c r="M120" t="s">
        <v>458</v>
      </c>
    </row>
    <row r="121" spans="1:13">
      <c r="A121" t="s">
        <v>459</v>
      </c>
      <c r="B121" t="s">
        <v>460</v>
      </c>
      <c r="C121" t="s">
        <v>461</v>
      </c>
      <c r="D121" t="s">
        <v>18</v>
      </c>
      <c r="E121">
        <v>2011</v>
      </c>
      <c r="F121" t="s">
        <v>462</v>
      </c>
      <c r="G121" t="s">
        <v>463</v>
      </c>
      <c r="H121" t="s">
        <v>80</v>
      </c>
      <c r="I121" t="s">
        <v>464</v>
      </c>
      <c r="J121" t="s">
        <v>23</v>
      </c>
      <c r="M121" t="s">
        <v>465</v>
      </c>
    </row>
    <row r="122" spans="1:13">
      <c r="A122" t="s">
        <v>466</v>
      </c>
      <c r="B122" t="s">
        <v>77</v>
      </c>
      <c r="C122" t="s">
        <v>78</v>
      </c>
      <c r="D122" t="s">
        <v>18</v>
      </c>
      <c r="E122">
        <v>2011</v>
      </c>
      <c r="F122" t="s">
        <v>274</v>
      </c>
      <c r="G122" t="s">
        <v>467</v>
      </c>
      <c r="H122" t="s">
        <v>80</v>
      </c>
      <c r="I122" t="s">
        <v>468</v>
      </c>
      <c r="J122" t="s">
        <v>23</v>
      </c>
      <c r="M122" t="s">
        <v>469</v>
      </c>
    </row>
    <row r="123" spans="1:13">
      <c r="A123" t="s">
        <v>470</v>
      </c>
      <c r="B123" t="s">
        <v>460</v>
      </c>
      <c r="C123" t="s">
        <v>461</v>
      </c>
      <c r="D123" t="s">
        <v>18</v>
      </c>
      <c r="E123">
        <v>2011</v>
      </c>
      <c r="F123" t="s">
        <v>279</v>
      </c>
      <c r="G123" t="s">
        <v>471</v>
      </c>
      <c r="H123" t="s">
        <v>80</v>
      </c>
      <c r="I123" t="s">
        <v>472</v>
      </c>
      <c r="J123" t="s">
        <v>23</v>
      </c>
      <c r="M123" t="s">
        <v>473</v>
      </c>
    </row>
    <row r="124" spans="1:13">
      <c r="A124" t="s">
        <v>474</v>
      </c>
      <c r="B124" t="s">
        <v>475</v>
      </c>
      <c r="C124" t="s">
        <v>476</v>
      </c>
      <c r="D124" t="s">
        <v>18</v>
      </c>
      <c r="E124">
        <v>2011</v>
      </c>
      <c r="F124" t="s">
        <v>279</v>
      </c>
      <c r="G124" t="s">
        <v>477</v>
      </c>
      <c r="H124" t="s">
        <v>478</v>
      </c>
      <c r="I124" t="s">
        <v>479</v>
      </c>
      <c r="J124" t="s">
        <v>23</v>
      </c>
      <c r="M124" t="s">
        <v>480</v>
      </c>
    </row>
    <row r="125" spans="1:13">
      <c r="A125" t="s">
        <v>481</v>
      </c>
      <c r="B125" t="s">
        <v>482</v>
      </c>
      <c r="C125" t="s">
        <v>483</v>
      </c>
      <c r="D125" t="s">
        <v>18</v>
      </c>
      <c r="E125">
        <v>2011</v>
      </c>
      <c r="F125" t="s">
        <v>30</v>
      </c>
      <c r="G125" t="s">
        <v>484</v>
      </c>
      <c r="H125" t="e">
        <v>#N/A</v>
      </c>
      <c r="I125" t="s">
        <v>485</v>
      </c>
      <c r="J125" t="s">
        <v>23</v>
      </c>
      <c r="M125" t="s">
        <v>486</v>
      </c>
    </row>
    <row r="126" spans="1:13">
      <c r="A126" t="s">
        <v>487</v>
      </c>
      <c r="B126" t="s">
        <v>488</v>
      </c>
      <c r="C126" t="s">
        <v>489</v>
      </c>
      <c r="D126" t="s">
        <v>18</v>
      </c>
      <c r="E126">
        <v>2011</v>
      </c>
      <c r="F126" t="s">
        <v>279</v>
      </c>
      <c r="G126" t="s">
        <v>490</v>
      </c>
      <c r="H126" t="e">
        <v>#N/A</v>
      </c>
      <c r="I126" t="s">
        <v>491</v>
      </c>
      <c r="J126" t="s">
        <v>23</v>
      </c>
      <c r="M126" t="s">
        <v>492</v>
      </c>
    </row>
    <row r="127" spans="1:13">
      <c r="A127" t="s">
        <v>493</v>
      </c>
      <c r="B127" t="s">
        <v>475</v>
      </c>
      <c r="C127" t="s">
        <v>476</v>
      </c>
      <c r="D127" t="s">
        <v>18</v>
      </c>
      <c r="E127">
        <v>2011</v>
      </c>
      <c r="F127" t="s">
        <v>279</v>
      </c>
      <c r="G127" t="s">
        <v>405</v>
      </c>
      <c r="H127" t="s">
        <v>478</v>
      </c>
      <c r="I127" t="s">
        <v>494</v>
      </c>
      <c r="J127" t="s">
        <v>23</v>
      </c>
      <c r="M127" t="s">
        <v>480</v>
      </c>
    </row>
    <row r="128" spans="1:13">
      <c r="A128" t="s">
        <v>495</v>
      </c>
      <c r="B128" t="s">
        <v>496</v>
      </c>
      <c r="C128" t="s">
        <v>497</v>
      </c>
      <c r="D128" t="s">
        <v>18</v>
      </c>
      <c r="E128">
        <v>2011</v>
      </c>
      <c r="F128" t="s">
        <v>279</v>
      </c>
      <c r="G128" t="s">
        <v>498</v>
      </c>
      <c r="H128" t="s">
        <v>499</v>
      </c>
      <c r="I128" t="s">
        <v>500</v>
      </c>
      <c r="J128" t="s">
        <v>23</v>
      </c>
      <c r="M128" t="s">
        <v>501</v>
      </c>
    </row>
    <row r="129" spans="1:13">
      <c r="A129" t="s">
        <v>502</v>
      </c>
      <c r="B129" t="s">
        <v>111</v>
      </c>
      <c r="C129" t="s">
        <v>112</v>
      </c>
      <c r="D129" t="s">
        <v>18</v>
      </c>
      <c r="E129">
        <v>2011</v>
      </c>
      <c r="F129" t="s">
        <v>279</v>
      </c>
      <c r="G129" t="s">
        <v>503</v>
      </c>
      <c r="H129" t="e">
        <v>#N/A</v>
      </c>
      <c r="I129" t="s">
        <v>504</v>
      </c>
      <c r="J129" t="s">
        <v>23</v>
      </c>
      <c r="M129" t="s">
        <v>505</v>
      </c>
    </row>
    <row r="130" spans="1:13">
      <c r="A130" t="s">
        <v>145</v>
      </c>
      <c r="B130" t="s">
        <v>140</v>
      </c>
      <c r="C130" t="s">
        <v>141</v>
      </c>
      <c r="D130" t="s">
        <v>18</v>
      </c>
      <c r="E130">
        <v>2011</v>
      </c>
      <c r="F130" t="s">
        <v>30</v>
      </c>
      <c r="G130" t="s">
        <v>506</v>
      </c>
      <c r="H130" t="e">
        <v>#N/A</v>
      </c>
      <c r="I130" t="s">
        <v>500</v>
      </c>
      <c r="J130" t="s">
        <v>23</v>
      </c>
      <c r="M130" t="s">
        <v>144</v>
      </c>
    </row>
    <row r="131" spans="1:13">
      <c r="A131" t="s">
        <v>507</v>
      </c>
      <c r="B131" t="s">
        <v>508</v>
      </c>
      <c r="C131" t="s">
        <v>509</v>
      </c>
      <c r="D131" t="s">
        <v>18</v>
      </c>
      <c r="E131">
        <v>2011</v>
      </c>
      <c r="F131" t="s">
        <v>279</v>
      </c>
      <c r="G131" t="s">
        <v>510</v>
      </c>
      <c r="H131" t="s">
        <v>511</v>
      </c>
      <c r="I131" t="s">
        <v>512</v>
      </c>
      <c r="J131" t="s">
        <v>23</v>
      </c>
      <c r="M131" t="s">
        <v>513</v>
      </c>
    </row>
    <row r="132" spans="1:13">
      <c r="A132" t="s">
        <v>514</v>
      </c>
      <c r="B132" t="s">
        <v>117</v>
      </c>
      <c r="C132" t="s">
        <v>118</v>
      </c>
      <c r="D132" t="s">
        <v>18</v>
      </c>
      <c r="E132">
        <v>2011</v>
      </c>
      <c r="F132" t="s">
        <v>30</v>
      </c>
      <c r="G132" t="s">
        <v>515</v>
      </c>
      <c r="H132" t="e">
        <v>#N/A</v>
      </c>
      <c r="I132" t="s">
        <v>120</v>
      </c>
      <c r="J132" t="s">
        <v>23</v>
      </c>
      <c r="M132" t="s">
        <v>516</v>
      </c>
    </row>
    <row r="133" spans="1:13">
      <c r="A133" t="s">
        <v>517</v>
      </c>
      <c r="B133" t="s">
        <v>117</v>
      </c>
      <c r="C133" t="s">
        <v>118</v>
      </c>
      <c r="D133" t="s">
        <v>37</v>
      </c>
      <c r="E133">
        <v>2011</v>
      </c>
      <c r="F133" t="s">
        <v>19</v>
      </c>
      <c r="G133" t="s">
        <v>518</v>
      </c>
      <c r="H133" t="e">
        <v>#N/A</v>
      </c>
      <c r="I133" t="s">
        <v>120</v>
      </c>
      <c r="J133" t="s">
        <v>23</v>
      </c>
      <c r="M133" t="s">
        <v>124</v>
      </c>
    </row>
    <row r="134" spans="1:13">
      <c r="A134" t="s">
        <v>519</v>
      </c>
      <c r="B134" t="s">
        <v>117</v>
      </c>
      <c r="C134" t="s">
        <v>118</v>
      </c>
      <c r="D134" t="s">
        <v>18</v>
      </c>
      <c r="E134">
        <v>2011</v>
      </c>
      <c r="F134" t="s">
        <v>19</v>
      </c>
      <c r="G134" t="s">
        <v>399</v>
      </c>
      <c r="H134" t="e">
        <v>#N/A</v>
      </c>
      <c r="I134" t="s">
        <v>120</v>
      </c>
      <c r="J134" t="s">
        <v>23</v>
      </c>
      <c r="M134" t="s">
        <v>124</v>
      </c>
    </row>
    <row r="135" spans="1:13">
      <c r="A135" t="s">
        <v>520</v>
      </c>
      <c r="B135" t="s">
        <v>177</v>
      </c>
      <c r="C135" t="s">
        <v>178</v>
      </c>
      <c r="D135" t="s">
        <v>18</v>
      </c>
      <c r="E135">
        <v>2011</v>
      </c>
      <c r="F135" t="s">
        <v>279</v>
      </c>
      <c r="G135" t="s">
        <v>521</v>
      </c>
      <c r="H135" t="s">
        <v>180</v>
      </c>
      <c r="I135" t="s">
        <v>522</v>
      </c>
      <c r="J135" t="s">
        <v>23</v>
      </c>
      <c r="M135" t="s">
        <v>523</v>
      </c>
    </row>
    <row r="136" spans="1:13">
      <c r="A136" t="s">
        <v>524</v>
      </c>
      <c r="B136" t="s">
        <v>177</v>
      </c>
      <c r="C136" t="s">
        <v>178</v>
      </c>
      <c r="D136" t="s">
        <v>18</v>
      </c>
      <c r="E136">
        <v>2011</v>
      </c>
      <c r="F136" t="s">
        <v>462</v>
      </c>
      <c r="G136" t="s">
        <v>525</v>
      </c>
      <c r="H136" t="s">
        <v>180</v>
      </c>
      <c r="I136" t="s">
        <v>526</v>
      </c>
      <c r="J136" t="s">
        <v>23</v>
      </c>
      <c r="M136" t="s">
        <v>527</v>
      </c>
    </row>
    <row r="137" spans="1:13">
      <c r="A137" t="s">
        <v>528</v>
      </c>
      <c r="B137" t="s">
        <v>529</v>
      </c>
      <c r="C137" t="s">
        <v>530</v>
      </c>
      <c r="D137" t="s">
        <v>18</v>
      </c>
      <c r="E137">
        <v>2011</v>
      </c>
      <c r="F137" t="s">
        <v>274</v>
      </c>
      <c r="G137" t="s">
        <v>531</v>
      </c>
      <c r="H137" t="s">
        <v>240</v>
      </c>
      <c r="I137" t="s">
        <v>532</v>
      </c>
      <c r="J137" t="s">
        <v>23</v>
      </c>
      <c r="M137" t="s">
        <v>533</v>
      </c>
    </row>
    <row r="138" spans="1:13">
      <c r="A138" t="s">
        <v>534</v>
      </c>
      <c r="B138" t="s">
        <v>529</v>
      </c>
      <c r="C138" t="s">
        <v>530</v>
      </c>
      <c r="D138" t="s">
        <v>18</v>
      </c>
      <c r="E138">
        <v>2011</v>
      </c>
      <c r="F138" t="s">
        <v>274</v>
      </c>
      <c r="G138" t="s">
        <v>531</v>
      </c>
      <c r="H138" t="s">
        <v>240</v>
      </c>
      <c r="I138" t="s">
        <v>532</v>
      </c>
      <c r="J138" t="s">
        <v>23</v>
      </c>
      <c r="M138" t="s">
        <v>533</v>
      </c>
    </row>
    <row r="139" spans="1:13">
      <c r="A139" t="s">
        <v>535</v>
      </c>
      <c r="B139" t="s">
        <v>140</v>
      </c>
      <c r="C139" t="s">
        <v>141</v>
      </c>
      <c r="D139" t="s">
        <v>37</v>
      </c>
      <c r="E139">
        <v>2011</v>
      </c>
      <c r="F139" t="s">
        <v>279</v>
      </c>
      <c r="G139" t="s">
        <v>536</v>
      </c>
      <c r="H139" t="e">
        <v>#N/A</v>
      </c>
      <c r="I139" t="s">
        <v>143</v>
      </c>
      <c r="J139" t="s">
        <v>23</v>
      </c>
      <c r="M139" t="s">
        <v>537</v>
      </c>
    </row>
    <row r="140" spans="1:13">
      <c r="A140" t="s">
        <v>538</v>
      </c>
      <c r="B140" t="s">
        <v>140</v>
      </c>
      <c r="C140" t="s">
        <v>141</v>
      </c>
      <c r="D140" t="s">
        <v>37</v>
      </c>
      <c r="E140">
        <v>2011</v>
      </c>
      <c r="F140" t="s">
        <v>279</v>
      </c>
      <c r="G140" t="s">
        <v>539</v>
      </c>
      <c r="H140" t="e">
        <v>#N/A</v>
      </c>
      <c r="I140" t="s">
        <v>143</v>
      </c>
      <c r="J140" t="s">
        <v>23</v>
      </c>
      <c r="M140" t="s">
        <v>537</v>
      </c>
    </row>
    <row r="141" spans="1:13">
      <c r="A141" t="s">
        <v>540</v>
      </c>
      <c r="B141" t="s">
        <v>140</v>
      </c>
      <c r="C141" t="s">
        <v>141</v>
      </c>
      <c r="D141" t="s">
        <v>37</v>
      </c>
      <c r="E141">
        <v>2011</v>
      </c>
      <c r="F141" t="s">
        <v>30</v>
      </c>
      <c r="G141" t="s">
        <v>518</v>
      </c>
      <c r="H141" t="e">
        <v>#N/A</v>
      </c>
      <c r="I141" t="s">
        <v>143</v>
      </c>
      <c r="J141" t="s">
        <v>23</v>
      </c>
      <c r="M141" t="s">
        <v>144</v>
      </c>
    </row>
    <row r="142" spans="1:13">
      <c r="A142" t="s">
        <v>541</v>
      </c>
      <c r="B142" t="s">
        <v>295</v>
      </c>
      <c r="C142" t="s">
        <v>296</v>
      </c>
      <c r="D142" t="s">
        <v>18</v>
      </c>
      <c r="E142">
        <v>2011</v>
      </c>
      <c r="F142" t="s">
        <v>279</v>
      </c>
      <c r="G142" t="s">
        <v>542</v>
      </c>
      <c r="H142" t="e">
        <v>#N/A</v>
      </c>
      <c r="I142" t="s">
        <v>298</v>
      </c>
      <c r="J142" t="s">
        <v>23</v>
      </c>
      <c r="M142" t="s">
        <v>299</v>
      </c>
    </row>
    <row r="143" spans="1:13">
      <c r="A143" t="s">
        <v>543</v>
      </c>
      <c r="B143" t="s">
        <v>204</v>
      </c>
      <c r="C143" t="s">
        <v>205</v>
      </c>
      <c r="D143" t="s">
        <v>18</v>
      </c>
      <c r="E143">
        <v>2011</v>
      </c>
      <c r="F143" t="s">
        <v>279</v>
      </c>
      <c r="G143" t="s">
        <v>544</v>
      </c>
      <c r="H143" t="e">
        <v>#N/A</v>
      </c>
      <c r="I143" t="s">
        <v>298</v>
      </c>
      <c r="J143" t="s">
        <v>23</v>
      </c>
      <c r="M143" t="s">
        <v>545</v>
      </c>
    </row>
    <row r="144" spans="1:13">
      <c r="A144" t="s">
        <v>546</v>
      </c>
      <c r="B144" t="s">
        <v>150</v>
      </c>
      <c r="C144" t="s">
        <v>151</v>
      </c>
      <c r="D144" t="s">
        <v>18</v>
      </c>
      <c r="E144">
        <v>2011</v>
      </c>
      <c r="F144" t="s">
        <v>30</v>
      </c>
      <c r="G144" t="s">
        <v>457</v>
      </c>
      <c r="H144" t="s">
        <v>80</v>
      </c>
      <c r="I144" t="s">
        <v>547</v>
      </c>
      <c r="J144" t="s">
        <v>23</v>
      </c>
      <c r="M144" t="s">
        <v>154</v>
      </c>
    </row>
    <row r="145" spans="1:13">
      <c r="A145" t="s">
        <v>548</v>
      </c>
      <c r="B145" t="s">
        <v>150</v>
      </c>
      <c r="C145" t="s">
        <v>151</v>
      </c>
      <c r="D145" t="s">
        <v>37</v>
      </c>
      <c r="E145">
        <v>2011</v>
      </c>
      <c r="F145" t="s">
        <v>30</v>
      </c>
      <c r="G145" t="s">
        <v>549</v>
      </c>
      <c r="H145" t="s">
        <v>80</v>
      </c>
      <c r="I145" t="s">
        <v>153</v>
      </c>
      <c r="J145" t="s">
        <v>23</v>
      </c>
      <c r="M145" t="s">
        <v>154</v>
      </c>
    </row>
    <row r="146" spans="1:13">
      <c r="A146" t="s">
        <v>550</v>
      </c>
      <c r="B146" t="s">
        <v>150</v>
      </c>
      <c r="C146" t="s">
        <v>151</v>
      </c>
      <c r="D146" t="s">
        <v>37</v>
      </c>
      <c r="E146">
        <v>2011</v>
      </c>
      <c r="F146" t="s">
        <v>30</v>
      </c>
      <c r="G146" t="s">
        <v>551</v>
      </c>
      <c r="H146" t="s">
        <v>80</v>
      </c>
      <c r="I146" t="s">
        <v>153</v>
      </c>
      <c r="J146" t="s">
        <v>23</v>
      </c>
      <c r="M146" t="s">
        <v>154</v>
      </c>
    </row>
    <row r="147" spans="1:13">
      <c r="A147" t="s">
        <v>552</v>
      </c>
      <c r="B147" t="s">
        <v>150</v>
      </c>
      <c r="C147" t="s">
        <v>151</v>
      </c>
      <c r="D147" t="s">
        <v>37</v>
      </c>
      <c r="E147">
        <v>2011</v>
      </c>
      <c r="F147" t="s">
        <v>30</v>
      </c>
      <c r="G147" t="s">
        <v>553</v>
      </c>
      <c r="H147" t="s">
        <v>80</v>
      </c>
      <c r="I147" t="s">
        <v>153</v>
      </c>
      <c r="J147" t="s">
        <v>23</v>
      </c>
      <c r="M147" t="s">
        <v>154</v>
      </c>
    </row>
    <row r="148" spans="1:13">
      <c r="A148" t="s">
        <v>554</v>
      </c>
      <c r="B148" t="s">
        <v>555</v>
      </c>
      <c r="C148" t="s">
        <v>101</v>
      </c>
      <c r="D148" t="s">
        <v>18</v>
      </c>
      <c r="E148">
        <v>2011</v>
      </c>
      <c r="F148" t="s">
        <v>30</v>
      </c>
      <c r="G148" t="s">
        <v>556</v>
      </c>
      <c r="H148" t="s">
        <v>286</v>
      </c>
      <c r="I148" t="s">
        <v>557</v>
      </c>
      <c r="J148" t="s">
        <v>23</v>
      </c>
      <c r="M148" t="s">
        <v>104</v>
      </c>
    </row>
    <row r="149" spans="1:13">
      <c r="A149" t="s">
        <v>558</v>
      </c>
      <c r="B149" t="s">
        <v>77</v>
      </c>
      <c r="C149" t="s">
        <v>78</v>
      </c>
      <c r="D149" t="s">
        <v>18</v>
      </c>
      <c r="E149">
        <v>2011</v>
      </c>
      <c r="F149" t="s">
        <v>279</v>
      </c>
      <c r="G149" t="s">
        <v>467</v>
      </c>
      <c r="H149" t="s">
        <v>80</v>
      </c>
      <c r="I149" t="s">
        <v>559</v>
      </c>
      <c r="J149" t="s">
        <v>23</v>
      </c>
      <c r="M149" t="s">
        <v>560</v>
      </c>
    </row>
    <row r="150" spans="1:13">
      <c r="A150" t="s">
        <v>561</v>
      </c>
      <c r="B150" t="s">
        <v>295</v>
      </c>
      <c r="C150" t="s">
        <v>296</v>
      </c>
      <c r="D150" t="s">
        <v>18</v>
      </c>
      <c r="E150">
        <v>2011</v>
      </c>
      <c r="F150" t="s">
        <v>30</v>
      </c>
      <c r="G150" t="s">
        <v>562</v>
      </c>
      <c r="H150" t="e">
        <v>#N/A</v>
      </c>
      <c r="I150" t="s">
        <v>563</v>
      </c>
      <c r="J150" t="s">
        <v>23</v>
      </c>
      <c r="M150" t="s">
        <v>564</v>
      </c>
    </row>
    <row r="151" spans="1:13">
      <c r="A151" t="s">
        <v>565</v>
      </c>
      <c r="B151" t="s">
        <v>508</v>
      </c>
      <c r="C151" t="s">
        <v>509</v>
      </c>
      <c r="D151" t="s">
        <v>37</v>
      </c>
      <c r="E151">
        <v>2011</v>
      </c>
      <c r="F151" t="s">
        <v>30</v>
      </c>
      <c r="G151" t="s">
        <v>566</v>
      </c>
      <c r="H151" t="s">
        <v>511</v>
      </c>
      <c r="I151" t="s">
        <v>567</v>
      </c>
      <c r="J151" t="s">
        <v>23</v>
      </c>
      <c r="M151" t="s">
        <v>568</v>
      </c>
    </row>
    <row r="152" spans="1:13">
      <c r="A152" t="s">
        <v>569</v>
      </c>
      <c r="B152" t="s">
        <v>111</v>
      </c>
      <c r="C152" t="s">
        <v>112</v>
      </c>
      <c r="D152" t="s">
        <v>18</v>
      </c>
      <c r="E152">
        <v>2011</v>
      </c>
      <c r="F152" t="s">
        <v>30</v>
      </c>
      <c r="G152" t="s">
        <v>457</v>
      </c>
      <c r="H152" t="e">
        <v>#N/A</v>
      </c>
      <c r="I152" t="s">
        <v>570</v>
      </c>
      <c r="J152" t="s">
        <v>23</v>
      </c>
      <c r="M152" t="s">
        <v>115</v>
      </c>
    </row>
    <row r="153" spans="1:13">
      <c r="A153" t="s">
        <v>571</v>
      </c>
      <c r="B153" t="s">
        <v>111</v>
      </c>
      <c r="C153" t="s">
        <v>112</v>
      </c>
      <c r="D153" t="s">
        <v>18</v>
      </c>
      <c r="E153">
        <v>2011</v>
      </c>
      <c r="F153" t="s">
        <v>30</v>
      </c>
      <c r="G153" t="s">
        <v>566</v>
      </c>
      <c r="H153" t="e">
        <v>#N/A</v>
      </c>
      <c r="I153" t="s">
        <v>570</v>
      </c>
      <c r="J153" t="s">
        <v>23</v>
      </c>
      <c r="M153" t="s">
        <v>115</v>
      </c>
    </row>
    <row r="154" spans="1:13">
      <c r="A154" t="s">
        <v>572</v>
      </c>
      <c r="B154" t="s">
        <v>475</v>
      </c>
      <c r="C154" t="s">
        <v>476</v>
      </c>
      <c r="D154" t="s">
        <v>37</v>
      </c>
      <c r="E154">
        <v>2011</v>
      </c>
      <c r="F154" t="s">
        <v>30</v>
      </c>
      <c r="G154" t="s">
        <v>573</v>
      </c>
      <c r="H154" t="s">
        <v>478</v>
      </c>
      <c r="I154" t="s">
        <v>574</v>
      </c>
      <c r="J154" t="s">
        <v>23</v>
      </c>
      <c r="M154" t="s">
        <v>575</v>
      </c>
    </row>
    <row r="155" spans="1:13">
      <c r="A155" t="s">
        <v>576</v>
      </c>
      <c r="B155" t="s">
        <v>475</v>
      </c>
      <c r="C155" t="s">
        <v>476</v>
      </c>
      <c r="D155" t="s">
        <v>37</v>
      </c>
      <c r="E155">
        <v>2011</v>
      </c>
      <c r="F155" t="s">
        <v>279</v>
      </c>
      <c r="G155" t="s">
        <v>577</v>
      </c>
      <c r="H155" t="s">
        <v>478</v>
      </c>
      <c r="I155" t="s">
        <v>574</v>
      </c>
      <c r="J155" t="s">
        <v>23</v>
      </c>
      <c r="M155" t="s">
        <v>480</v>
      </c>
    </row>
    <row r="156" spans="1:13">
      <c r="A156" t="s">
        <v>578</v>
      </c>
      <c r="B156" t="s">
        <v>475</v>
      </c>
      <c r="C156" t="s">
        <v>476</v>
      </c>
      <c r="D156" t="s">
        <v>37</v>
      </c>
      <c r="E156">
        <v>2011</v>
      </c>
      <c r="F156" t="s">
        <v>279</v>
      </c>
      <c r="G156" t="s">
        <v>579</v>
      </c>
      <c r="H156" t="s">
        <v>478</v>
      </c>
      <c r="I156" t="s">
        <v>574</v>
      </c>
      <c r="J156" t="s">
        <v>23</v>
      </c>
      <c r="M156" t="s">
        <v>480</v>
      </c>
    </row>
    <row r="157" spans="1:13">
      <c r="A157" t="s">
        <v>317</v>
      </c>
      <c r="B157" t="s">
        <v>318</v>
      </c>
      <c r="C157" t="s">
        <v>319</v>
      </c>
      <c r="D157" t="s">
        <v>37</v>
      </c>
      <c r="E157">
        <v>2011</v>
      </c>
      <c r="F157" t="s">
        <v>279</v>
      </c>
      <c r="G157" t="s">
        <v>580</v>
      </c>
      <c r="H157" t="s">
        <v>321</v>
      </c>
      <c r="I157" t="s">
        <v>322</v>
      </c>
      <c r="J157" t="s">
        <v>23</v>
      </c>
      <c r="M157" t="s">
        <v>581</v>
      </c>
    </row>
    <row r="158" spans="1:13">
      <c r="A158" t="s">
        <v>582</v>
      </c>
      <c r="B158" t="s">
        <v>318</v>
      </c>
      <c r="C158" t="s">
        <v>319</v>
      </c>
      <c r="D158" t="s">
        <v>18</v>
      </c>
      <c r="E158">
        <v>2011</v>
      </c>
      <c r="F158" t="s">
        <v>279</v>
      </c>
      <c r="G158" t="s">
        <v>580</v>
      </c>
      <c r="H158" t="s">
        <v>321</v>
      </c>
      <c r="I158" t="s">
        <v>322</v>
      </c>
      <c r="J158" t="s">
        <v>23</v>
      </c>
      <c r="M158" t="s">
        <v>581</v>
      </c>
    </row>
    <row r="159" spans="1:13">
      <c r="A159" t="s">
        <v>583</v>
      </c>
      <c r="B159" t="s">
        <v>394</v>
      </c>
      <c r="C159" t="s">
        <v>395</v>
      </c>
      <c r="D159" t="s">
        <v>37</v>
      </c>
      <c r="E159">
        <v>2011</v>
      </c>
      <c r="F159" t="s">
        <v>30</v>
      </c>
      <c r="G159" t="s">
        <v>584</v>
      </c>
      <c r="H159" t="e">
        <v>#N/A</v>
      </c>
      <c r="I159" t="s">
        <v>585</v>
      </c>
      <c r="J159" t="s">
        <v>23</v>
      </c>
      <c r="M159" t="s">
        <v>586</v>
      </c>
    </row>
    <row r="160" spans="1:13">
      <c r="A160" t="s">
        <v>587</v>
      </c>
      <c r="B160" t="s">
        <v>394</v>
      </c>
      <c r="C160" t="s">
        <v>395</v>
      </c>
      <c r="D160" t="s">
        <v>37</v>
      </c>
      <c r="E160">
        <v>2011</v>
      </c>
      <c r="F160" t="s">
        <v>279</v>
      </c>
      <c r="G160" t="s">
        <v>444</v>
      </c>
      <c r="H160" t="e">
        <v>#N/A</v>
      </c>
      <c r="I160" t="s">
        <v>585</v>
      </c>
      <c r="J160" t="s">
        <v>23</v>
      </c>
      <c r="M160" t="s">
        <v>397</v>
      </c>
    </row>
    <row r="161" spans="1:13">
      <c r="A161" t="s">
        <v>588</v>
      </c>
      <c r="B161" t="s">
        <v>111</v>
      </c>
      <c r="C161" t="s">
        <v>112</v>
      </c>
      <c r="D161" t="s">
        <v>37</v>
      </c>
      <c r="E161">
        <v>2011</v>
      </c>
      <c r="F161" t="s">
        <v>279</v>
      </c>
      <c r="G161" t="s">
        <v>589</v>
      </c>
      <c r="H161" t="e">
        <v>#N/A</v>
      </c>
      <c r="I161" t="s">
        <v>172</v>
      </c>
      <c r="J161" t="s">
        <v>23</v>
      </c>
      <c r="M161" t="s">
        <v>505</v>
      </c>
    </row>
    <row r="162" spans="1:13">
      <c r="A162" t="s">
        <v>590</v>
      </c>
      <c r="B162" t="s">
        <v>111</v>
      </c>
      <c r="C162" t="s">
        <v>112</v>
      </c>
      <c r="D162" t="s">
        <v>37</v>
      </c>
      <c r="E162">
        <v>2011</v>
      </c>
      <c r="F162" t="s">
        <v>30</v>
      </c>
      <c r="G162" t="s">
        <v>591</v>
      </c>
      <c r="H162" t="e">
        <v>#N/A</v>
      </c>
      <c r="I162" t="s">
        <v>172</v>
      </c>
      <c r="J162" t="s">
        <v>23</v>
      </c>
      <c r="M162" t="s">
        <v>115</v>
      </c>
    </row>
    <row r="163" spans="1:13">
      <c r="A163" t="s">
        <v>592</v>
      </c>
      <c r="B163" t="s">
        <v>111</v>
      </c>
      <c r="C163" t="s">
        <v>112</v>
      </c>
      <c r="D163" t="s">
        <v>37</v>
      </c>
      <c r="E163">
        <v>2011</v>
      </c>
      <c r="F163" t="s">
        <v>30</v>
      </c>
      <c r="G163" t="s">
        <v>593</v>
      </c>
      <c r="H163" t="e">
        <v>#N/A</v>
      </c>
      <c r="I163" t="s">
        <v>172</v>
      </c>
      <c r="J163" t="s">
        <v>23</v>
      </c>
      <c r="M163" t="s">
        <v>115</v>
      </c>
    </row>
    <row r="164" spans="1:13">
      <c r="A164" t="s">
        <v>594</v>
      </c>
      <c r="B164" t="s">
        <v>177</v>
      </c>
      <c r="C164" t="s">
        <v>178</v>
      </c>
      <c r="D164" t="s">
        <v>37</v>
      </c>
      <c r="E164">
        <v>2011</v>
      </c>
      <c r="F164" t="s">
        <v>279</v>
      </c>
      <c r="G164" t="s">
        <v>595</v>
      </c>
      <c r="H164" t="s">
        <v>180</v>
      </c>
      <c r="I164" t="s">
        <v>181</v>
      </c>
      <c r="J164" t="s">
        <v>23</v>
      </c>
      <c r="M164" t="s">
        <v>523</v>
      </c>
    </row>
    <row r="165" spans="1:13">
      <c r="A165" t="s">
        <v>596</v>
      </c>
      <c r="B165" t="s">
        <v>177</v>
      </c>
      <c r="C165" t="s">
        <v>178</v>
      </c>
      <c r="D165" t="s">
        <v>18</v>
      </c>
      <c r="E165">
        <v>2011</v>
      </c>
      <c r="F165" t="s">
        <v>279</v>
      </c>
      <c r="G165" t="s">
        <v>597</v>
      </c>
      <c r="H165" t="s">
        <v>180</v>
      </c>
      <c r="I165" t="s">
        <v>181</v>
      </c>
      <c r="J165" t="s">
        <v>23</v>
      </c>
      <c r="M165" t="s">
        <v>523</v>
      </c>
    </row>
    <row r="166" spans="1:13">
      <c r="A166" t="s">
        <v>598</v>
      </c>
      <c r="B166" t="s">
        <v>177</v>
      </c>
      <c r="C166" t="s">
        <v>178</v>
      </c>
      <c r="D166" t="s">
        <v>37</v>
      </c>
      <c r="E166">
        <v>2011</v>
      </c>
      <c r="F166" t="s">
        <v>279</v>
      </c>
      <c r="G166" t="s">
        <v>595</v>
      </c>
      <c r="H166" t="s">
        <v>180</v>
      </c>
      <c r="I166" t="s">
        <v>181</v>
      </c>
      <c r="J166" t="s">
        <v>23</v>
      </c>
      <c r="M166" t="s">
        <v>523</v>
      </c>
    </row>
    <row r="167" spans="1:13">
      <c r="A167" t="s">
        <v>599</v>
      </c>
      <c r="B167" t="s">
        <v>177</v>
      </c>
      <c r="C167" t="s">
        <v>178</v>
      </c>
      <c r="D167" t="s">
        <v>37</v>
      </c>
      <c r="E167">
        <v>2011</v>
      </c>
      <c r="F167" t="s">
        <v>30</v>
      </c>
      <c r="G167" t="s">
        <v>600</v>
      </c>
      <c r="H167" t="s">
        <v>180</v>
      </c>
      <c r="I167" t="s">
        <v>181</v>
      </c>
      <c r="J167" t="s">
        <v>23</v>
      </c>
      <c r="M167" t="s">
        <v>182</v>
      </c>
    </row>
    <row r="168" spans="1:13">
      <c r="A168" t="s">
        <v>601</v>
      </c>
      <c r="B168" t="s">
        <v>343</v>
      </c>
      <c r="C168" t="s">
        <v>344</v>
      </c>
      <c r="D168" t="s">
        <v>37</v>
      </c>
      <c r="E168">
        <v>2011</v>
      </c>
      <c r="F168" t="s">
        <v>19</v>
      </c>
      <c r="G168" t="s">
        <v>602</v>
      </c>
      <c r="H168" t="s">
        <v>73</v>
      </c>
      <c r="I168" t="s">
        <v>346</v>
      </c>
      <c r="J168" t="s">
        <v>23</v>
      </c>
      <c r="M168" t="s">
        <v>347</v>
      </c>
    </row>
    <row r="169" spans="1:13">
      <c r="A169" t="s">
        <v>603</v>
      </c>
      <c r="B169" t="s">
        <v>91</v>
      </c>
      <c r="C169" t="s">
        <v>92</v>
      </c>
      <c r="D169" t="s">
        <v>37</v>
      </c>
      <c r="E169">
        <v>2011</v>
      </c>
      <c r="F169" t="s">
        <v>30</v>
      </c>
      <c r="G169" t="s">
        <v>562</v>
      </c>
      <c r="H169" t="s">
        <v>94</v>
      </c>
      <c r="I169" t="s">
        <v>185</v>
      </c>
      <c r="J169" t="s">
        <v>23</v>
      </c>
      <c r="M169" t="s">
        <v>96</v>
      </c>
    </row>
    <row r="170" spans="1:13">
      <c r="A170" t="s">
        <v>604</v>
      </c>
      <c r="B170" t="s">
        <v>356</v>
      </c>
      <c r="C170" t="s">
        <v>357</v>
      </c>
      <c r="D170" t="s">
        <v>37</v>
      </c>
      <c r="E170">
        <v>2011</v>
      </c>
      <c r="F170" t="s">
        <v>279</v>
      </c>
      <c r="G170" t="s">
        <v>605</v>
      </c>
      <c r="H170" t="s">
        <v>94</v>
      </c>
      <c r="I170" t="s">
        <v>359</v>
      </c>
      <c r="J170" t="s">
        <v>23</v>
      </c>
      <c r="M170" t="s">
        <v>606</v>
      </c>
    </row>
    <row r="171" spans="1:13">
      <c r="A171" t="s">
        <v>607</v>
      </c>
      <c r="B171" t="s">
        <v>362</v>
      </c>
      <c r="C171" t="s">
        <v>363</v>
      </c>
      <c r="D171" t="s">
        <v>37</v>
      </c>
      <c r="E171">
        <v>2011</v>
      </c>
      <c r="F171" t="s">
        <v>279</v>
      </c>
      <c r="G171" t="s">
        <v>608</v>
      </c>
      <c r="H171" t="s">
        <v>286</v>
      </c>
      <c r="I171" t="s">
        <v>365</v>
      </c>
      <c r="J171" t="s">
        <v>23</v>
      </c>
      <c r="M171" t="s">
        <v>609</v>
      </c>
    </row>
    <row r="172" spans="1:13">
      <c r="A172" t="s">
        <v>610</v>
      </c>
      <c r="B172" t="s">
        <v>190</v>
      </c>
      <c r="C172" t="s">
        <v>191</v>
      </c>
      <c r="D172" t="s">
        <v>37</v>
      </c>
      <c r="E172">
        <v>2011</v>
      </c>
      <c r="F172" t="s">
        <v>279</v>
      </c>
      <c r="G172" t="s">
        <v>611</v>
      </c>
      <c r="H172" t="s">
        <v>73</v>
      </c>
      <c r="I172" t="s">
        <v>193</v>
      </c>
      <c r="J172" t="s">
        <v>23</v>
      </c>
      <c r="M172" t="s">
        <v>612</v>
      </c>
    </row>
    <row r="173" spans="1:13">
      <c r="A173" t="s">
        <v>613</v>
      </c>
      <c r="B173" t="s">
        <v>370</v>
      </c>
      <c r="C173" t="s">
        <v>371</v>
      </c>
      <c r="D173" t="s">
        <v>37</v>
      </c>
      <c r="E173">
        <v>2011</v>
      </c>
      <c r="F173" t="s">
        <v>30</v>
      </c>
      <c r="G173" t="s">
        <v>614</v>
      </c>
      <c r="H173" t="e">
        <v>#N/A</v>
      </c>
      <c r="I173" t="s">
        <v>372</v>
      </c>
      <c r="J173" t="s">
        <v>23</v>
      </c>
      <c r="M173" t="s">
        <v>403</v>
      </c>
    </row>
    <row r="174" spans="1:13">
      <c r="A174" t="s">
        <v>615</v>
      </c>
      <c r="B174" t="s">
        <v>210</v>
      </c>
      <c r="C174" t="s">
        <v>211</v>
      </c>
      <c r="D174" t="s">
        <v>37</v>
      </c>
      <c r="E174">
        <v>2011</v>
      </c>
      <c r="F174" t="s">
        <v>274</v>
      </c>
      <c r="G174" t="s">
        <v>616</v>
      </c>
      <c r="H174" t="e">
        <v>#N/A</v>
      </c>
      <c r="I174" t="s">
        <v>213</v>
      </c>
      <c r="J174" t="s">
        <v>23</v>
      </c>
      <c r="M174" t="s">
        <v>617</v>
      </c>
    </row>
    <row r="175" spans="1:13">
      <c r="A175" t="s">
        <v>618</v>
      </c>
      <c r="B175" t="s">
        <v>221</v>
      </c>
      <c r="C175" t="s">
        <v>222</v>
      </c>
      <c r="D175" t="s">
        <v>37</v>
      </c>
      <c r="E175">
        <v>2012</v>
      </c>
      <c r="F175" t="s">
        <v>30</v>
      </c>
      <c r="G175" t="s">
        <v>619</v>
      </c>
      <c r="H175" t="e">
        <v>#N/A</v>
      </c>
      <c r="I175" t="s">
        <v>228</v>
      </c>
      <c r="J175" t="s">
        <v>23</v>
      </c>
      <c r="M175" t="s">
        <v>225</v>
      </c>
    </row>
    <row r="176" spans="1:13">
      <c r="A176" t="s">
        <v>620</v>
      </c>
      <c r="B176" t="s">
        <v>394</v>
      </c>
      <c r="C176" t="s">
        <v>395</v>
      </c>
      <c r="D176" t="s">
        <v>18</v>
      </c>
      <c r="E176">
        <v>2012</v>
      </c>
      <c r="F176" t="s">
        <v>279</v>
      </c>
      <c r="G176" t="s">
        <v>621</v>
      </c>
      <c r="H176" t="e">
        <v>#N/A</v>
      </c>
      <c r="I176" t="s">
        <v>392</v>
      </c>
      <c r="J176" t="s">
        <v>23</v>
      </c>
      <c r="M176" t="s">
        <v>397</v>
      </c>
    </row>
    <row r="177" spans="1:13">
      <c r="A177" t="s">
        <v>622</v>
      </c>
      <c r="B177" t="s">
        <v>394</v>
      </c>
      <c r="C177" t="s">
        <v>395</v>
      </c>
      <c r="D177" t="s">
        <v>18</v>
      </c>
      <c r="E177">
        <v>2012</v>
      </c>
      <c r="F177" t="s">
        <v>279</v>
      </c>
      <c r="G177" t="s">
        <v>623</v>
      </c>
      <c r="H177" t="e">
        <v>#N/A</v>
      </c>
      <c r="I177" t="s">
        <v>392</v>
      </c>
      <c r="J177" t="s">
        <v>23</v>
      </c>
      <c r="M177" t="s">
        <v>397</v>
      </c>
    </row>
    <row r="178" spans="1:13">
      <c r="A178" t="s">
        <v>624</v>
      </c>
      <c r="B178" t="s">
        <v>221</v>
      </c>
      <c r="C178" t="s">
        <v>222</v>
      </c>
      <c r="D178" t="s">
        <v>18</v>
      </c>
      <c r="E178">
        <v>2012</v>
      </c>
      <c r="F178" t="s">
        <v>279</v>
      </c>
      <c r="G178" t="s">
        <v>625</v>
      </c>
      <c r="H178" t="e">
        <v>#N/A</v>
      </c>
      <c r="I178" t="s">
        <v>626</v>
      </c>
      <c r="J178" t="s">
        <v>23</v>
      </c>
      <c r="M178" t="s">
        <v>627</v>
      </c>
    </row>
    <row r="179" spans="1:13">
      <c r="A179" t="s">
        <v>628</v>
      </c>
      <c r="B179" t="s">
        <v>221</v>
      </c>
      <c r="C179" t="s">
        <v>222</v>
      </c>
      <c r="D179" t="s">
        <v>37</v>
      </c>
      <c r="E179">
        <v>2012</v>
      </c>
      <c r="F179" t="s">
        <v>30</v>
      </c>
      <c r="G179" t="s">
        <v>629</v>
      </c>
      <c r="H179" t="e">
        <v>#N/A</v>
      </c>
      <c r="I179" t="s">
        <v>228</v>
      </c>
      <c r="J179" t="s">
        <v>23</v>
      </c>
      <c r="M179" t="s">
        <v>225</v>
      </c>
    </row>
    <row r="180" spans="1:13">
      <c r="A180" t="s">
        <v>630</v>
      </c>
      <c r="B180" t="s">
        <v>237</v>
      </c>
      <c r="C180" t="s">
        <v>238</v>
      </c>
      <c r="D180" t="s">
        <v>37</v>
      </c>
      <c r="E180">
        <v>2012</v>
      </c>
      <c r="F180" t="s">
        <v>279</v>
      </c>
      <c r="G180" t="s">
        <v>631</v>
      </c>
      <c r="H180" t="s">
        <v>240</v>
      </c>
      <c r="I180" t="s">
        <v>241</v>
      </c>
      <c r="J180" t="s">
        <v>23</v>
      </c>
      <c r="M180" t="s">
        <v>414</v>
      </c>
    </row>
    <row r="181" spans="1:13">
      <c r="A181" t="s">
        <v>632</v>
      </c>
      <c r="B181" t="s">
        <v>237</v>
      </c>
      <c r="C181" t="s">
        <v>238</v>
      </c>
      <c r="D181" t="s">
        <v>37</v>
      </c>
      <c r="E181">
        <v>2012</v>
      </c>
      <c r="F181" t="s">
        <v>279</v>
      </c>
      <c r="G181" t="s">
        <v>633</v>
      </c>
      <c r="H181" t="s">
        <v>240</v>
      </c>
      <c r="I181" t="s">
        <v>241</v>
      </c>
      <c r="J181" t="s">
        <v>23</v>
      </c>
      <c r="M181" t="s">
        <v>414</v>
      </c>
    </row>
    <row r="182" spans="1:13">
      <c r="A182" t="s">
        <v>634</v>
      </c>
      <c r="B182" t="s">
        <v>237</v>
      </c>
      <c r="C182" t="s">
        <v>238</v>
      </c>
      <c r="D182" t="s">
        <v>37</v>
      </c>
      <c r="E182">
        <v>2012</v>
      </c>
      <c r="F182" t="s">
        <v>274</v>
      </c>
      <c r="G182" t="s">
        <v>635</v>
      </c>
      <c r="H182" t="s">
        <v>240</v>
      </c>
      <c r="I182" t="s">
        <v>241</v>
      </c>
      <c r="J182" t="s">
        <v>23</v>
      </c>
      <c r="M182" t="s">
        <v>411</v>
      </c>
    </row>
    <row r="183" spans="1:13">
      <c r="A183" t="s">
        <v>636</v>
      </c>
      <c r="B183" t="s">
        <v>237</v>
      </c>
      <c r="C183" t="s">
        <v>238</v>
      </c>
      <c r="D183" t="s">
        <v>37</v>
      </c>
      <c r="E183">
        <v>2012</v>
      </c>
      <c r="F183" t="s">
        <v>279</v>
      </c>
      <c r="G183" t="s">
        <v>633</v>
      </c>
      <c r="H183" t="s">
        <v>240</v>
      </c>
      <c r="I183" t="s">
        <v>241</v>
      </c>
      <c r="J183" t="s">
        <v>23</v>
      </c>
      <c r="M183" t="s">
        <v>414</v>
      </c>
    </row>
    <row r="184" spans="1:13">
      <c r="A184" t="s">
        <v>637</v>
      </c>
      <c r="B184" t="s">
        <v>237</v>
      </c>
      <c r="C184" t="s">
        <v>238</v>
      </c>
      <c r="D184" t="s">
        <v>37</v>
      </c>
      <c r="E184">
        <v>2012</v>
      </c>
      <c r="F184" t="s">
        <v>274</v>
      </c>
      <c r="G184" t="s">
        <v>635</v>
      </c>
      <c r="H184" t="s">
        <v>240</v>
      </c>
      <c r="I184" t="s">
        <v>241</v>
      </c>
      <c r="J184" t="s">
        <v>23</v>
      </c>
      <c r="M184" t="s">
        <v>411</v>
      </c>
    </row>
    <row r="185" spans="1:13">
      <c r="A185" t="s">
        <v>638</v>
      </c>
      <c r="B185" t="s">
        <v>237</v>
      </c>
      <c r="C185" t="s">
        <v>238</v>
      </c>
      <c r="D185" t="s">
        <v>37</v>
      </c>
      <c r="E185">
        <v>2012</v>
      </c>
      <c r="F185" t="s">
        <v>274</v>
      </c>
      <c r="G185" t="s">
        <v>639</v>
      </c>
      <c r="H185" t="s">
        <v>240</v>
      </c>
      <c r="I185" t="s">
        <v>241</v>
      </c>
      <c r="J185" t="s">
        <v>23</v>
      </c>
      <c r="M185" t="s">
        <v>411</v>
      </c>
    </row>
    <row r="186" spans="1:13">
      <c r="A186" t="s">
        <v>640</v>
      </c>
      <c r="B186" t="s">
        <v>237</v>
      </c>
      <c r="C186" t="s">
        <v>238</v>
      </c>
      <c r="D186" t="s">
        <v>37</v>
      </c>
      <c r="E186">
        <v>2012</v>
      </c>
      <c r="F186" t="s">
        <v>279</v>
      </c>
      <c r="G186" t="s">
        <v>635</v>
      </c>
      <c r="H186" t="s">
        <v>240</v>
      </c>
      <c r="I186" t="s">
        <v>241</v>
      </c>
      <c r="J186" t="s">
        <v>23</v>
      </c>
      <c r="M186" t="s">
        <v>414</v>
      </c>
    </row>
    <row r="187" spans="1:13">
      <c r="A187" t="s">
        <v>641</v>
      </c>
      <c r="B187" t="s">
        <v>237</v>
      </c>
      <c r="C187" t="s">
        <v>238</v>
      </c>
      <c r="D187" t="s">
        <v>37</v>
      </c>
      <c r="E187">
        <v>2012</v>
      </c>
      <c r="F187" t="s">
        <v>279</v>
      </c>
      <c r="G187" t="s">
        <v>642</v>
      </c>
      <c r="H187" t="s">
        <v>240</v>
      </c>
      <c r="I187" t="s">
        <v>241</v>
      </c>
      <c r="J187" t="s">
        <v>23</v>
      </c>
      <c r="M187" t="s">
        <v>414</v>
      </c>
    </row>
    <row r="188" spans="1:13">
      <c r="A188" t="s">
        <v>643</v>
      </c>
      <c r="B188" t="s">
        <v>247</v>
      </c>
      <c r="C188" t="s">
        <v>248</v>
      </c>
      <c r="D188" t="s">
        <v>37</v>
      </c>
      <c r="E188">
        <v>2012</v>
      </c>
      <c r="F188" t="s">
        <v>426</v>
      </c>
      <c r="G188" t="s">
        <v>644</v>
      </c>
      <c r="H188" t="e">
        <v>#N/A</v>
      </c>
      <c r="I188" t="s">
        <v>249</v>
      </c>
      <c r="J188" t="s">
        <v>23</v>
      </c>
      <c r="M188" t="s">
        <v>253</v>
      </c>
    </row>
    <row r="189" spans="1:13">
      <c r="A189" t="s">
        <v>645</v>
      </c>
      <c r="B189" t="s">
        <v>247</v>
      </c>
      <c r="C189" t="s">
        <v>248</v>
      </c>
      <c r="D189" t="s">
        <v>37</v>
      </c>
      <c r="E189">
        <v>2012</v>
      </c>
      <c r="F189" t="s">
        <v>426</v>
      </c>
      <c r="G189" t="s">
        <v>646</v>
      </c>
      <c r="H189" t="e">
        <v>#N/A</v>
      </c>
      <c r="I189" t="s">
        <v>249</v>
      </c>
      <c r="J189" t="s">
        <v>23</v>
      </c>
      <c r="M189" t="s">
        <v>253</v>
      </c>
    </row>
    <row r="190" spans="1:13">
      <c r="A190" t="s">
        <v>647</v>
      </c>
      <c r="B190" t="s">
        <v>70</v>
      </c>
      <c r="C190" t="s">
        <v>71</v>
      </c>
      <c r="D190" t="s">
        <v>37</v>
      </c>
      <c r="E190">
        <v>2012</v>
      </c>
      <c r="F190" t="s">
        <v>279</v>
      </c>
      <c r="G190" t="s">
        <v>648</v>
      </c>
      <c r="H190" t="s">
        <v>73</v>
      </c>
      <c r="I190" t="s">
        <v>74</v>
      </c>
      <c r="J190" t="s">
        <v>23</v>
      </c>
      <c r="M190" t="s">
        <v>649</v>
      </c>
    </row>
    <row r="191" spans="1:13">
      <c r="A191" t="s">
        <v>650</v>
      </c>
      <c r="B191" t="s">
        <v>77</v>
      </c>
      <c r="C191" t="s">
        <v>78</v>
      </c>
      <c r="D191" t="s">
        <v>18</v>
      </c>
      <c r="E191">
        <v>2012</v>
      </c>
      <c r="F191" t="s">
        <v>279</v>
      </c>
      <c r="G191" t="s">
        <v>651</v>
      </c>
      <c r="H191" t="s">
        <v>80</v>
      </c>
      <c r="I191" t="s">
        <v>652</v>
      </c>
      <c r="J191" t="s">
        <v>23</v>
      </c>
      <c r="M191" t="s">
        <v>560</v>
      </c>
    </row>
    <row r="192" spans="1:13">
      <c r="A192" t="s">
        <v>653</v>
      </c>
      <c r="B192" t="s">
        <v>77</v>
      </c>
      <c r="C192" t="s">
        <v>78</v>
      </c>
      <c r="D192" t="s">
        <v>18</v>
      </c>
      <c r="E192">
        <v>2012</v>
      </c>
      <c r="F192" t="s">
        <v>279</v>
      </c>
      <c r="G192" t="s">
        <v>654</v>
      </c>
      <c r="H192" t="s">
        <v>80</v>
      </c>
      <c r="I192" t="s">
        <v>472</v>
      </c>
      <c r="J192" t="s">
        <v>23</v>
      </c>
      <c r="M192" t="s">
        <v>560</v>
      </c>
    </row>
    <row r="193" spans="1:13">
      <c r="A193" t="s">
        <v>655</v>
      </c>
      <c r="B193" t="s">
        <v>475</v>
      </c>
      <c r="C193" t="s">
        <v>476</v>
      </c>
      <c r="D193" t="s">
        <v>18</v>
      </c>
      <c r="E193">
        <v>2012</v>
      </c>
      <c r="F193" t="s">
        <v>279</v>
      </c>
      <c r="G193" t="s">
        <v>656</v>
      </c>
      <c r="H193" t="s">
        <v>478</v>
      </c>
      <c r="I193" t="s">
        <v>657</v>
      </c>
      <c r="J193" t="s">
        <v>23</v>
      </c>
      <c r="M193" t="s">
        <v>480</v>
      </c>
    </row>
    <row r="194" spans="1:13">
      <c r="A194" t="s">
        <v>658</v>
      </c>
      <c r="B194" t="s">
        <v>488</v>
      </c>
      <c r="C194" t="s">
        <v>489</v>
      </c>
      <c r="D194" t="s">
        <v>18</v>
      </c>
      <c r="E194">
        <v>2012</v>
      </c>
      <c r="F194" t="s">
        <v>462</v>
      </c>
      <c r="G194" t="s">
        <v>659</v>
      </c>
      <c r="H194" t="e">
        <v>#N/A</v>
      </c>
      <c r="I194" t="s">
        <v>660</v>
      </c>
      <c r="J194" t="s">
        <v>23</v>
      </c>
      <c r="M194" t="s">
        <v>661</v>
      </c>
    </row>
    <row r="195" spans="1:13">
      <c r="A195" t="s">
        <v>662</v>
      </c>
      <c r="B195" t="s">
        <v>488</v>
      </c>
      <c r="C195" t="s">
        <v>489</v>
      </c>
      <c r="D195" t="s">
        <v>18</v>
      </c>
      <c r="E195">
        <v>2012</v>
      </c>
      <c r="F195" t="s">
        <v>462</v>
      </c>
      <c r="G195" t="s">
        <v>659</v>
      </c>
      <c r="H195" t="e">
        <v>#N/A</v>
      </c>
      <c r="I195" t="s">
        <v>660</v>
      </c>
      <c r="J195" t="s">
        <v>23</v>
      </c>
      <c r="M195" t="s">
        <v>661</v>
      </c>
    </row>
    <row r="196" spans="1:13">
      <c r="A196" t="s">
        <v>663</v>
      </c>
      <c r="B196" t="s">
        <v>482</v>
      </c>
      <c r="C196" t="s">
        <v>483</v>
      </c>
      <c r="D196" t="s">
        <v>18</v>
      </c>
      <c r="E196">
        <v>2012</v>
      </c>
      <c r="F196" t="s">
        <v>30</v>
      </c>
      <c r="G196" t="s">
        <v>664</v>
      </c>
      <c r="H196" t="e">
        <v>#N/A</v>
      </c>
      <c r="I196" t="s">
        <v>485</v>
      </c>
      <c r="J196" t="s">
        <v>23</v>
      </c>
      <c r="M196" t="s">
        <v>486</v>
      </c>
    </row>
    <row r="197" spans="1:13">
      <c r="A197" t="s">
        <v>665</v>
      </c>
      <c r="B197" t="s">
        <v>482</v>
      </c>
      <c r="C197" t="s">
        <v>483</v>
      </c>
      <c r="D197" t="s">
        <v>18</v>
      </c>
      <c r="E197">
        <v>2012</v>
      </c>
      <c r="F197" t="s">
        <v>279</v>
      </c>
      <c r="G197" t="s">
        <v>666</v>
      </c>
      <c r="H197" t="e">
        <v>#N/A</v>
      </c>
      <c r="I197" t="s">
        <v>485</v>
      </c>
      <c r="J197" t="s">
        <v>23</v>
      </c>
      <c r="M197" t="s">
        <v>667</v>
      </c>
    </row>
    <row r="198" spans="1:13">
      <c r="A198" t="s">
        <v>668</v>
      </c>
      <c r="B198" t="s">
        <v>91</v>
      </c>
      <c r="C198" t="s">
        <v>92</v>
      </c>
      <c r="D198" t="s">
        <v>18</v>
      </c>
      <c r="E198">
        <v>2012</v>
      </c>
      <c r="F198" t="s">
        <v>279</v>
      </c>
      <c r="G198" t="s">
        <v>635</v>
      </c>
      <c r="H198" t="s">
        <v>94</v>
      </c>
      <c r="I198" t="s">
        <v>669</v>
      </c>
      <c r="J198" t="s">
        <v>23</v>
      </c>
      <c r="M198" t="s">
        <v>670</v>
      </c>
    </row>
    <row r="199" spans="1:13">
      <c r="A199" t="s">
        <v>671</v>
      </c>
      <c r="B199" t="s">
        <v>91</v>
      </c>
      <c r="C199" t="s">
        <v>92</v>
      </c>
      <c r="D199" t="s">
        <v>18</v>
      </c>
      <c r="E199">
        <v>2012</v>
      </c>
      <c r="F199" t="s">
        <v>274</v>
      </c>
      <c r="G199" t="s">
        <v>672</v>
      </c>
      <c r="H199" t="s">
        <v>94</v>
      </c>
      <c r="I199" t="s">
        <v>669</v>
      </c>
      <c r="J199" t="s">
        <v>23</v>
      </c>
      <c r="M199" t="s">
        <v>673</v>
      </c>
    </row>
    <row r="200" spans="1:13">
      <c r="A200" t="s">
        <v>674</v>
      </c>
      <c r="B200" t="s">
        <v>140</v>
      </c>
      <c r="C200" t="s">
        <v>141</v>
      </c>
      <c r="D200" t="s">
        <v>18</v>
      </c>
      <c r="E200">
        <v>2012</v>
      </c>
      <c r="F200" t="s">
        <v>675</v>
      </c>
      <c r="G200" t="s">
        <v>676</v>
      </c>
      <c r="H200" t="e">
        <v>#N/A</v>
      </c>
      <c r="I200" t="s">
        <v>677</v>
      </c>
      <c r="J200" t="s">
        <v>23</v>
      </c>
      <c r="M200" t="s">
        <v>148</v>
      </c>
    </row>
    <row r="201" spans="1:13">
      <c r="A201" t="s">
        <v>678</v>
      </c>
      <c r="B201" t="s">
        <v>140</v>
      </c>
      <c r="C201" t="s">
        <v>141</v>
      </c>
      <c r="D201" t="s">
        <v>18</v>
      </c>
      <c r="E201">
        <v>2012</v>
      </c>
      <c r="F201" t="s">
        <v>30</v>
      </c>
      <c r="G201" t="s">
        <v>679</v>
      </c>
      <c r="H201" t="e">
        <v>#N/A</v>
      </c>
      <c r="I201" t="s">
        <v>677</v>
      </c>
      <c r="J201" t="s">
        <v>23</v>
      </c>
      <c r="M201" t="s">
        <v>144</v>
      </c>
    </row>
    <row r="202" spans="1:13">
      <c r="A202" t="s">
        <v>680</v>
      </c>
      <c r="B202" t="s">
        <v>334</v>
      </c>
      <c r="C202" t="s">
        <v>335</v>
      </c>
      <c r="D202" t="s">
        <v>18</v>
      </c>
      <c r="E202">
        <v>2012</v>
      </c>
      <c r="F202" t="s">
        <v>279</v>
      </c>
      <c r="G202" t="s">
        <v>681</v>
      </c>
      <c r="H202" t="s">
        <v>180</v>
      </c>
      <c r="I202" t="s">
        <v>682</v>
      </c>
      <c r="J202" t="s">
        <v>23</v>
      </c>
      <c r="M202" t="s">
        <v>683</v>
      </c>
    </row>
    <row r="203" spans="1:13">
      <c r="A203" t="s">
        <v>684</v>
      </c>
      <c r="B203" t="s">
        <v>140</v>
      </c>
      <c r="C203" t="s">
        <v>141</v>
      </c>
      <c r="D203" t="s">
        <v>37</v>
      </c>
      <c r="E203">
        <v>2012</v>
      </c>
      <c r="F203" t="s">
        <v>279</v>
      </c>
      <c r="G203" t="s">
        <v>685</v>
      </c>
      <c r="H203" t="e">
        <v>#N/A</v>
      </c>
      <c r="I203" t="s">
        <v>143</v>
      </c>
      <c r="J203" t="s">
        <v>23</v>
      </c>
      <c r="M203" t="s">
        <v>537</v>
      </c>
    </row>
    <row r="204" spans="1:13">
      <c r="A204" t="s">
        <v>686</v>
      </c>
      <c r="B204" t="s">
        <v>140</v>
      </c>
      <c r="C204" t="s">
        <v>141</v>
      </c>
      <c r="D204" t="s">
        <v>37</v>
      </c>
      <c r="E204">
        <v>2012</v>
      </c>
      <c r="F204" t="s">
        <v>279</v>
      </c>
      <c r="G204" t="s">
        <v>687</v>
      </c>
      <c r="H204" t="e">
        <v>#N/A</v>
      </c>
      <c r="I204" t="s">
        <v>143</v>
      </c>
      <c r="J204" t="s">
        <v>23</v>
      </c>
      <c r="M204" t="s">
        <v>537</v>
      </c>
    </row>
    <row r="205" spans="1:13">
      <c r="A205" t="s">
        <v>688</v>
      </c>
      <c r="B205" t="s">
        <v>150</v>
      </c>
      <c r="C205" t="s">
        <v>151</v>
      </c>
      <c r="D205" t="s">
        <v>37</v>
      </c>
      <c r="E205">
        <v>2012</v>
      </c>
      <c r="F205" t="s">
        <v>19</v>
      </c>
      <c r="G205" t="s">
        <v>689</v>
      </c>
      <c r="H205" t="s">
        <v>80</v>
      </c>
      <c r="I205" t="s">
        <v>153</v>
      </c>
      <c r="J205" t="s">
        <v>23</v>
      </c>
      <c r="M205" t="s">
        <v>690</v>
      </c>
    </row>
    <row r="206" spans="1:13">
      <c r="A206" t="s">
        <v>691</v>
      </c>
      <c r="B206" t="s">
        <v>150</v>
      </c>
      <c r="C206" t="s">
        <v>151</v>
      </c>
      <c r="D206" t="s">
        <v>37</v>
      </c>
      <c r="E206">
        <v>2012</v>
      </c>
      <c r="F206" t="s">
        <v>30</v>
      </c>
      <c r="G206" t="s">
        <v>692</v>
      </c>
      <c r="H206" t="s">
        <v>80</v>
      </c>
      <c r="I206" t="s">
        <v>153</v>
      </c>
      <c r="J206" t="s">
        <v>23</v>
      </c>
      <c r="M206" t="s">
        <v>154</v>
      </c>
    </row>
    <row r="207" spans="1:13">
      <c r="A207" t="s">
        <v>693</v>
      </c>
      <c r="B207" t="s">
        <v>150</v>
      </c>
      <c r="C207" t="s">
        <v>151</v>
      </c>
      <c r="D207" t="s">
        <v>37</v>
      </c>
      <c r="E207">
        <v>2012</v>
      </c>
      <c r="F207" t="s">
        <v>19</v>
      </c>
      <c r="G207" t="s">
        <v>694</v>
      </c>
      <c r="H207" t="s">
        <v>80</v>
      </c>
      <c r="I207" t="s">
        <v>153</v>
      </c>
      <c r="J207" t="s">
        <v>23</v>
      </c>
      <c r="M207" t="s">
        <v>690</v>
      </c>
    </row>
    <row r="208" spans="1:13">
      <c r="A208" t="s">
        <v>695</v>
      </c>
      <c r="B208" t="s">
        <v>150</v>
      </c>
      <c r="C208" t="s">
        <v>151</v>
      </c>
      <c r="D208" t="s">
        <v>37</v>
      </c>
      <c r="E208">
        <v>2012</v>
      </c>
      <c r="F208" t="s">
        <v>19</v>
      </c>
      <c r="G208" t="s">
        <v>696</v>
      </c>
      <c r="H208" t="s">
        <v>80</v>
      </c>
      <c r="I208" t="s">
        <v>153</v>
      </c>
      <c r="J208" t="s">
        <v>23</v>
      </c>
      <c r="M208" t="s">
        <v>690</v>
      </c>
    </row>
    <row r="209" spans="1:13">
      <c r="A209" t="s">
        <v>697</v>
      </c>
      <c r="B209" t="s">
        <v>362</v>
      </c>
      <c r="C209" t="s">
        <v>363</v>
      </c>
      <c r="D209" t="s">
        <v>18</v>
      </c>
      <c r="E209">
        <v>2012</v>
      </c>
      <c r="F209" t="s">
        <v>279</v>
      </c>
      <c r="G209" t="s">
        <v>698</v>
      </c>
      <c r="H209" t="s">
        <v>286</v>
      </c>
      <c r="I209" t="s">
        <v>557</v>
      </c>
      <c r="J209" t="s">
        <v>23</v>
      </c>
      <c r="M209" t="s">
        <v>609</v>
      </c>
    </row>
    <row r="210" spans="1:13">
      <c r="A210" t="s">
        <v>699</v>
      </c>
      <c r="B210" t="s">
        <v>156</v>
      </c>
      <c r="C210" t="s">
        <v>157</v>
      </c>
      <c r="D210" t="s">
        <v>37</v>
      </c>
      <c r="E210">
        <v>2012</v>
      </c>
      <c r="F210" t="s">
        <v>279</v>
      </c>
      <c r="G210" t="s">
        <v>700</v>
      </c>
      <c r="H210" t="s">
        <v>94</v>
      </c>
      <c r="I210" t="s">
        <v>159</v>
      </c>
      <c r="J210" t="s">
        <v>23</v>
      </c>
      <c r="M210" t="s">
        <v>701</v>
      </c>
    </row>
    <row r="211" spans="1:13">
      <c r="A211" t="s">
        <v>702</v>
      </c>
      <c r="B211" t="s">
        <v>309</v>
      </c>
      <c r="C211" t="s">
        <v>310</v>
      </c>
      <c r="D211" t="s">
        <v>37</v>
      </c>
      <c r="E211">
        <v>2012</v>
      </c>
      <c r="F211" t="s">
        <v>274</v>
      </c>
      <c r="G211" t="s">
        <v>703</v>
      </c>
      <c r="H211" t="s">
        <v>80</v>
      </c>
      <c r="I211" t="s">
        <v>312</v>
      </c>
      <c r="J211" t="s">
        <v>23</v>
      </c>
      <c r="M211" t="s">
        <v>704</v>
      </c>
    </row>
    <row r="212" spans="1:13">
      <c r="A212" t="s">
        <v>705</v>
      </c>
      <c r="B212" t="s">
        <v>295</v>
      </c>
      <c r="C212" t="s">
        <v>296</v>
      </c>
      <c r="D212" t="s">
        <v>18</v>
      </c>
      <c r="E212">
        <v>2012</v>
      </c>
      <c r="F212" t="s">
        <v>279</v>
      </c>
      <c r="G212" t="s">
        <v>706</v>
      </c>
      <c r="H212" t="e">
        <v>#N/A</v>
      </c>
      <c r="I212" t="s">
        <v>563</v>
      </c>
      <c r="J212" t="s">
        <v>23</v>
      </c>
      <c r="M212" t="s">
        <v>299</v>
      </c>
    </row>
    <row r="213" spans="1:13">
      <c r="A213" t="s">
        <v>707</v>
      </c>
      <c r="B213" t="s">
        <v>111</v>
      </c>
      <c r="C213" t="s">
        <v>112</v>
      </c>
      <c r="D213" t="s">
        <v>18</v>
      </c>
      <c r="E213">
        <v>2012</v>
      </c>
      <c r="F213" t="s">
        <v>279</v>
      </c>
      <c r="G213" t="s">
        <v>708</v>
      </c>
      <c r="H213" t="e">
        <v>#N/A</v>
      </c>
      <c r="I213" t="s">
        <v>709</v>
      </c>
      <c r="J213" t="s">
        <v>23</v>
      </c>
      <c r="M213" t="s">
        <v>505</v>
      </c>
    </row>
    <row r="214" spans="1:13">
      <c r="A214" t="s">
        <v>710</v>
      </c>
      <c r="B214" t="s">
        <v>508</v>
      </c>
      <c r="C214" t="s">
        <v>509</v>
      </c>
      <c r="D214" t="s">
        <v>18</v>
      </c>
      <c r="E214">
        <v>2012</v>
      </c>
      <c r="F214" t="s">
        <v>30</v>
      </c>
      <c r="G214" t="s">
        <v>656</v>
      </c>
      <c r="H214" t="s">
        <v>511</v>
      </c>
      <c r="I214" t="s">
        <v>570</v>
      </c>
      <c r="J214" t="s">
        <v>23</v>
      </c>
      <c r="M214" t="s">
        <v>568</v>
      </c>
    </row>
    <row r="215" spans="1:13">
      <c r="A215" t="s">
        <v>711</v>
      </c>
      <c r="B215" t="s">
        <v>111</v>
      </c>
      <c r="C215" t="s">
        <v>112</v>
      </c>
      <c r="D215" t="s">
        <v>18</v>
      </c>
      <c r="E215">
        <v>2012</v>
      </c>
      <c r="F215" t="s">
        <v>30</v>
      </c>
      <c r="G215" t="s">
        <v>712</v>
      </c>
      <c r="H215" t="e">
        <v>#N/A</v>
      </c>
      <c r="I215" t="s">
        <v>570</v>
      </c>
      <c r="J215" t="s">
        <v>23</v>
      </c>
      <c r="M215" t="s">
        <v>115</v>
      </c>
    </row>
    <row r="216" spans="1:13">
      <c r="A216" t="s">
        <v>713</v>
      </c>
      <c r="B216" t="s">
        <v>111</v>
      </c>
      <c r="C216" t="s">
        <v>112</v>
      </c>
      <c r="D216" t="s">
        <v>18</v>
      </c>
      <c r="E216">
        <v>2012</v>
      </c>
      <c r="F216" t="s">
        <v>279</v>
      </c>
      <c r="G216" t="s">
        <v>714</v>
      </c>
      <c r="H216" t="e">
        <v>#N/A</v>
      </c>
      <c r="I216" t="s">
        <v>709</v>
      </c>
      <c r="J216" t="s">
        <v>23</v>
      </c>
      <c r="M216" t="s">
        <v>505</v>
      </c>
    </row>
    <row r="217" spans="1:13">
      <c r="A217" t="s">
        <v>715</v>
      </c>
      <c r="B217" t="s">
        <v>508</v>
      </c>
      <c r="C217" t="s">
        <v>509</v>
      </c>
      <c r="D217" t="s">
        <v>37</v>
      </c>
      <c r="E217">
        <v>2012</v>
      </c>
      <c r="F217" t="s">
        <v>279</v>
      </c>
      <c r="G217" t="s">
        <v>716</v>
      </c>
      <c r="H217" t="s">
        <v>511</v>
      </c>
      <c r="I217" t="s">
        <v>567</v>
      </c>
      <c r="J217" t="s">
        <v>23</v>
      </c>
      <c r="M217" t="s">
        <v>513</v>
      </c>
    </row>
    <row r="218" spans="1:13">
      <c r="A218" t="s">
        <v>717</v>
      </c>
      <c r="B218" t="s">
        <v>508</v>
      </c>
      <c r="C218" t="s">
        <v>509</v>
      </c>
      <c r="D218" t="s">
        <v>18</v>
      </c>
      <c r="E218">
        <v>2012</v>
      </c>
      <c r="F218" t="s">
        <v>279</v>
      </c>
      <c r="G218" t="s">
        <v>718</v>
      </c>
      <c r="H218" t="s">
        <v>511</v>
      </c>
      <c r="I218" t="s">
        <v>570</v>
      </c>
      <c r="J218" t="s">
        <v>23</v>
      </c>
      <c r="M218" t="s">
        <v>513</v>
      </c>
    </row>
    <row r="219" spans="1:13">
      <c r="A219" t="s">
        <v>719</v>
      </c>
      <c r="B219" t="s">
        <v>482</v>
      </c>
      <c r="C219" t="s">
        <v>483</v>
      </c>
      <c r="D219" t="s">
        <v>37</v>
      </c>
      <c r="E219">
        <v>2012</v>
      </c>
      <c r="F219" t="s">
        <v>30</v>
      </c>
      <c r="G219" t="s">
        <v>720</v>
      </c>
      <c r="H219" t="e">
        <v>#N/A</v>
      </c>
      <c r="I219" t="s">
        <v>721</v>
      </c>
      <c r="J219" t="s">
        <v>23</v>
      </c>
      <c r="M219" t="s">
        <v>486</v>
      </c>
    </row>
    <row r="220" spans="1:13">
      <c r="A220" t="s">
        <v>722</v>
      </c>
      <c r="B220" t="s">
        <v>482</v>
      </c>
      <c r="C220" t="s">
        <v>483</v>
      </c>
      <c r="D220" t="s">
        <v>37</v>
      </c>
      <c r="E220">
        <v>2012</v>
      </c>
      <c r="F220" t="s">
        <v>30</v>
      </c>
      <c r="G220" t="s">
        <v>723</v>
      </c>
      <c r="H220" t="e">
        <v>#N/A</v>
      </c>
      <c r="I220" t="s">
        <v>721</v>
      </c>
      <c r="J220" t="s">
        <v>23</v>
      </c>
      <c r="M220" t="s">
        <v>486</v>
      </c>
    </row>
    <row r="221" spans="1:13">
      <c r="A221" t="s">
        <v>724</v>
      </c>
      <c r="B221" t="s">
        <v>482</v>
      </c>
      <c r="C221" t="s">
        <v>483</v>
      </c>
      <c r="D221" t="s">
        <v>37</v>
      </c>
      <c r="E221">
        <v>2012</v>
      </c>
      <c r="F221" t="s">
        <v>30</v>
      </c>
      <c r="G221" t="s">
        <v>725</v>
      </c>
      <c r="H221" t="e">
        <v>#N/A</v>
      </c>
      <c r="I221" t="s">
        <v>721</v>
      </c>
      <c r="J221" t="s">
        <v>23</v>
      </c>
      <c r="M221" t="s">
        <v>486</v>
      </c>
    </row>
    <row r="222" spans="1:13">
      <c r="A222" t="s">
        <v>726</v>
      </c>
      <c r="B222" t="s">
        <v>727</v>
      </c>
      <c r="C222" t="s">
        <v>728</v>
      </c>
      <c r="D222" t="s">
        <v>37</v>
      </c>
      <c r="E222">
        <v>2012</v>
      </c>
      <c r="F222" t="s">
        <v>279</v>
      </c>
      <c r="G222" t="s">
        <v>729</v>
      </c>
      <c r="H222" t="s">
        <v>21</v>
      </c>
      <c r="I222" t="s">
        <v>730</v>
      </c>
      <c r="J222" t="s">
        <v>23</v>
      </c>
      <c r="M222" t="s">
        <v>731</v>
      </c>
    </row>
    <row r="223" spans="1:13">
      <c r="A223" t="s">
        <v>732</v>
      </c>
      <c r="B223" t="s">
        <v>318</v>
      </c>
      <c r="C223" t="s">
        <v>319</v>
      </c>
      <c r="D223" t="s">
        <v>37</v>
      </c>
      <c r="E223">
        <v>2012</v>
      </c>
      <c r="F223" t="s">
        <v>30</v>
      </c>
      <c r="G223" t="s">
        <v>703</v>
      </c>
      <c r="H223" t="s">
        <v>321</v>
      </c>
      <c r="I223" t="s">
        <v>322</v>
      </c>
      <c r="J223" t="s">
        <v>23</v>
      </c>
      <c r="M223" t="s">
        <v>733</v>
      </c>
    </row>
    <row r="224" spans="1:13">
      <c r="A224" t="s">
        <v>734</v>
      </c>
      <c r="B224" t="s">
        <v>111</v>
      </c>
      <c r="C224" t="s">
        <v>112</v>
      </c>
      <c r="D224" t="s">
        <v>37</v>
      </c>
      <c r="E224">
        <v>2012</v>
      </c>
      <c r="F224" t="s">
        <v>56</v>
      </c>
      <c r="G224" t="s">
        <v>735</v>
      </c>
      <c r="H224" t="e">
        <v>#N/A</v>
      </c>
      <c r="I224" t="s">
        <v>172</v>
      </c>
      <c r="J224" t="s">
        <v>23</v>
      </c>
      <c r="M224" t="s">
        <v>736</v>
      </c>
    </row>
    <row r="225" spans="1:13">
      <c r="A225" t="s">
        <v>737</v>
      </c>
      <c r="B225" t="s">
        <v>111</v>
      </c>
      <c r="C225" t="s">
        <v>112</v>
      </c>
      <c r="D225" t="s">
        <v>37</v>
      </c>
      <c r="E225">
        <v>2012</v>
      </c>
      <c r="F225" t="s">
        <v>19</v>
      </c>
      <c r="G225" t="s">
        <v>729</v>
      </c>
      <c r="H225" t="e">
        <v>#N/A</v>
      </c>
      <c r="I225" t="s">
        <v>172</v>
      </c>
      <c r="J225" t="s">
        <v>23</v>
      </c>
      <c r="M225" t="s">
        <v>173</v>
      </c>
    </row>
    <row r="226" spans="1:13">
      <c r="A226" t="s">
        <v>738</v>
      </c>
      <c r="B226" t="s">
        <v>177</v>
      </c>
      <c r="C226" t="s">
        <v>178</v>
      </c>
      <c r="D226" t="s">
        <v>37</v>
      </c>
      <c r="E226">
        <v>2012</v>
      </c>
      <c r="F226" t="s">
        <v>279</v>
      </c>
      <c r="G226" t="s">
        <v>689</v>
      </c>
      <c r="H226" t="s">
        <v>180</v>
      </c>
      <c r="I226" t="s">
        <v>181</v>
      </c>
      <c r="J226" t="s">
        <v>23</v>
      </c>
      <c r="M226" t="s">
        <v>523</v>
      </c>
    </row>
    <row r="227" spans="1:13">
      <c r="A227" t="s">
        <v>739</v>
      </c>
      <c r="B227" t="s">
        <v>177</v>
      </c>
      <c r="C227" t="s">
        <v>178</v>
      </c>
      <c r="D227" t="s">
        <v>37</v>
      </c>
      <c r="E227">
        <v>2012</v>
      </c>
      <c r="F227" t="s">
        <v>279</v>
      </c>
      <c r="G227" t="s">
        <v>740</v>
      </c>
      <c r="H227" t="s">
        <v>180</v>
      </c>
      <c r="I227" t="s">
        <v>181</v>
      </c>
      <c r="J227" t="s">
        <v>23</v>
      </c>
      <c r="M227" t="s">
        <v>523</v>
      </c>
    </row>
    <row r="228" spans="1:13">
      <c r="A228" t="s">
        <v>741</v>
      </c>
      <c r="B228" t="s">
        <v>177</v>
      </c>
      <c r="C228" t="s">
        <v>178</v>
      </c>
      <c r="D228" t="s">
        <v>37</v>
      </c>
      <c r="E228">
        <v>2012</v>
      </c>
      <c r="F228" t="s">
        <v>279</v>
      </c>
      <c r="G228" t="s">
        <v>742</v>
      </c>
      <c r="H228" t="s">
        <v>180</v>
      </c>
      <c r="I228" t="s">
        <v>181</v>
      </c>
      <c r="J228" t="s">
        <v>23</v>
      </c>
      <c r="M228" t="s">
        <v>523</v>
      </c>
    </row>
    <row r="229" spans="1:13">
      <c r="A229" t="s">
        <v>743</v>
      </c>
      <c r="B229" t="s">
        <v>488</v>
      </c>
      <c r="C229" t="s">
        <v>489</v>
      </c>
      <c r="D229" t="s">
        <v>18</v>
      </c>
      <c r="E229">
        <v>2012</v>
      </c>
      <c r="F229" t="s">
        <v>19</v>
      </c>
      <c r="G229" t="s">
        <v>744</v>
      </c>
      <c r="H229" t="e">
        <v>#N/A</v>
      </c>
      <c r="I229" t="s">
        <v>745</v>
      </c>
      <c r="J229" t="s">
        <v>23</v>
      </c>
      <c r="M229" t="s">
        <v>746</v>
      </c>
    </row>
    <row r="230" spans="1:13">
      <c r="A230" t="s">
        <v>747</v>
      </c>
      <c r="B230" t="s">
        <v>343</v>
      </c>
      <c r="C230" t="s">
        <v>344</v>
      </c>
      <c r="D230" t="s">
        <v>37</v>
      </c>
      <c r="E230">
        <v>2012</v>
      </c>
      <c r="F230" t="s">
        <v>279</v>
      </c>
      <c r="G230" t="s">
        <v>748</v>
      </c>
      <c r="H230" t="s">
        <v>73</v>
      </c>
      <c r="I230" t="s">
        <v>346</v>
      </c>
      <c r="J230" t="s">
        <v>23</v>
      </c>
      <c r="M230" t="s">
        <v>749</v>
      </c>
    </row>
    <row r="231" spans="1:13">
      <c r="A231" t="s">
        <v>750</v>
      </c>
      <c r="B231" t="s">
        <v>91</v>
      </c>
      <c r="C231" t="s">
        <v>92</v>
      </c>
      <c r="D231" t="s">
        <v>18</v>
      </c>
      <c r="E231">
        <v>2012</v>
      </c>
      <c r="F231" t="s">
        <v>279</v>
      </c>
      <c r="G231" t="s">
        <v>751</v>
      </c>
      <c r="H231" t="s">
        <v>94</v>
      </c>
      <c r="I231" t="s">
        <v>752</v>
      </c>
      <c r="J231" t="s">
        <v>23</v>
      </c>
      <c r="M231" t="s">
        <v>670</v>
      </c>
    </row>
    <row r="232" spans="1:13">
      <c r="A232" t="s">
        <v>753</v>
      </c>
      <c r="B232" t="s">
        <v>362</v>
      </c>
      <c r="C232" t="s">
        <v>363</v>
      </c>
      <c r="D232" t="s">
        <v>37</v>
      </c>
      <c r="E232">
        <v>2012</v>
      </c>
      <c r="F232" t="s">
        <v>19</v>
      </c>
      <c r="G232" t="s">
        <v>754</v>
      </c>
      <c r="H232" t="s">
        <v>286</v>
      </c>
      <c r="I232" t="s">
        <v>365</v>
      </c>
      <c r="J232" t="s">
        <v>23</v>
      </c>
      <c r="M232" t="s">
        <v>366</v>
      </c>
    </row>
    <row r="233" spans="1:13">
      <c r="A233" t="s">
        <v>755</v>
      </c>
      <c r="B233" t="s">
        <v>362</v>
      </c>
      <c r="C233" t="s">
        <v>363</v>
      </c>
      <c r="D233" t="s">
        <v>37</v>
      </c>
      <c r="E233">
        <v>2012</v>
      </c>
      <c r="F233" t="s">
        <v>30</v>
      </c>
      <c r="G233" t="s">
        <v>756</v>
      </c>
      <c r="H233" t="s">
        <v>286</v>
      </c>
      <c r="I233" t="s">
        <v>365</v>
      </c>
      <c r="J233" t="s">
        <v>23</v>
      </c>
      <c r="M233" t="s">
        <v>757</v>
      </c>
    </row>
    <row r="234" spans="1:13">
      <c r="A234" t="s">
        <v>758</v>
      </c>
      <c r="B234" t="s">
        <v>190</v>
      </c>
      <c r="C234" t="s">
        <v>191</v>
      </c>
      <c r="D234" t="s">
        <v>37</v>
      </c>
      <c r="E234">
        <v>2012</v>
      </c>
      <c r="F234" t="s">
        <v>279</v>
      </c>
      <c r="G234" t="s">
        <v>759</v>
      </c>
      <c r="H234" t="s">
        <v>73</v>
      </c>
      <c r="I234" t="s">
        <v>193</v>
      </c>
      <c r="J234" t="s">
        <v>23</v>
      </c>
      <c r="M234" t="s">
        <v>612</v>
      </c>
    </row>
    <row r="235" spans="1:13">
      <c r="A235" t="s">
        <v>760</v>
      </c>
      <c r="B235" t="s">
        <v>190</v>
      </c>
      <c r="C235" t="s">
        <v>191</v>
      </c>
      <c r="D235" t="s">
        <v>37</v>
      </c>
      <c r="E235">
        <v>2012</v>
      </c>
      <c r="F235" t="s">
        <v>279</v>
      </c>
      <c r="G235" t="s">
        <v>761</v>
      </c>
      <c r="H235" t="s">
        <v>73</v>
      </c>
      <c r="I235" t="s">
        <v>193</v>
      </c>
      <c r="J235" t="s">
        <v>23</v>
      </c>
      <c r="M235" t="s">
        <v>612</v>
      </c>
    </row>
    <row r="236" spans="1:13">
      <c r="A236" t="s">
        <v>762</v>
      </c>
      <c r="B236" t="s">
        <v>190</v>
      </c>
      <c r="C236" t="s">
        <v>191</v>
      </c>
      <c r="D236" t="s">
        <v>37</v>
      </c>
      <c r="E236">
        <v>2012</v>
      </c>
      <c r="F236" t="s">
        <v>279</v>
      </c>
      <c r="G236" t="s">
        <v>625</v>
      </c>
      <c r="H236" t="s">
        <v>73</v>
      </c>
      <c r="I236" t="s">
        <v>193</v>
      </c>
      <c r="J236" t="s">
        <v>23</v>
      </c>
      <c r="M236" t="s">
        <v>612</v>
      </c>
    </row>
    <row r="237" spans="1:13">
      <c r="A237" t="s">
        <v>763</v>
      </c>
      <c r="B237" t="s">
        <v>370</v>
      </c>
      <c r="C237" t="s">
        <v>371</v>
      </c>
      <c r="D237" t="s">
        <v>37</v>
      </c>
      <c r="E237">
        <v>2012</v>
      </c>
      <c r="F237" t="s">
        <v>279</v>
      </c>
      <c r="G237" t="s">
        <v>764</v>
      </c>
      <c r="H237" t="e">
        <v>#N/A</v>
      </c>
      <c r="I237" t="s">
        <v>372</v>
      </c>
      <c r="J237" t="s">
        <v>23</v>
      </c>
      <c r="M237" t="s">
        <v>765</v>
      </c>
    </row>
    <row r="238" spans="1:13">
      <c r="A238" t="s">
        <v>766</v>
      </c>
      <c r="B238" t="s">
        <v>370</v>
      </c>
      <c r="C238" t="s">
        <v>371</v>
      </c>
      <c r="D238" t="s">
        <v>37</v>
      </c>
      <c r="E238">
        <v>2012</v>
      </c>
      <c r="F238" t="s">
        <v>274</v>
      </c>
      <c r="G238" t="s">
        <v>767</v>
      </c>
      <c r="H238" t="e">
        <v>#N/A</v>
      </c>
      <c r="I238" t="s">
        <v>372</v>
      </c>
      <c r="J238" t="s">
        <v>23</v>
      </c>
      <c r="M238" t="s">
        <v>768</v>
      </c>
    </row>
    <row r="239" spans="1:13">
      <c r="A239" t="s">
        <v>769</v>
      </c>
      <c r="B239" t="s">
        <v>204</v>
      </c>
      <c r="C239" t="s">
        <v>205</v>
      </c>
      <c r="D239" t="s">
        <v>37</v>
      </c>
      <c r="E239">
        <v>2012</v>
      </c>
      <c r="F239" t="s">
        <v>30</v>
      </c>
      <c r="G239" t="s">
        <v>770</v>
      </c>
      <c r="H239" t="e">
        <v>#N/A</v>
      </c>
      <c r="I239" t="s">
        <v>207</v>
      </c>
      <c r="J239" t="s">
        <v>23</v>
      </c>
      <c r="M239" t="s">
        <v>771</v>
      </c>
    </row>
    <row r="240" spans="1:13">
      <c r="A240" t="s">
        <v>772</v>
      </c>
      <c r="B240" t="s">
        <v>210</v>
      </c>
      <c r="C240" t="s">
        <v>211</v>
      </c>
      <c r="D240" t="s">
        <v>37</v>
      </c>
      <c r="E240">
        <v>2012</v>
      </c>
      <c r="F240" t="s">
        <v>274</v>
      </c>
      <c r="G240" t="s">
        <v>773</v>
      </c>
      <c r="H240" t="e">
        <v>#N/A</v>
      </c>
      <c r="I240" t="s">
        <v>213</v>
      </c>
      <c r="J240" t="s">
        <v>23</v>
      </c>
      <c r="M240" t="s">
        <v>617</v>
      </c>
    </row>
    <row r="241" spans="1:13">
      <c r="A241" t="s">
        <v>774</v>
      </c>
      <c r="B241" t="s">
        <v>210</v>
      </c>
      <c r="C241" t="s">
        <v>211</v>
      </c>
      <c r="D241" t="s">
        <v>37</v>
      </c>
      <c r="E241">
        <v>2012</v>
      </c>
      <c r="F241" t="s">
        <v>274</v>
      </c>
      <c r="G241" t="s">
        <v>775</v>
      </c>
      <c r="H241" t="e">
        <v>#N/A</v>
      </c>
      <c r="I241" t="s">
        <v>213</v>
      </c>
      <c r="J241" t="s">
        <v>23</v>
      </c>
      <c r="M241" t="s">
        <v>617</v>
      </c>
    </row>
    <row r="242" spans="1:13">
      <c r="A242" t="s">
        <v>776</v>
      </c>
      <c r="B242" t="s">
        <v>210</v>
      </c>
      <c r="C242" t="s">
        <v>211</v>
      </c>
      <c r="D242" t="s">
        <v>37</v>
      </c>
      <c r="E242">
        <v>2012</v>
      </c>
      <c r="F242" t="s">
        <v>274</v>
      </c>
      <c r="G242" t="s">
        <v>744</v>
      </c>
      <c r="H242" t="e">
        <v>#N/A</v>
      </c>
      <c r="I242" t="s">
        <v>213</v>
      </c>
      <c r="J242" t="s">
        <v>23</v>
      </c>
      <c r="M242" t="s">
        <v>617</v>
      </c>
    </row>
    <row r="243" spans="1:13">
      <c r="A243" t="s">
        <v>777</v>
      </c>
      <c r="B243" t="s">
        <v>16</v>
      </c>
      <c r="C243" t="s">
        <v>17</v>
      </c>
      <c r="D243" t="s">
        <v>18</v>
      </c>
      <c r="E243">
        <v>2013</v>
      </c>
      <c r="F243" t="s">
        <v>19</v>
      </c>
      <c r="G243" t="s">
        <v>778</v>
      </c>
      <c r="H243" t="s">
        <v>21</v>
      </c>
      <c r="I243" t="s">
        <v>779</v>
      </c>
      <c r="J243" t="s">
        <v>23</v>
      </c>
      <c r="M243" t="s">
        <v>24</v>
      </c>
    </row>
    <row r="244" spans="1:13">
      <c r="A244" t="s">
        <v>780</v>
      </c>
      <c r="B244" t="s">
        <v>221</v>
      </c>
      <c r="C244" t="s">
        <v>222</v>
      </c>
      <c r="D244" t="s">
        <v>18</v>
      </c>
      <c r="E244">
        <v>2013</v>
      </c>
      <c r="F244" t="s">
        <v>274</v>
      </c>
      <c r="G244" t="s">
        <v>781</v>
      </c>
      <c r="H244" t="e">
        <v>#N/A</v>
      </c>
      <c r="I244" t="s">
        <v>224</v>
      </c>
      <c r="J244" t="s">
        <v>23</v>
      </c>
      <c r="M244" t="s">
        <v>782</v>
      </c>
    </row>
    <row r="245" spans="1:13">
      <c r="A245" t="s">
        <v>783</v>
      </c>
      <c r="B245" t="s">
        <v>156</v>
      </c>
      <c r="C245" t="s">
        <v>157</v>
      </c>
      <c r="D245" t="s">
        <v>18</v>
      </c>
      <c r="E245">
        <v>2013</v>
      </c>
      <c r="F245" t="s">
        <v>279</v>
      </c>
      <c r="G245" t="s">
        <v>781</v>
      </c>
      <c r="H245" t="s">
        <v>94</v>
      </c>
      <c r="I245" t="s">
        <v>784</v>
      </c>
      <c r="J245" t="s">
        <v>23</v>
      </c>
      <c r="M245" t="s">
        <v>701</v>
      </c>
    </row>
    <row r="246" spans="1:13">
      <c r="A246" t="s">
        <v>785</v>
      </c>
      <c r="B246" t="s">
        <v>221</v>
      </c>
      <c r="C246" t="s">
        <v>222</v>
      </c>
      <c r="D246" t="s">
        <v>37</v>
      </c>
      <c r="E246">
        <v>2013</v>
      </c>
      <c r="F246" t="s">
        <v>30</v>
      </c>
      <c r="G246" t="s">
        <v>786</v>
      </c>
      <c r="H246" t="e">
        <v>#N/A</v>
      </c>
      <c r="I246" t="s">
        <v>228</v>
      </c>
      <c r="J246" t="s">
        <v>23</v>
      </c>
      <c r="M246" t="s">
        <v>225</v>
      </c>
    </row>
    <row r="247" spans="1:13">
      <c r="A247" t="s">
        <v>787</v>
      </c>
      <c r="B247" t="s">
        <v>237</v>
      </c>
      <c r="C247" t="s">
        <v>238</v>
      </c>
      <c r="D247" t="s">
        <v>18</v>
      </c>
      <c r="E247">
        <v>2013</v>
      </c>
      <c r="F247" t="s">
        <v>274</v>
      </c>
      <c r="G247" t="s">
        <v>788</v>
      </c>
      <c r="H247" t="s">
        <v>240</v>
      </c>
      <c r="I247" t="s">
        <v>789</v>
      </c>
      <c r="J247" t="s">
        <v>23</v>
      </c>
      <c r="M247" t="s">
        <v>411</v>
      </c>
    </row>
    <row r="248" spans="1:13">
      <c r="A248" t="s">
        <v>790</v>
      </c>
      <c r="B248" t="s">
        <v>237</v>
      </c>
      <c r="C248" t="s">
        <v>238</v>
      </c>
      <c r="D248" t="s">
        <v>18</v>
      </c>
      <c r="E248">
        <v>2013</v>
      </c>
      <c r="F248" t="s">
        <v>274</v>
      </c>
      <c r="G248" t="s">
        <v>788</v>
      </c>
      <c r="H248" t="s">
        <v>240</v>
      </c>
      <c r="I248" t="s">
        <v>789</v>
      </c>
      <c r="J248" t="s">
        <v>23</v>
      </c>
      <c r="M248" t="s">
        <v>411</v>
      </c>
    </row>
    <row r="249" spans="1:13">
      <c r="A249" t="s">
        <v>791</v>
      </c>
      <c r="B249" t="s">
        <v>237</v>
      </c>
      <c r="C249" t="s">
        <v>238</v>
      </c>
      <c r="D249" t="s">
        <v>18</v>
      </c>
      <c r="E249">
        <v>2013</v>
      </c>
      <c r="F249" t="s">
        <v>274</v>
      </c>
      <c r="G249" t="s">
        <v>788</v>
      </c>
      <c r="H249" t="s">
        <v>240</v>
      </c>
      <c r="I249" t="s">
        <v>789</v>
      </c>
      <c r="J249" t="s">
        <v>23</v>
      </c>
      <c r="M249" t="s">
        <v>411</v>
      </c>
    </row>
    <row r="250" spans="1:13">
      <c r="A250" t="s">
        <v>792</v>
      </c>
      <c r="B250" t="s">
        <v>237</v>
      </c>
      <c r="C250" t="s">
        <v>238</v>
      </c>
      <c r="D250" t="s">
        <v>18</v>
      </c>
      <c r="E250">
        <v>2013</v>
      </c>
      <c r="F250" t="s">
        <v>274</v>
      </c>
      <c r="G250" t="s">
        <v>788</v>
      </c>
      <c r="H250" t="s">
        <v>240</v>
      </c>
      <c r="I250" t="s">
        <v>789</v>
      </c>
      <c r="J250" t="s">
        <v>23</v>
      </c>
      <c r="M250" t="s">
        <v>411</v>
      </c>
    </row>
    <row r="251" spans="1:13">
      <c r="A251" t="s">
        <v>793</v>
      </c>
      <c r="B251" t="s">
        <v>247</v>
      </c>
      <c r="C251" t="s">
        <v>248</v>
      </c>
      <c r="D251" t="s">
        <v>37</v>
      </c>
      <c r="E251">
        <v>2013</v>
      </c>
      <c r="F251" t="s">
        <v>462</v>
      </c>
      <c r="G251" t="s">
        <v>794</v>
      </c>
      <c r="H251" t="e">
        <v>#N/A</v>
      </c>
      <c r="I251" t="s">
        <v>249</v>
      </c>
      <c r="J251" t="s">
        <v>23</v>
      </c>
      <c r="M251" t="s">
        <v>795</v>
      </c>
    </row>
    <row r="252" spans="1:13">
      <c r="A252" t="s">
        <v>796</v>
      </c>
      <c r="B252" t="s">
        <v>247</v>
      </c>
      <c r="C252" t="s">
        <v>248</v>
      </c>
      <c r="D252" t="s">
        <v>37</v>
      </c>
      <c r="E252">
        <v>2013</v>
      </c>
      <c r="F252" t="s">
        <v>426</v>
      </c>
      <c r="G252" t="s">
        <v>797</v>
      </c>
      <c r="H252" t="e">
        <v>#N/A</v>
      </c>
      <c r="I252" t="s">
        <v>249</v>
      </c>
      <c r="J252" t="s">
        <v>23</v>
      </c>
      <c r="M252" t="s">
        <v>253</v>
      </c>
    </row>
    <row r="253" spans="1:13">
      <c r="A253" t="s">
        <v>798</v>
      </c>
      <c r="B253" t="s">
        <v>61</v>
      </c>
      <c r="C253" t="s">
        <v>62</v>
      </c>
      <c r="D253" t="s">
        <v>18</v>
      </c>
      <c r="E253">
        <v>2013</v>
      </c>
      <c r="F253" t="s">
        <v>19</v>
      </c>
      <c r="G253" t="s">
        <v>799</v>
      </c>
      <c r="H253" t="s">
        <v>21</v>
      </c>
      <c r="I253" t="s">
        <v>800</v>
      </c>
      <c r="J253" t="s">
        <v>23</v>
      </c>
      <c r="M253" t="s">
        <v>801</v>
      </c>
    </row>
    <row r="254" spans="1:13">
      <c r="A254" t="s">
        <v>802</v>
      </c>
      <c r="B254" t="s">
        <v>247</v>
      </c>
      <c r="C254" t="s">
        <v>248</v>
      </c>
      <c r="D254" t="s">
        <v>37</v>
      </c>
      <c r="E254">
        <v>2013</v>
      </c>
      <c r="F254" t="s">
        <v>462</v>
      </c>
      <c r="G254" t="s">
        <v>803</v>
      </c>
      <c r="H254" t="e">
        <v>#N/A</v>
      </c>
      <c r="I254" t="s">
        <v>249</v>
      </c>
      <c r="J254" t="s">
        <v>23</v>
      </c>
      <c r="M254" t="s">
        <v>795</v>
      </c>
    </row>
    <row r="255" spans="1:13">
      <c r="A255" t="s">
        <v>804</v>
      </c>
      <c r="B255" t="s">
        <v>61</v>
      </c>
      <c r="C255" t="s">
        <v>62</v>
      </c>
      <c r="D255" t="s">
        <v>37</v>
      </c>
      <c r="E255">
        <v>2013</v>
      </c>
      <c r="F255" t="s">
        <v>274</v>
      </c>
      <c r="G255" t="s">
        <v>805</v>
      </c>
      <c r="H255" t="s">
        <v>21</v>
      </c>
      <c r="I255" t="s">
        <v>64</v>
      </c>
      <c r="J255" t="s">
        <v>23</v>
      </c>
      <c r="M255" t="s">
        <v>806</v>
      </c>
    </row>
    <row r="256" spans="1:13">
      <c r="A256" t="s">
        <v>807</v>
      </c>
      <c r="B256" t="s">
        <v>61</v>
      </c>
      <c r="C256" t="s">
        <v>62</v>
      </c>
      <c r="D256" t="s">
        <v>37</v>
      </c>
      <c r="E256">
        <v>2013</v>
      </c>
      <c r="F256" t="s">
        <v>274</v>
      </c>
      <c r="G256" t="s">
        <v>808</v>
      </c>
      <c r="H256" t="s">
        <v>21</v>
      </c>
      <c r="I256" t="s">
        <v>64</v>
      </c>
      <c r="J256" t="s">
        <v>23</v>
      </c>
      <c r="M256" t="s">
        <v>806</v>
      </c>
    </row>
    <row r="257" spans="1:13">
      <c r="A257" t="s">
        <v>809</v>
      </c>
      <c r="B257" t="s">
        <v>61</v>
      </c>
      <c r="C257" t="s">
        <v>62</v>
      </c>
      <c r="D257" t="s">
        <v>37</v>
      </c>
      <c r="E257">
        <v>2013</v>
      </c>
      <c r="F257" t="s">
        <v>274</v>
      </c>
      <c r="G257" t="s">
        <v>810</v>
      </c>
      <c r="H257" t="s">
        <v>21</v>
      </c>
      <c r="I257" t="s">
        <v>811</v>
      </c>
      <c r="J257" t="s">
        <v>23</v>
      </c>
      <c r="M257" t="s">
        <v>806</v>
      </c>
    </row>
    <row r="258" spans="1:13">
      <c r="A258" t="s">
        <v>812</v>
      </c>
      <c r="B258" t="s">
        <v>394</v>
      </c>
      <c r="C258" t="s">
        <v>395</v>
      </c>
      <c r="D258" t="s">
        <v>18</v>
      </c>
      <c r="E258">
        <v>2013</v>
      </c>
      <c r="F258" t="s">
        <v>274</v>
      </c>
      <c r="G258" t="s">
        <v>813</v>
      </c>
      <c r="H258" t="e">
        <v>#N/A</v>
      </c>
      <c r="I258" t="s">
        <v>814</v>
      </c>
      <c r="J258" t="s">
        <v>23</v>
      </c>
      <c r="M258" t="s">
        <v>815</v>
      </c>
    </row>
    <row r="259" spans="1:13">
      <c r="A259" t="s">
        <v>816</v>
      </c>
      <c r="B259" t="s">
        <v>460</v>
      </c>
      <c r="C259" t="s">
        <v>461</v>
      </c>
      <c r="D259" t="s">
        <v>18</v>
      </c>
      <c r="E259">
        <v>2013</v>
      </c>
      <c r="F259" t="s">
        <v>30</v>
      </c>
      <c r="G259" t="s">
        <v>817</v>
      </c>
      <c r="H259" t="s">
        <v>80</v>
      </c>
      <c r="I259" t="s">
        <v>818</v>
      </c>
      <c r="J259" t="s">
        <v>23</v>
      </c>
      <c r="M259" t="s">
        <v>819</v>
      </c>
    </row>
    <row r="260" spans="1:13">
      <c r="A260" t="s">
        <v>820</v>
      </c>
      <c r="B260" t="s">
        <v>77</v>
      </c>
      <c r="C260" t="s">
        <v>78</v>
      </c>
      <c r="D260" t="s">
        <v>18</v>
      </c>
      <c r="E260">
        <v>2013</v>
      </c>
      <c r="F260" t="s">
        <v>30</v>
      </c>
      <c r="G260" t="s">
        <v>821</v>
      </c>
      <c r="H260" t="s">
        <v>80</v>
      </c>
      <c r="I260" t="s">
        <v>818</v>
      </c>
      <c r="J260" t="s">
        <v>23</v>
      </c>
      <c r="M260" t="s">
        <v>82</v>
      </c>
    </row>
    <row r="261" spans="1:13">
      <c r="A261" t="s">
        <v>822</v>
      </c>
      <c r="B261" t="s">
        <v>84</v>
      </c>
      <c r="C261" t="s">
        <v>85</v>
      </c>
      <c r="D261" t="s">
        <v>18</v>
      </c>
      <c r="E261">
        <v>2013</v>
      </c>
      <c r="F261" t="s">
        <v>279</v>
      </c>
      <c r="G261" t="s">
        <v>823</v>
      </c>
      <c r="H261" t="s">
        <v>87</v>
      </c>
      <c r="I261" t="s">
        <v>88</v>
      </c>
      <c r="J261" t="s">
        <v>23</v>
      </c>
      <c r="M261" t="s">
        <v>824</v>
      </c>
    </row>
    <row r="262" spans="1:13">
      <c r="A262" t="s">
        <v>825</v>
      </c>
      <c r="B262" t="s">
        <v>84</v>
      </c>
      <c r="C262" t="s">
        <v>85</v>
      </c>
      <c r="D262" t="s">
        <v>18</v>
      </c>
      <c r="E262">
        <v>2013</v>
      </c>
      <c r="F262" t="s">
        <v>279</v>
      </c>
      <c r="G262" t="s">
        <v>826</v>
      </c>
      <c r="H262" t="s">
        <v>87</v>
      </c>
      <c r="I262" t="s">
        <v>88</v>
      </c>
      <c r="J262" t="s">
        <v>23</v>
      </c>
      <c r="M262" t="s">
        <v>824</v>
      </c>
    </row>
    <row r="263" spans="1:13">
      <c r="A263" t="s">
        <v>827</v>
      </c>
      <c r="B263" t="s">
        <v>828</v>
      </c>
      <c r="C263" t="s">
        <v>829</v>
      </c>
      <c r="D263" t="s">
        <v>37</v>
      </c>
      <c r="E263">
        <v>2013</v>
      </c>
      <c r="F263" t="s">
        <v>279</v>
      </c>
      <c r="G263" t="s">
        <v>830</v>
      </c>
      <c r="H263" t="s">
        <v>180</v>
      </c>
      <c r="I263" t="s">
        <v>831</v>
      </c>
      <c r="J263" t="s">
        <v>23</v>
      </c>
      <c r="M263" t="s">
        <v>832</v>
      </c>
    </row>
    <row r="264" spans="1:13">
      <c r="A264" t="s">
        <v>833</v>
      </c>
      <c r="B264" t="s">
        <v>834</v>
      </c>
      <c r="C264" t="s">
        <v>835</v>
      </c>
      <c r="D264" t="s">
        <v>18</v>
      </c>
      <c r="E264">
        <v>2013</v>
      </c>
      <c r="F264" t="s">
        <v>19</v>
      </c>
      <c r="G264" t="s">
        <v>781</v>
      </c>
      <c r="H264" t="s">
        <v>321</v>
      </c>
      <c r="I264" t="s">
        <v>836</v>
      </c>
      <c r="J264" t="s">
        <v>23</v>
      </c>
      <c r="M264" t="s">
        <v>837</v>
      </c>
    </row>
    <row r="265" spans="1:13">
      <c r="A265" t="s">
        <v>838</v>
      </c>
      <c r="B265" t="s">
        <v>839</v>
      </c>
      <c r="C265" t="s">
        <v>840</v>
      </c>
      <c r="D265" t="s">
        <v>18</v>
      </c>
      <c r="E265">
        <v>2013</v>
      </c>
      <c r="F265" t="s">
        <v>30</v>
      </c>
      <c r="G265" t="s">
        <v>841</v>
      </c>
      <c r="H265" t="s">
        <v>842</v>
      </c>
      <c r="I265" t="s">
        <v>843</v>
      </c>
      <c r="J265" t="s">
        <v>23</v>
      </c>
      <c r="M265" t="s">
        <v>844</v>
      </c>
    </row>
    <row r="266" spans="1:13">
      <c r="A266" t="s">
        <v>845</v>
      </c>
      <c r="B266" t="s">
        <v>839</v>
      </c>
      <c r="C266" t="s">
        <v>840</v>
      </c>
      <c r="D266" t="s">
        <v>18</v>
      </c>
      <c r="E266">
        <v>2013</v>
      </c>
      <c r="F266" t="s">
        <v>30</v>
      </c>
      <c r="G266" t="s">
        <v>846</v>
      </c>
      <c r="H266" t="s">
        <v>842</v>
      </c>
      <c r="I266" t="s">
        <v>847</v>
      </c>
      <c r="J266" t="s">
        <v>23</v>
      </c>
      <c r="M266" t="s">
        <v>844</v>
      </c>
    </row>
    <row r="267" spans="1:13">
      <c r="A267" t="s">
        <v>848</v>
      </c>
      <c r="B267" t="s">
        <v>849</v>
      </c>
      <c r="C267" t="s">
        <v>850</v>
      </c>
      <c r="D267" t="s">
        <v>37</v>
      </c>
      <c r="E267">
        <v>2013</v>
      </c>
      <c r="F267" t="s">
        <v>30</v>
      </c>
      <c r="G267" t="s">
        <v>851</v>
      </c>
      <c r="H267" t="s">
        <v>21</v>
      </c>
      <c r="I267" t="s">
        <v>852</v>
      </c>
      <c r="J267" t="s">
        <v>23</v>
      </c>
      <c r="M267" t="s">
        <v>853</v>
      </c>
    </row>
    <row r="268" spans="1:13">
      <c r="A268" t="s">
        <v>854</v>
      </c>
      <c r="B268" t="s">
        <v>140</v>
      </c>
      <c r="C268" t="s">
        <v>141</v>
      </c>
      <c r="D268" t="s">
        <v>18</v>
      </c>
      <c r="E268">
        <v>2013</v>
      </c>
      <c r="F268" t="s">
        <v>19</v>
      </c>
      <c r="G268" t="s">
        <v>855</v>
      </c>
      <c r="H268" t="e">
        <v>#N/A</v>
      </c>
      <c r="I268" t="s">
        <v>677</v>
      </c>
      <c r="J268" t="s">
        <v>23</v>
      </c>
      <c r="M268" t="s">
        <v>856</v>
      </c>
    </row>
    <row r="269" spans="1:13">
      <c r="A269" t="s">
        <v>857</v>
      </c>
      <c r="B269" t="s">
        <v>140</v>
      </c>
      <c r="C269" t="s">
        <v>141</v>
      </c>
      <c r="D269" t="s">
        <v>18</v>
      </c>
      <c r="E269">
        <v>2013</v>
      </c>
      <c r="F269" t="s">
        <v>19</v>
      </c>
      <c r="G269" t="s">
        <v>858</v>
      </c>
      <c r="H269" t="e">
        <v>#N/A</v>
      </c>
      <c r="I269" t="s">
        <v>859</v>
      </c>
      <c r="J269" t="s">
        <v>23</v>
      </c>
      <c r="M269" t="s">
        <v>856</v>
      </c>
    </row>
    <row r="270" spans="1:13">
      <c r="A270" t="s">
        <v>860</v>
      </c>
      <c r="B270" t="s">
        <v>834</v>
      </c>
      <c r="C270" t="s">
        <v>835</v>
      </c>
      <c r="D270" t="s">
        <v>18</v>
      </c>
      <c r="E270">
        <v>2013</v>
      </c>
      <c r="F270" t="s">
        <v>30</v>
      </c>
      <c r="G270" t="s">
        <v>861</v>
      </c>
      <c r="H270" t="s">
        <v>321</v>
      </c>
      <c r="I270" t="s">
        <v>862</v>
      </c>
      <c r="J270" t="s">
        <v>23</v>
      </c>
      <c r="M270" t="s">
        <v>863</v>
      </c>
    </row>
    <row r="271" spans="1:13">
      <c r="A271" t="s">
        <v>864</v>
      </c>
      <c r="B271" t="s">
        <v>394</v>
      </c>
      <c r="C271" t="s">
        <v>395</v>
      </c>
      <c r="D271" t="s">
        <v>18</v>
      </c>
      <c r="E271">
        <v>2013</v>
      </c>
      <c r="F271" t="s">
        <v>279</v>
      </c>
      <c r="G271" t="s">
        <v>865</v>
      </c>
      <c r="H271" t="e">
        <v>#N/A</v>
      </c>
      <c r="I271" t="s">
        <v>866</v>
      </c>
      <c r="J271" t="s">
        <v>23</v>
      </c>
      <c r="M271" t="s">
        <v>397</v>
      </c>
    </row>
    <row r="272" spans="1:13">
      <c r="A272" t="s">
        <v>867</v>
      </c>
      <c r="B272" t="s">
        <v>529</v>
      </c>
      <c r="C272" t="s">
        <v>530</v>
      </c>
      <c r="D272" t="s">
        <v>37</v>
      </c>
      <c r="E272">
        <v>2013</v>
      </c>
      <c r="F272" t="s">
        <v>274</v>
      </c>
      <c r="G272" t="s">
        <v>868</v>
      </c>
      <c r="H272" t="s">
        <v>240</v>
      </c>
      <c r="I272" t="s">
        <v>532</v>
      </c>
      <c r="J272" t="s">
        <v>23</v>
      </c>
      <c r="M272" t="s">
        <v>533</v>
      </c>
    </row>
    <row r="273" spans="1:13">
      <c r="A273" t="s">
        <v>869</v>
      </c>
      <c r="B273" t="s">
        <v>529</v>
      </c>
      <c r="C273" t="s">
        <v>530</v>
      </c>
      <c r="D273" t="s">
        <v>18</v>
      </c>
      <c r="E273">
        <v>2013</v>
      </c>
      <c r="F273" t="s">
        <v>279</v>
      </c>
      <c r="G273" t="s">
        <v>870</v>
      </c>
      <c r="H273" t="s">
        <v>240</v>
      </c>
      <c r="I273" t="s">
        <v>871</v>
      </c>
      <c r="J273" t="s">
        <v>23</v>
      </c>
      <c r="M273" t="s">
        <v>872</v>
      </c>
    </row>
    <row r="274" spans="1:13">
      <c r="A274" t="s">
        <v>873</v>
      </c>
      <c r="B274" t="s">
        <v>529</v>
      </c>
      <c r="C274" t="s">
        <v>530</v>
      </c>
      <c r="D274" t="s">
        <v>37</v>
      </c>
      <c r="E274">
        <v>2013</v>
      </c>
      <c r="F274" t="s">
        <v>274</v>
      </c>
      <c r="G274" t="s">
        <v>874</v>
      </c>
      <c r="H274" t="s">
        <v>240</v>
      </c>
      <c r="I274" t="s">
        <v>532</v>
      </c>
      <c r="J274" t="s">
        <v>23</v>
      </c>
      <c r="M274" t="s">
        <v>533</v>
      </c>
    </row>
    <row r="275" spans="1:13">
      <c r="A275" t="s">
        <v>875</v>
      </c>
      <c r="B275" t="s">
        <v>529</v>
      </c>
      <c r="C275" t="s">
        <v>530</v>
      </c>
      <c r="D275" t="s">
        <v>37</v>
      </c>
      <c r="E275">
        <v>2013</v>
      </c>
      <c r="F275" t="s">
        <v>274</v>
      </c>
      <c r="G275" t="s">
        <v>876</v>
      </c>
      <c r="H275" t="s">
        <v>240</v>
      </c>
      <c r="I275" t="s">
        <v>532</v>
      </c>
      <c r="J275" t="s">
        <v>23</v>
      </c>
      <c r="M275" t="s">
        <v>533</v>
      </c>
    </row>
    <row r="276" spans="1:13">
      <c r="A276" t="s">
        <v>877</v>
      </c>
      <c r="B276" t="s">
        <v>140</v>
      </c>
      <c r="C276" t="s">
        <v>141</v>
      </c>
      <c r="D276" t="s">
        <v>37</v>
      </c>
      <c r="E276">
        <v>2013</v>
      </c>
      <c r="F276" t="s">
        <v>279</v>
      </c>
      <c r="G276" t="s">
        <v>878</v>
      </c>
      <c r="H276" t="e">
        <v>#N/A</v>
      </c>
      <c r="I276" t="s">
        <v>143</v>
      </c>
      <c r="J276" t="s">
        <v>23</v>
      </c>
      <c r="M276" t="s">
        <v>537</v>
      </c>
    </row>
    <row r="277" spans="1:13">
      <c r="A277" t="s">
        <v>879</v>
      </c>
      <c r="B277" t="s">
        <v>150</v>
      </c>
      <c r="C277" t="s">
        <v>151</v>
      </c>
      <c r="D277" t="s">
        <v>37</v>
      </c>
      <c r="E277">
        <v>2013</v>
      </c>
      <c r="F277" t="s">
        <v>30</v>
      </c>
      <c r="G277" t="s">
        <v>880</v>
      </c>
      <c r="H277" t="s">
        <v>80</v>
      </c>
      <c r="I277" t="s">
        <v>153</v>
      </c>
      <c r="J277" t="s">
        <v>23</v>
      </c>
      <c r="M277" t="s">
        <v>154</v>
      </c>
    </row>
    <row r="278" spans="1:13">
      <c r="A278" t="s">
        <v>881</v>
      </c>
      <c r="B278" t="s">
        <v>882</v>
      </c>
      <c r="C278" t="s">
        <v>883</v>
      </c>
      <c r="D278" t="s">
        <v>18</v>
      </c>
      <c r="E278">
        <v>2013</v>
      </c>
      <c r="F278" t="s">
        <v>279</v>
      </c>
      <c r="G278" t="s">
        <v>884</v>
      </c>
      <c r="H278" t="s">
        <v>80</v>
      </c>
      <c r="I278" t="s">
        <v>885</v>
      </c>
      <c r="J278" t="s">
        <v>23</v>
      </c>
      <c r="M278" t="s">
        <v>886</v>
      </c>
    </row>
    <row r="279" spans="1:13">
      <c r="A279" t="s">
        <v>887</v>
      </c>
      <c r="B279" t="s">
        <v>555</v>
      </c>
      <c r="C279" t="s">
        <v>101</v>
      </c>
      <c r="D279" t="s">
        <v>18</v>
      </c>
      <c r="E279">
        <v>2013</v>
      </c>
      <c r="F279" t="s">
        <v>274</v>
      </c>
      <c r="G279" t="s">
        <v>888</v>
      </c>
      <c r="H279" t="s">
        <v>286</v>
      </c>
      <c r="I279" t="s">
        <v>557</v>
      </c>
      <c r="J279" t="s">
        <v>23</v>
      </c>
      <c r="M279" t="s">
        <v>889</v>
      </c>
    </row>
    <row r="280" spans="1:13">
      <c r="A280" t="s">
        <v>890</v>
      </c>
      <c r="B280" t="s">
        <v>272</v>
      </c>
      <c r="C280" t="s">
        <v>273</v>
      </c>
      <c r="D280" t="s">
        <v>37</v>
      </c>
      <c r="E280">
        <v>2013</v>
      </c>
      <c r="F280" t="s">
        <v>279</v>
      </c>
      <c r="G280" t="s">
        <v>874</v>
      </c>
      <c r="H280" t="s">
        <v>180</v>
      </c>
      <c r="I280" t="s">
        <v>891</v>
      </c>
      <c r="J280" t="s">
        <v>23</v>
      </c>
      <c r="M280" t="s">
        <v>282</v>
      </c>
    </row>
    <row r="281" spans="1:13">
      <c r="A281" t="s">
        <v>892</v>
      </c>
      <c r="B281" t="s">
        <v>309</v>
      </c>
      <c r="C281" t="s">
        <v>310</v>
      </c>
      <c r="D281" t="s">
        <v>37</v>
      </c>
      <c r="E281">
        <v>2013</v>
      </c>
      <c r="F281" t="s">
        <v>274</v>
      </c>
      <c r="G281" t="s">
        <v>893</v>
      </c>
      <c r="H281" t="s">
        <v>80</v>
      </c>
      <c r="I281" t="s">
        <v>312</v>
      </c>
      <c r="J281" t="s">
        <v>23</v>
      </c>
      <c r="M281" t="s">
        <v>704</v>
      </c>
    </row>
    <row r="282" spans="1:13">
      <c r="A282" t="s">
        <v>894</v>
      </c>
      <c r="B282" t="s">
        <v>77</v>
      </c>
      <c r="C282" t="s">
        <v>78</v>
      </c>
      <c r="D282" t="s">
        <v>18</v>
      </c>
      <c r="E282">
        <v>2013</v>
      </c>
      <c r="F282" t="s">
        <v>274</v>
      </c>
      <c r="G282" t="s">
        <v>895</v>
      </c>
      <c r="H282" t="s">
        <v>80</v>
      </c>
      <c r="I282" t="s">
        <v>169</v>
      </c>
      <c r="J282" t="s">
        <v>23</v>
      </c>
      <c r="M282" t="s">
        <v>469</v>
      </c>
    </row>
    <row r="283" spans="1:13">
      <c r="A283" t="s">
        <v>896</v>
      </c>
      <c r="B283" t="s">
        <v>508</v>
      </c>
      <c r="C283" t="s">
        <v>509</v>
      </c>
      <c r="D283" t="s">
        <v>37</v>
      </c>
      <c r="E283">
        <v>2013</v>
      </c>
      <c r="F283" t="s">
        <v>30</v>
      </c>
      <c r="G283" t="s">
        <v>826</v>
      </c>
      <c r="H283" t="s">
        <v>511</v>
      </c>
      <c r="I283" t="s">
        <v>567</v>
      </c>
      <c r="J283" t="s">
        <v>23</v>
      </c>
      <c r="M283" t="s">
        <v>568</v>
      </c>
    </row>
    <row r="284" spans="1:13">
      <c r="A284" t="s">
        <v>897</v>
      </c>
      <c r="B284" t="s">
        <v>834</v>
      </c>
      <c r="C284" t="s">
        <v>835</v>
      </c>
      <c r="D284" t="s">
        <v>18</v>
      </c>
      <c r="E284">
        <v>2013</v>
      </c>
      <c r="F284" t="s">
        <v>30</v>
      </c>
      <c r="G284" t="s">
        <v>898</v>
      </c>
      <c r="H284" t="s">
        <v>321</v>
      </c>
      <c r="I284" t="s">
        <v>899</v>
      </c>
      <c r="J284" t="s">
        <v>23</v>
      </c>
      <c r="M284" t="s">
        <v>863</v>
      </c>
    </row>
    <row r="285" spans="1:13">
      <c r="A285" t="s">
        <v>900</v>
      </c>
      <c r="B285" t="s">
        <v>834</v>
      </c>
      <c r="C285" t="s">
        <v>835</v>
      </c>
      <c r="D285" t="s">
        <v>37</v>
      </c>
      <c r="E285">
        <v>2013</v>
      </c>
      <c r="F285" t="s">
        <v>901</v>
      </c>
      <c r="G285" t="s">
        <v>902</v>
      </c>
      <c r="H285" t="s">
        <v>321</v>
      </c>
      <c r="I285" t="s">
        <v>899</v>
      </c>
      <c r="J285" t="s">
        <v>23</v>
      </c>
      <c r="M285" t="s">
        <v>903</v>
      </c>
    </row>
    <row r="286" spans="1:13">
      <c r="A286" t="s">
        <v>904</v>
      </c>
      <c r="B286" t="s">
        <v>834</v>
      </c>
      <c r="C286" t="s">
        <v>835</v>
      </c>
      <c r="D286" t="s">
        <v>18</v>
      </c>
      <c r="E286">
        <v>2013</v>
      </c>
      <c r="F286" t="s">
        <v>30</v>
      </c>
      <c r="G286" t="s">
        <v>905</v>
      </c>
      <c r="H286" t="s">
        <v>321</v>
      </c>
      <c r="I286" t="s">
        <v>899</v>
      </c>
      <c r="J286" t="s">
        <v>23</v>
      </c>
      <c r="M286" t="s">
        <v>863</v>
      </c>
    </row>
    <row r="287" spans="1:13">
      <c r="A287" t="s">
        <v>906</v>
      </c>
      <c r="B287" t="s">
        <v>475</v>
      </c>
      <c r="C287" t="s">
        <v>476</v>
      </c>
      <c r="D287" t="s">
        <v>18</v>
      </c>
      <c r="E287">
        <v>2013</v>
      </c>
      <c r="F287" t="s">
        <v>279</v>
      </c>
      <c r="G287" t="s">
        <v>902</v>
      </c>
      <c r="H287" t="s">
        <v>478</v>
      </c>
      <c r="I287" t="s">
        <v>574</v>
      </c>
      <c r="J287" t="s">
        <v>23</v>
      </c>
      <c r="M287" t="s">
        <v>480</v>
      </c>
    </row>
    <row r="288" spans="1:13">
      <c r="A288" t="s">
        <v>907</v>
      </c>
      <c r="B288" t="s">
        <v>727</v>
      </c>
      <c r="C288" t="s">
        <v>728</v>
      </c>
      <c r="D288" t="s">
        <v>37</v>
      </c>
      <c r="E288">
        <v>2013</v>
      </c>
      <c r="F288" t="s">
        <v>279</v>
      </c>
      <c r="G288" t="s">
        <v>908</v>
      </c>
      <c r="H288" t="s">
        <v>21</v>
      </c>
      <c r="I288" t="s">
        <v>730</v>
      </c>
      <c r="J288" t="s">
        <v>23</v>
      </c>
      <c r="M288" t="s">
        <v>731</v>
      </c>
    </row>
    <row r="289" spans="1:13">
      <c r="A289" t="s">
        <v>909</v>
      </c>
      <c r="B289" t="s">
        <v>394</v>
      </c>
      <c r="C289" t="s">
        <v>395</v>
      </c>
      <c r="D289" t="s">
        <v>37</v>
      </c>
      <c r="E289">
        <v>2013</v>
      </c>
      <c r="F289" t="s">
        <v>30</v>
      </c>
      <c r="G289" t="s">
        <v>910</v>
      </c>
      <c r="H289" t="e">
        <v>#N/A</v>
      </c>
      <c r="I289" t="s">
        <v>585</v>
      </c>
      <c r="J289" t="s">
        <v>23</v>
      </c>
      <c r="M289" t="s">
        <v>586</v>
      </c>
    </row>
    <row r="290" spans="1:13">
      <c r="A290" t="s">
        <v>911</v>
      </c>
      <c r="B290" t="s">
        <v>912</v>
      </c>
      <c r="C290" t="s">
        <v>913</v>
      </c>
      <c r="D290" t="s">
        <v>18</v>
      </c>
      <c r="E290">
        <v>2013</v>
      </c>
      <c r="F290" t="s">
        <v>30</v>
      </c>
      <c r="G290" t="s">
        <v>914</v>
      </c>
      <c r="H290" t="s">
        <v>511</v>
      </c>
      <c r="I290" t="s">
        <v>915</v>
      </c>
      <c r="J290" t="s">
        <v>23</v>
      </c>
      <c r="M290" t="s">
        <v>916</v>
      </c>
    </row>
    <row r="291" spans="1:13">
      <c r="A291" t="s">
        <v>917</v>
      </c>
      <c r="B291" t="s">
        <v>912</v>
      </c>
      <c r="C291" t="s">
        <v>913</v>
      </c>
      <c r="D291" t="s">
        <v>37</v>
      </c>
      <c r="E291">
        <v>2013</v>
      </c>
      <c r="F291" t="s">
        <v>30</v>
      </c>
      <c r="G291" t="s">
        <v>918</v>
      </c>
      <c r="H291" t="s">
        <v>511</v>
      </c>
      <c r="I291" t="s">
        <v>915</v>
      </c>
      <c r="J291" t="s">
        <v>23</v>
      </c>
      <c r="M291" t="s">
        <v>916</v>
      </c>
    </row>
    <row r="292" spans="1:13">
      <c r="A292" t="s">
        <v>919</v>
      </c>
      <c r="B292" t="s">
        <v>334</v>
      </c>
      <c r="C292" t="s">
        <v>335</v>
      </c>
      <c r="D292" t="s">
        <v>18</v>
      </c>
      <c r="E292">
        <v>2013</v>
      </c>
      <c r="F292" t="s">
        <v>19</v>
      </c>
      <c r="G292" t="s">
        <v>920</v>
      </c>
      <c r="H292" t="s">
        <v>180</v>
      </c>
      <c r="I292" t="s">
        <v>337</v>
      </c>
      <c r="J292" t="s">
        <v>23</v>
      </c>
      <c r="M292" t="s">
        <v>338</v>
      </c>
    </row>
    <row r="293" spans="1:13">
      <c r="A293" t="s">
        <v>921</v>
      </c>
      <c r="B293" t="s">
        <v>334</v>
      </c>
      <c r="C293" t="s">
        <v>335</v>
      </c>
      <c r="D293" t="s">
        <v>18</v>
      </c>
      <c r="E293">
        <v>2013</v>
      </c>
      <c r="F293" t="s">
        <v>30</v>
      </c>
      <c r="G293" t="s">
        <v>922</v>
      </c>
      <c r="H293" t="s">
        <v>180</v>
      </c>
      <c r="I293" t="s">
        <v>337</v>
      </c>
      <c r="J293" t="s">
        <v>23</v>
      </c>
      <c r="M293" t="s">
        <v>923</v>
      </c>
    </row>
    <row r="294" spans="1:13">
      <c r="A294" t="s">
        <v>924</v>
      </c>
      <c r="B294" t="s">
        <v>343</v>
      </c>
      <c r="C294" t="s">
        <v>344</v>
      </c>
      <c r="D294" t="s">
        <v>37</v>
      </c>
      <c r="E294">
        <v>2013</v>
      </c>
      <c r="F294" t="s">
        <v>279</v>
      </c>
      <c r="G294" t="s">
        <v>925</v>
      </c>
      <c r="H294" t="s">
        <v>73</v>
      </c>
      <c r="I294" t="s">
        <v>346</v>
      </c>
      <c r="J294" t="s">
        <v>23</v>
      </c>
      <c r="M294" t="s">
        <v>749</v>
      </c>
    </row>
    <row r="295" spans="1:13">
      <c r="A295" t="s">
        <v>926</v>
      </c>
      <c r="B295" t="s">
        <v>343</v>
      </c>
      <c r="C295" t="s">
        <v>344</v>
      </c>
      <c r="D295" t="s">
        <v>18</v>
      </c>
      <c r="E295">
        <v>2013</v>
      </c>
      <c r="F295" t="s">
        <v>30</v>
      </c>
      <c r="G295" t="s">
        <v>927</v>
      </c>
      <c r="H295" t="s">
        <v>73</v>
      </c>
      <c r="I295" t="s">
        <v>346</v>
      </c>
      <c r="J295" t="s">
        <v>23</v>
      </c>
      <c r="M295" t="s">
        <v>928</v>
      </c>
    </row>
    <row r="296" spans="1:13">
      <c r="A296" t="s">
        <v>929</v>
      </c>
      <c r="B296" t="s">
        <v>343</v>
      </c>
      <c r="C296" t="s">
        <v>344</v>
      </c>
      <c r="D296" t="s">
        <v>18</v>
      </c>
      <c r="E296">
        <v>2013</v>
      </c>
      <c r="F296" t="s">
        <v>30</v>
      </c>
      <c r="G296" t="s">
        <v>930</v>
      </c>
      <c r="H296" t="s">
        <v>73</v>
      </c>
      <c r="I296" t="s">
        <v>346</v>
      </c>
      <c r="J296" t="s">
        <v>23</v>
      </c>
      <c r="M296" t="s">
        <v>928</v>
      </c>
    </row>
    <row r="297" spans="1:13">
      <c r="A297" t="s">
        <v>931</v>
      </c>
      <c r="B297" t="s">
        <v>91</v>
      </c>
      <c r="C297" t="s">
        <v>92</v>
      </c>
      <c r="D297" t="s">
        <v>37</v>
      </c>
      <c r="E297">
        <v>2013</v>
      </c>
      <c r="F297" t="s">
        <v>19</v>
      </c>
      <c r="G297" t="s">
        <v>932</v>
      </c>
      <c r="H297" t="s">
        <v>94</v>
      </c>
      <c r="I297" t="s">
        <v>185</v>
      </c>
      <c r="J297" t="s">
        <v>23</v>
      </c>
      <c r="M297" t="s">
        <v>186</v>
      </c>
    </row>
    <row r="298" spans="1:13">
      <c r="A298" t="s">
        <v>933</v>
      </c>
      <c r="B298" t="s">
        <v>91</v>
      </c>
      <c r="C298" t="s">
        <v>92</v>
      </c>
      <c r="D298" t="s">
        <v>37</v>
      </c>
      <c r="E298">
        <v>2013</v>
      </c>
      <c r="F298" t="s">
        <v>279</v>
      </c>
      <c r="G298" t="s">
        <v>934</v>
      </c>
      <c r="H298" t="s">
        <v>94</v>
      </c>
      <c r="I298" t="s">
        <v>185</v>
      </c>
      <c r="J298" t="s">
        <v>23</v>
      </c>
      <c r="M298" t="s">
        <v>670</v>
      </c>
    </row>
    <row r="299" spans="1:13">
      <c r="A299" t="s">
        <v>935</v>
      </c>
      <c r="B299" t="s">
        <v>91</v>
      </c>
      <c r="C299" t="s">
        <v>92</v>
      </c>
      <c r="D299" t="s">
        <v>37</v>
      </c>
      <c r="E299">
        <v>2013</v>
      </c>
      <c r="F299" t="s">
        <v>30</v>
      </c>
      <c r="G299" t="s">
        <v>936</v>
      </c>
      <c r="H299" t="s">
        <v>94</v>
      </c>
      <c r="I299" t="s">
        <v>185</v>
      </c>
      <c r="J299" t="s">
        <v>23</v>
      </c>
      <c r="M299" t="s">
        <v>96</v>
      </c>
    </row>
    <row r="300" spans="1:13">
      <c r="A300" t="s">
        <v>937</v>
      </c>
      <c r="B300" t="s">
        <v>362</v>
      </c>
      <c r="C300" t="s">
        <v>363</v>
      </c>
      <c r="D300" t="s">
        <v>37</v>
      </c>
      <c r="E300">
        <v>2013</v>
      </c>
      <c r="F300" t="s">
        <v>279</v>
      </c>
      <c r="G300" t="s">
        <v>876</v>
      </c>
      <c r="H300" t="s">
        <v>286</v>
      </c>
      <c r="I300" t="s">
        <v>365</v>
      </c>
      <c r="J300" t="s">
        <v>23</v>
      </c>
      <c r="M300" t="s">
        <v>609</v>
      </c>
    </row>
    <row r="301" spans="1:13">
      <c r="A301" t="s">
        <v>938</v>
      </c>
      <c r="B301" t="s">
        <v>190</v>
      </c>
      <c r="C301" t="s">
        <v>191</v>
      </c>
      <c r="D301" t="s">
        <v>37</v>
      </c>
      <c r="E301">
        <v>2013</v>
      </c>
      <c r="F301" t="s">
        <v>279</v>
      </c>
      <c r="G301" t="s">
        <v>939</v>
      </c>
      <c r="H301" t="s">
        <v>73</v>
      </c>
      <c r="I301" t="s">
        <v>193</v>
      </c>
      <c r="J301" t="s">
        <v>23</v>
      </c>
      <c r="M301" t="s">
        <v>612</v>
      </c>
    </row>
    <row r="302" spans="1:13">
      <c r="A302" t="s">
        <v>940</v>
      </c>
      <c r="B302" t="s">
        <v>941</v>
      </c>
      <c r="C302" t="s">
        <v>942</v>
      </c>
      <c r="D302" t="s">
        <v>37</v>
      </c>
      <c r="E302">
        <v>2013</v>
      </c>
      <c r="F302" t="s">
        <v>279</v>
      </c>
      <c r="G302" t="s">
        <v>943</v>
      </c>
      <c r="H302" t="s">
        <v>87</v>
      </c>
      <c r="I302" t="s">
        <v>944</v>
      </c>
      <c r="J302" t="s">
        <v>23</v>
      </c>
      <c r="M302" t="s">
        <v>945</v>
      </c>
    </row>
    <row r="303" spans="1:13">
      <c r="A303" t="s">
        <v>946</v>
      </c>
      <c r="B303" t="s">
        <v>941</v>
      </c>
      <c r="C303" t="s">
        <v>942</v>
      </c>
      <c r="D303" t="s">
        <v>37</v>
      </c>
      <c r="E303">
        <v>2013</v>
      </c>
      <c r="F303" t="s">
        <v>19</v>
      </c>
      <c r="G303" t="s">
        <v>918</v>
      </c>
      <c r="H303" t="s">
        <v>87</v>
      </c>
      <c r="I303" t="s">
        <v>944</v>
      </c>
      <c r="J303" t="s">
        <v>23</v>
      </c>
      <c r="M303" t="s">
        <v>947</v>
      </c>
    </row>
    <row r="304" spans="1:13">
      <c r="A304" t="s">
        <v>948</v>
      </c>
      <c r="B304" t="s">
        <v>949</v>
      </c>
      <c r="C304" t="s">
        <v>950</v>
      </c>
      <c r="D304" t="s">
        <v>37</v>
      </c>
      <c r="E304">
        <v>2013</v>
      </c>
      <c r="F304" t="s">
        <v>19</v>
      </c>
      <c r="G304" t="s">
        <v>951</v>
      </c>
      <c r="H304" t="e">
        <v>#N/A</v>
      </c>
      <c r="I304" t="s">
        <v>952</v>
      </c>
      <c r="J304" t="s">
        <v>23</v>
      </c>
      <c r="M304" t="s">
        <v>953</v>
      </c>
    </row>
    <row r="305" spans="1:13">
      <c r="A305" t="s">
        <v>954</v>
      </c>
      <c r="B305" t="s">
        <v>949</v>
      </c>
      <c r="C305" t="s">
        <v>950</v>
      </c>
      <c r="D305" t="s">
        <v>37</v>
      </c>
      <c r="E305">
        <v>2013</v>
      </c>
      <c r="F305" t="s">
        <v>30</v>
      </c>
      <c r="G305" t="s">
        <v>955</v>
      </c>
      <c r="H305" t="e">
        <v>#N/A</v>
      </c>
      <c r="I305" t="s">
        <v>952</v>
      </c>
      <c r="J305" t="s">
        <v>23</v>
      </c>
      <c r="M305" t="s">
        <v>956</v>
      </c>
    </row>
    <row r="306" spans="1:13">
      <c r="A306" t="s">
        <v>957</v>
      </c>
      <c r="B306" t="s">
        <v>210</v>
      </c>
      <c r="C306" t="s">
        <v>211</v>
      </c>
      <c r="D306" t="s">
        <v>37</v>
      </c>
      <c r="E306">
        <v>2013</v>
      </c>
      <c r="F306" t="s">
        <v>274</v>
      </c>
      <c r="G306" t="s">
        <v>958</v>
      </c>
      <c r="H306" t="e">
        <v>#N/A</v>
      </c>
      <c r="I306" t="s">
        <v>213</v>
      </c>
      <c r="J306" t="s">
        <v>23</v>
      </c>
      <c r="M306" t="s">
        <v>617</v>
      </c>
    </row>
    <row r="307" spans="1:13">
      <c r="A307" t="s">
        <v>959</v>
      </c>
      <c r="B307" t="s">
        <v>210</v>
      </c>
      <c r="C307" t="s">
        <v>211</v>
      </c>
      <c r="D307" t="s">
        <v>37</v>
      </c>
      <c r="E307">
        <v>2013</v>
      </c>
      <c r="F307" t="s">
        <v>274</v>
      </c>
      <c r="G307" t="s">
        <v>960</v>
      </c>
      <c r="H307" t="e">
        <v>#N/A</v>
      </c>
      <c r="I307" t="s">
        <v>213</v>
      </c>
      <c r="J307" t="s">
        <v>23</v>
      </c>
      <c r="M307" t="s">
        <v>617</v>
      </c>
    </row>
    <row r="308" spans="1:13">
      <c r="A308" t="s">
        <v>961</v>
      </c>
      <c r="B308" t="s">
        <v>247</v>
      </c>
      <c r="C308" t="s">
        <v>248</v>
      </c>
      <c r="D308" t="s">
        <v>18</v>
      </c>
      <c r="E308">
        <v>2014</v>
      </c>
      <c r="F308" t="s">
        <v>279</v>
      </c>
      <c r="G308" t="s">
        <v>962</v>
      </c>
      <c r="H308" t="e">
        <v>#N/A</v>
      </c>
      <c r="I308" t="s">
        <v>963</v>
      </c>
      <c r="J308" t="s">
        <v>23</v>
      </c>
      <c r="M308" t="s">
        <v>441</v>
      </c>
    </row>
    <row r="309" spans="1:13">
      <c r="A309" t="s">
        <v>964</v>
      </c>
      <c r="B309" t="s">
        <v>247</v>
      </c>
      <c r="C309" t="s">
        <v>248</v>
      </c>
      <c r="D309" t="s">
        <v>18</v>
      </c>
      <c r="E309">
        <v>2014</v>
      </c>
      <c r="F309" t="s">
        <v>30</v>
      </c>
      <c r="G309" t="s">
        <v>965</v>
      </c>
      <c r="H309" t="e">
        <v>#N/A</v>
      </c>
      <c r="I309" t="s">
        <v>963</v>
      </c>
      <c r="J309" t="s">
        <v>23</v>
      </c>
      <c r="M309" t="s">
        <v>253</v>
      </c>
    </row>
    <row r="310" spans="1:13">
      <c r="A310" t="s">
        <v>966</v>
      </c>
      <c r="B310" t="s">
        <v>221</v>
      </c>
      <c r="C310" t="s">
        <v>222</v>
      </c>
      <c r="D310" t="s">
        <v>37</v>
      </c>
      <c r="E310">
        <v>2014</v>
      </c>
      <c r="F310" t="s">
        <v>19</v>
      </c>
      <c r="G310" t="s">
        <v>967</v>
      </c>
      <c r="H310" t="e">
        <v>#N/A</v>
      </c>
      <c r="I310" t="s">
        <v>228</v>
      </c>
      <c r="J310" t="s">
        <v>23</v>
      </c>
      <c r="M310" t="s">
        <v>229</v>
      </c>
    </row>
    <row r="311" spans="1:13">
      <c r="A311" t="s">
        <v>968</v>
      </c>
      <c r="B311" t="s">
        <v>221</v>
      </c>
      <c r="C311" t="s">
        <v>222</v>
      </c>
      <c r="D311" t="s">
        <v>37</v>
      </c>
      <c r="E311">
        <v>2014</v>
      </c>
      <c r="F311" t="s">
        <v>30</v>
      </c>
      <c r="G311" t="s">
        <v>969</v>
      </c>
      <c r="H311" t="e">
        <v>#N/A</v>
      </c>
      <c r="I311" t="s">
        <v>228</v>
      </c>
      <c r="J311" t="s">
        <v>23</v>
      </c>
      <c r="M311" t="s">
        <v>225</v>
      </c>
    </row>
    <row r="312" spans="1:13">
      <c r="A312" t="s">
        <v>970</v>
      </c>
      <c r="B312" t="s">
        <v>221</v>
      </c>
      <c r="C312" t="s">
        <v>222</v>
      </c>
      <c r="D312" t="s">
        <v>18</v>
      </c>
      <c r="E312">
        <v>2014</v>
      </c>
      <c r="F312" t="s">
        <v>30</v>
      </c>
      <c r="G312" t="s">
        <v>971</v>
      </c>
      <c r="H312" t="e">
        <v>#N/A</v>
      </c>
      <c r="I312" t="s">
        <v>224</v>
      </c>
      <c r="J312" t="s">
        <v>23</v>
      </c>
      <c r="M312" t="s">
        <v>225</v>
      </c>
    </row>
    <row r="313" spans="1:13">
      <c r="A313" t="s">
        <v>970</v>
      </c>
      <c r="B313" t="s">
        <v>221</v>
      </c>
      <c r="C313" t="s">
        <v>222</v>
      </c>
      <c r="D313" t="s">
        <v>18</v>
      </c>
      <c r="E313">
        <v>2014</v>
      </c>
      <c r="F313" t="s">
        <v>279</v>
      </c>
      <c r="G313" t="s">
        <v>972</v>
      </c>
      <c r="H313" t="e">
        <v>#N/A</v>
      </c>
      <c r="I313" t="s">
        <v>224</v>
      </c>
      <c r="J313" t="s">
        <v>23</v>
      </c>
      <c r="M313" t="s">
        <v>627</v>
      </c>
    </row>
    <row r="314" spans="1:13">
      <c r="A314" t="s">
        <v>973</v>
      </c>
      <c r="B314" t="s">
        <v>237</v>
      </c>
      <c r="C314" t="s">
        <v>238</v>
      </c>
      <c r="D314" t="s">
        <v>37</v>
      </c>
      <c r="E314">
        <v>2014</v>
      </c>
      <c r="F314" t="s">
        <v>19</v>
      </c>
      <c r="G314" t="s">
        <v>974</v>
      </c>
      <c r="H314" t="s">
        <v>240</v>
      </c>
      <c r="I314" t="s">
        <v>241</v>
      </c>
      <c r="J314" t="s">
        <v>23</v>
      </c>
      <c r="M314" t="s">
        <v>421</v>
      </c>
    </row>
    <row r="315" spans="1:13">
      <c r="A315" t="s">
        <v>975</v>
      </c>
      <c r="B315" t="s">
        <v>237</v>
      </c>
      <c r="C315" t="s">
        <v>238</v>
      </c>
      <c r="D315" t="s">
        <v>18</v>
      </c>
      <c r="E315">
        <v>2014</v>
      </c>
      <c r="F315" t="s">
        <v>279</v>
      </c>
      <c r="G315" t="s">
        <v>976</v>
      </c>
      <c r="H315" t="s">
        <v>240</v>
      </c>
      <c r="I315" t="s">
        <v>789</v>
      </c>
      <c r="J315" t="s">
        <v>23</v>
      </c>
      <c r="M315" t="s">
        <v>414</v>
      </c>
    </row>
    <row r="316" spans="1:13">
      <c r="A316" t="s">
        <v>977</v>
      </c>
      <c r="B316" t="s">
        <v>237</v>
      </c>
      <c r="C316" t="s">
        <v>238</v>
      </c>
      <c r="D316" t="s">
        <v>18</v>
      </c>
      <c r="E316">
        <v>2014</v>
      </c>
      <c r="F316" t="s">
        <v>279</v>
      </c>
      <c r="G316" t="s">
        <v>978</v>
      </c>
      <c r="H316" t="s">
        <v>240</v>
      </c>
      <c r="I316" t="s">
        <v>789</v>
      </c>
      <c r="J316" t="s">
        <v>23</v>
      </c>
      <c r="M316" t="s">
        <v>414</v>
      </c>
    </row>
    <row r="317" spans="1:13">
      <c r="A317" t="s">
        <v>979</v>
      </c>
      <c r="B317" t="s">
        <v>237</v>
      </c>
      <c r="C317" t="s">
        <v>238</v>
      </c>
      <c r="D317" t="s">
        <v>18</v>
      </c>
      <c r="E317">
        <v>2014</v>
      </c>
      <c r="F317" t="s">
        <v>279</v>
      </c>
      <c r="G317" t="s">
        <v>980</v>
      </c>
      <c r="H317" t="s">
        <v>240</v>
      </c>
      <c r="I317" t="s">
        <v>789</v>
      </c>
      <c r="J317" t="s">
        <v>23</v>
      </c>
      <c r="M317" t="s">
        <v>414</v>
      </c>
    </row>
    <row r="318" spans="1:13">
      <c r="A318" t="s">
        <v>981</v>
      </c>
      <c r="B318" t="s">
        <v>247</v>
      </c>
      <c r="C318" t="s">
        <v>248</v>
      </c>
      <c r="D318" t="s">
        <v>18</v>
      </c>
      <c r="E318">
        <v>2014</v>
      </c>
      <c r="F318" t="s">
        <v>19</v>
      </c>
      <c r="G318" t="s">
        <v>982</v>
      </c>
      <c r="H318" t="e">
        <v>#N/A</v>
      </c>
      <c r="I318" t="s">
        <v>983</v>
      </c>
      <c r="J318" t="s">
        <v>23</v>
      </c>
      <c r="M318" t="s">
        <v>984</v>
      </c>
    </row>
    <row r="319" spans="1:13">
      <c r="A319" t="s">
        <v>985</v>
      </c>
      <c r="B319" t="s">
        <v>61</v>
      </c>
      <c r="C319" t="s">
        <v>62</v>
      </c>
      <c r="D319" t="s">
        <v>37</v>
      </c>
      <c r="E319">
        <v>2014</v>
      </c>
      <c r="F319" t="s">
        <v>274</v>
      </c>
      <c r="G319" t="s">
        <v>986</v>
      </c>
      <c r="H319" t="s">
        <v>21</v>
      </c>
      <c r="I319" t="s">
        <v>64</v>
      </c>
      <c r="J319" t="s">
        <v>23</v>
      </c>
      <c r="M319" t="s">
        <v>806</v>
      </c>
    </row>
    <row r="320" spans="1:13">
      <c r="A320" t="s">
        <v>987</v>
      </c>
      <c r="B320" t="s">
        <v>61</v>
      </c>
      <c r="C320" t="s">
        <v>62</v>
      </c>
      <c r="D320" t="s">
        <v>37</v>
      </c>
      <c r="E320">
        <v>2014</v>
      </c>
      <c r="F320" t="s">
        <v>274</v>
      </c>
      <c r="G320" t="s">
        <v>988</v>
      </c>
      <c r="H320" t="s">
        <v>21</v>
      </c>
      <c r="I320" t="s">
        <v>64</v>
      </c>
      <c r="J320" t="s">
        <v>23</v>
      </c>
      <c r="M320" t="s">
        <v>806</v>
      </c>
    </row>
    <row r="321" spans="1:13">
      <c r="A321" t="s">
        <v>989</v>
      </c>
      <c r="B321" t="s">
        <v>61</v>
      </c>
      <c r="C321" t="s">
        <v>62</v>
      </c>
      <c r="D321" t="s">
        <v>37</v>
      </c>
      <c r="E321">
        <v>2014</v>
      </c>
      <c r="F321" t="s">
        <v>274</v>
      </c>
      <c r="G321" t="s">
        <v>990</v>
      </c>
      <c r="H321" t="s">
        <v>21</v>
      </c>
      <c r="I321" t="s">
        <v>64</v>
      </c>
      <c r="J321" t="s">
        <v>23</v>
      </c>
      <c r="M321" t="s">
        <v>806</v>
      </c>
    </row>
    <row r="322" spans="1:13">
      <c r="A322" t="s">
        <v>991</v>
      </c>
      <c r="B322" t="s">
        <v>70</v>
      </c>
      <c r="C322" t="s">
        <v>71</v>
      </c>
      <c r="D322" t="s">
        <v>37</v>
      </c>
      <c r="E322">
        <v>2014</v>
      </c>
      <c r="F322" t="s">
        <v>279</v>
      </c>
      <c r="G322" t="s">
        <v>992</v>
      </c>
      <c r="H322" t="s">
        <v>73</v>
      </c>
      <c r="I322" t="s">
        <v>74</v>
      </c>
      <c r="J322" t="s">
        <v>23</v>
      </c>
      <c r="M322" t="s">
        <v>649</v>
      </c>
    </row>
    <row r="323" spans="1:13">
      <c r="A323" t="s">
        <v>993</v>
      </c>
      <c r="B323" t="s">
        <v>70</v>
      </c>
      <c r="C323" t="s">
        <v>71</v>
      </c>
      <c r="D323" t="s">
        <v>37</v>
      </c>
      <c r="E323">
        <v>2014</v>
      </c>
      <c r="F323" t="s">
        <v>279</v>
      </c>
      <c r="G323" t="s">
        <v>994</v>
      </c>
      <c r="H323" t="s">
        <v>73</v>
      </c>
      <c r="I323" t="s">
        <v>74</v>
      </c>
      <c r="J323" t="s">
        <v>23</v>
      </c>
      <c r="M323" t="s">
        <v>649</v>
      </c>
    </row>
    <row r="324" spans="1:13">
      <c r="A324" t="s">
        <v>995</v>
      </c>
      <c r="B324" t="s">
        <v>460</v>
      </c>
      <c r="C324" t="s">
        <v>461</v>
      </c>
      <c r="D324" t="s">
        <v>18</v>
      </c>
      <c r="E324">
        <v>2014</v>
      </c>
      <c r="F324" t="s">
        <v>279</v>
      </c>
      <c r="G324" t="s">
        <v>996</v>
      </c>
      <c r="H324" t="s">
        <v>80</v>
      </c>
      <c r="I324" t="s">
        <v>818</v>
      </c>
      <c r="J324" t="s">
        <v>23</v>
      </c>
      <c r="M324" t="s">
        <v>473</v>
      </c>
    </row>
    <row r="325" spans="1:13">
      <c r="A325" t="s">
        <v>997</v>
      </c>
      <c r="B325" t="s">
        <v>460</v>
      </c>
      <c r="C325" t="s">
        <v>461</v>
      </c>
      <c r="D325" t="s">
        <v>18</v>
      </c>
      <c r="E325">
        <v>2014</v>
      </c>
      <c r="F325" t="s">
        <v>279</v>
      </c>
      <c r="G325" t="s">
        <v>998</v>
      </c>
      <c r="H325" t="s">
        <v>80</v>
      </c>
      <c r="I325" t="s">
        <v>818</v>
      </c>
      <c r="J325" t="s">
        <v>23</v>
      </c>
      <c r="M325" t="s">
        <v>473</v>
      </c>
    </row>
    <row r="326" spans="1:13">
      <c r="A326" t="s">
        <v>999</v>
      </c>
      <c r="B326" t="s">
        <v>84</v>
      </c>
      <c r="C326" t="s">
        <v>85</v>
      </c>
      <c r="D326" t="s">
        <v>37</v>
      </c>
      <c r="E326">
        <v>2014</v>
      </c>
      <c r="F326" t="s">
        <v>279</v>
      </c>
      <c r="G326" t="s">
        <v>1000</v>
      </c>
      <c r="H326" t="s">
        <v>87</v>
      </c>
      <c r="I326" t="s">
        <v>88</v>
      </c>
      <c r="J326" t="s">
        <v>23</v>
      </c>
      <c r="M326" t="s">
        <v>824</v>
      </c>
    </row>
    <row r="327" spans="1:13">
      <c r="A327" t="s">
        <v>1001</v>
      </c>
      <c r="B327" t="s">
        <v>839</v>
      </c>
      <c r="C327" t="s">
        <v>840</v>
      </c>
      <c r="D327" t="s">
        <v>18</v>
      </c>
      <c r="E327">
        <v>2014</v>
      </c>
      <c r="F327" t="s">
        <v>30</v>
      </c>
      <c r="G327" t="s">
        <v>1002</v>
      </c>
      <c r="H327" t="s">
        <v>842</v>
      </c>
      <c r="I327" t="s">
        <v>1003</v>
      </c>
      <c r="J327" t="s">
        <v>23</v>
      </c>
      <c r="M327" t="s">
        <v>844</v>
      </c>
    </row>
    <row r="328" spans="1:13">
      <c r="A328" t="s">
        <v>1004</v>
      </c>
      <c r="B328" t="s">
        <v>1005</v>
      </c>
      <c r="C328" t="s">
        <v>1006</v>
      </c>
      <c r="D328" t="s">
        <v>37</v>
      </c>
      <c r="E328">
        <v>2014</v>
      </c>
      <c r="F328" t="s">
        <v>30</v>
      </c>
      <c r="G328" t="s">
        <v>1007</v>
      </c>
      <c r="H328" t="s">
        <v>286</v>
      </c>
      <c r="I328" t="s">
        <v>1008</v>
      </c>
      <c r="J328" t="s">
        <v>23</v>
      </c>
      <c r="M328" t="s">
        <v>1009</v>
      </c>
    </row>
    <row r="329" spans="1:13">
      <c r="A329" t="s">
        <v>1010</v>
      </c>
      <c r="B329" t="s">
        <v>91</v>
      </c>
      <c r="C329" t="s">
        <v>92</v>
      </c>
      <c r="D329" t="s">
        <v>18</v>
      </c>
      <c r="E329">
        <v>2014</v>
      </c>
      <c r="F329" t="s">
        <v>279</v>
      </c>
      <c r="G329" t="s">
        <v>1011</v>
      </c>
      <c r="H329" t="s">
        <v>94</v>
      </c>
      <c r="I329" t="s">
        <v>669</v>
      </c>
      <c r="J329" t="s">
        <v>23</v>
      </c>
      <c r="M329" t="s">
        <v>670</v>
      </c>
    </row>
    <row r="330" spans="1:13">
      <c r="A330" t="s">
        <v>1012</v>
      </c>
      <c r="B330" t="s">
        <v>475</v>
      </c>
      <c r="C330" t="s">
        <v>476</v>
      </c>
      <c r="D330" t="s">
        <v>18</v>
      </c>
      <c r="E330">
        <v>2014</v>
      </c>
      <c r="F330" t="s">
        <v>30</v>
      </c>
      <c r="G330" t="s">
        <v>1013</v>
      </c>
      <c r="H330" t="s">
        <v>478</v>
      </c>
      <c r="I330" t="s">
        <v>1014</v>
      </c>
      <c r="J330" t="s">
        <v>23</v>
      </c>
      <c r="M330" t="s">
        <v>575</v>
      </c>
    </row>
    <row r="331" spans="1:13">
      <c r="A331" t="s">
        <v>1015</v>
      </c>
      <c r="B331" t="s">
        <v>496</v>
      </c>
      <c r="C331" t="s">
        <v>497</v>
      </c>
      <c r="D331" t="s">
        <v>37</v>
      </c>
      <c r="E331">
        <v>2014</v>
      </c>
      <c r="F331" t="s">
        <v>274</v>
      </c>
      <c r="G331" t="s">
        <v>1016</v>
      </c>
      <c r="H331" t="s">
        <v>499</v>
      </c>
      <c r="I331" t="s">
        <v>500</v>
      </c>
      <c r="J331" t="s">
        <v>23</v>
      </c>
      <c r="M331" t="s">
        <v>1017</v>
      </c>
    </row>
    <row r="332" spans="1:13">
      <c r="A332" t="s">
        <v>1018</v>
      </c>
      <c r="B332" t="s">
        <v>1019</v>
      </c>
      <c r="C332" t="s">
        <v>1020</v>
      </c>
      <c r="D332" t="s">
        <v>18</v>
      </c>
      <c r="E332">
        <v>2014</v>
      </c>
      <c r="F332" t="s">
        <v>274</v>
      </c>
      <c r="G332" t="s">
        <v>1021</v>
      </c>
      <c r="H332" t="s">
        <v>321</v>
      </c>
      <c r="I332" t="s">
        <v>1022</v>
      </c>
      <c r="J332" t="s">
        <v>23</v>
      </c>
      <c r="M332" t="s">
        <v>1023</v>
      </c>
    </row>
    <row r="333" spans="1:13">
      <c r="A333" t="s">
        <v>1024</v>
      </c>
      <c r="B333" t="s">
        <v>126</v>
      </c>
      <c r="C333" t="s">
        <v>127</v>
      </c>
      <c r="D333" t="s">
        <v>37</v>
      </c>
      <c r="E333">
        <v>2014</v>
      </c>
      <c r="F333" t="s">
        <v>30</v>
      </c>
      <c r="G333" t="s">
        <v>980</v>
      </c>
      <c r="H333" t="s">
        <v>80</v>
      </c>
      <c r="I333" t="s">
        <v>129</v>
      </c>
      <c r="J333" t="s">
        <v>23</v>
      </c>
      <c r="M333" t="s">
        <v>1025</v>
      </c>
    </row>
    <row r="334" spans="1:13">
      <c r="A334" t="s">
        <v>1026</v>
      </c>
      <c r="B334" t="s">
        <v>126</v>
      </c>
      <c r="C334" t="s">
        <v>127</v>
      </c>
      <c r="D334" t="s">
        <v>37</v>
      </c>
      <c r="E334">
        <v>2014</v>
      </c>
      <c r="F334" t="s">
        <v>279</v>
      </c>
      <c r="G334" t="s">
        <v>1027</v>
      </c>
      <c r="H334" t="s">
        <v>80</v>
      </c>
      <c r="I334" t="s">
        <v>129</v>
      </c>
      <c r="J334" t="s">
        <v>23</v>
      </c>
      <c r="M334" t="s">
        <v>1028</v>
      </c>
    </row>
    <row r="335" spans="1:13">
      <c r="A335" t="s">
        <v>1029</v>
      </c>
      <c r="B335" t="s">
        <v>126</v>
      </c>
      <c r="C335" t="s">
        <v>127</v>
      </c>
      <c r="D335" t="s">
        <v>37</v>
      </c>
      <c r="E335">
        <v>2014</v>
      </c>
      <c r="F335" t="s">
        <v>279</v>
      </c>
      <c r="G335" t="s">
        <v>1030</v>
      </c>
      <c r="H335" t="s">
        <v>80</v>
      </c>
      <c r="I335" t="s">
        <v>129</v>
      </c>
      <c r="J335" t="s">
        <v>23</v>
      </c>
      <c r="M335" t="s">
        <v>1028</v>
      </c>
    </row>
    <row r="336" spans="1:13">
      <c r="A336" t="s">
        <v>1024</v>
      </c>
      <c r="B336" t="s">
        <v>126</v>
      </c>
      <c r="C336" t="s">
        <v>127</v>
      </c>
      <c r="D336" t="s">
        <v>37</v>
      </c>
      <c r="E336">
        <v>2014</v>
      </c>
      <c r="F336" t="s">
        <v>279</v>
      </c>
      <c r="G336" t="s">
        <v>980</v>
      </c>
      <c r="H336" t="s">
        <v>80</v>
      </c>
      <c r="I336" t="s">
        <v>129</v>
      </c>
      <c r="J336" t="s">
        <v>23</v>
      </c>
      <c r="M336" t="s">
        <v>1028</v>
      </c>
    </row>
    <row r="337" spans="1:13">
      <c r="A337" t="s">
        <v>1031</v>
      </c>
      <c r="B337" t="s">
        <v>126</v>
      </c>
      <c r="C337" t="s">
        <v>127</v>
      </c>
      <c r="D337" t="s">
        <v>37</v>
      </c>
      <c r="E337">
        <v>2014</v>
      </c>
      <c r="F337" t="s">
        <v>279</v>
      </c>
      <c r="G337" t="s">
        <v>1032</v>
      </c>
      <c r="H337" t="s">
        <v>80</v>
      </c>
      <c r="I337" t="s">
        <v>129</v>
      </c>
      <c r="J337" t="s">
        <v>23</v>
      </c>
      <c r="M337" t="s">
        <v>1028</v>
      </c>
    </row>
    <row r="338" spans="1:13">
      <c r="A338" t="s">
        <v>1031</v>
      </c>
      <c r="B338" t="s">
        <v>126</v>
      </c>
      <c r="C338" t="s">
        <v>127</v>
      </c>
      <c r="D338" t="s">
        <v>37</v>
      </c>
      <c r="E338">
        <v>2014</v>
      </c>
      <c r="F338" t="s">
        <v>30</v>
      </c>
      <c r="G338" t="s">
        <v>1033</v>
      </c>
      <c r="H338" t="s">
        <v>80</v>
      </c>
      <c r="I338" t="s">
        <v>129</v>
      </c>
      <c r="J338" t="s">
        <v>23</v>
      </c>
      <c r="M338" t="s">
        <v>1025</v>
      </c>
    </row>
    <row r="339" spans="1:13">
      <c r="A339" t="s">
        <v>1029</v>
      </c>
      <c r="B339" t="s">
        <v>126</v>
      </c>
      <c r="C339" t="s">
        <v>127</v>
      </c>
      <c r="D339" t="s">
        <v>37</v>
      </c>
      <c r="E339">
        <v>2014</v>
      </c>
      <c r="F339" t="s">
        <v>19</v>
      </c>
      <c r="G339" t="s">
        <v>986</v>
      </c>
      <c r="H339" t="s">
        <v>80</v>
      </c>
      <c r="I339" t="s">
        <v>129</v>
      </c>
      <c r="J339" t="s">
        <v>23</v>
      </c>
      <c r="M339" t="s">
        <v>1034</v>
      </c>
    </row>
    <row r="340" spans="1:13">
      <c r="A340" t="s">
        <v>1035</v>
      </c>
      <c r="B340" t="s">
        <v>475</v>
      </c>
      <c r="C340" t="s">
        <v>476</v>
      </c>
      <c r="D340" t="s">
        <v>18</v>
      </c>
      <c r="E340">
        <v>2014</v>
      </c>
      <c r="F340" t="s">
        <v>274</v>
      </c>
      <c r="G340" t="s">
        <v>1036</v>
      </c>
      <c r="H340" t="s">
        <v>478</v>
      </c>
      <c r="I340" t="s">
        <v>147</v>
      </c>
      <c r="J340" t="s">
        <v>23</v>
      </c>
      <c r="M340" t="s">
        <v>1037</v>
      </c>
    </row>
    <row r="341" spans="1:13">
      <c r="A341" t="s">
        <v>1038</v>
      </c>
      <c r="B341" t="s">
        <v>140</v>
      </c>
      <c r="C341" t="s">
        <v>141</v>
      </c>
      <c r="D341" t="s">
        <v>37</v>
      </c>
      <c r="E341">
        <v>2014</v>
      </c>
      <c r="F341" t="s">
        <v>30</v>
      </c>
      <c r="G341" t="s">
        <v>1039</v>
      </c>
      <c r="H341" t="e">
        <v>#N/A</v>
      </c>
      <c r="I341" t="s">
        <v>143</v>
      </c>
      <c r="J341" t="s">
        <v>23</v>
      </c>
      <c r="M341" t="s">
        <v>144</v>
      </c>
    </row>
    <row r="342" spans="1:13">
      <c r="A342" t="s">
        <v>1040</v>
      </c>
      <c r="B342" t="s">
        <v>334</v>
      </c>
      <c r="C342" t="s">
        <v>335</v>
      </c>
      <c r="D342" t="s">
        <v>18</v>
      </c>
      <c r="E342">
        <v>2014</v>
      </c>
      <c r="F342" t="s">
        <v>279</v>
      </c>
      <c r="G342" t="s">
        <v>1041</v>
      </c>
      <c r="H342" t="s">
        <v>180</v>
      </c>
      <c r="I342" t="s">
        <v>1042</v>
      </c>
      <c r="J342" t="s">
        <v>23</v>
      </c>
      <c r="M342" t="s">
        <v>683</v>
      </c>
    </row>
    <row r="343" spans="1:13">
      <c r="A343" t="s">
        <v>1043</v>
      </c>
      <c r="B343" t="s">
        <v>140</v>
      </c>
      <c r="C343" t="s">
        <v>141</v>
      </c>
      <c r="D343" t="s">
        <v>18</v>
      </c>
      <c r="E343">
        <v>2014</v>
      </c>
      <c r="F343" t="s">
        <v>675</v>
      </c>
      <c r="G343" t="s">
        <v>1044</v>
      </c>
      <c r="H343" t="e">
        <v>#N/A</v>
      </c>
      <c r="I343" t="s">
        <v>143</v>
      </c>
      <c r="J343" t="s">
        <v>23</v>
      </c>
      <c r="M343" t="s">
        <v>148</v>
      </c>
    </row>
    <row r="344" spans="1:13">
      <c r="A344" t="s">
        <v>1045</v>
      </c>
      <c r="B344" t="s">
        <v>140</v>
      </c>
      <c r="C344" t="s">
        <v>141</v>
      </c>
      <c r="D344" t="s">
        <v>37</v>
      </c>
      <c r="E344">
        <v>2014</v>
      </c>
      <c r="F344" t="s">
        <v>30</v>
      </c>
      <c r="G344" t="s">
        <v>1046</v>
      </c>
      <c r="H344" t="e">
        <v>#N/A</v>
      </c>
      <c r="I344" t="s">
        <v>143</v>
      </c>
      <c r="J344" t="s">
        <v>23</v>
      </c>
      <c r="M344" t="s">
        <v>144</v>
      </c>
    </row>
    <row r="345" spans="1:13">
      <c r="A345" t="s">
        <v>1047</v>
      </c>
      <c r="B345" t="s">
        <v>140</v>
      </c>
      <c r="C345" t="s">
        <v>141</v>
      </c>
      <c r="D345" t="s">
        <v>37</v>
      </c>
      <c r="E345">
        <v>2014</v>
      </c>
      <c r="F345" t="s">
        <v>30</v>
      </c>
      <c r="G345" t="s">
        <v>1048</v>
      </c>
      <c r="H345" t="e">
        <v>#N/A</v>
      </c>
      <c r="I345" t="s">
        <v>143</v>
      </c>
      <c r="J345" t="s">
        <v>23</v>
      </c>
      <c r="M345" t="s">
        <v>144</v>
      </c>
    </row>
    <row r="346" spans="1:13">
      <c r="A346" t="s">
        <v>1049</v>
      </c>
      <c r="B346" t="s">
        <v>150</v>
      </c>
      <c r="C346" t="s">
        <v>151</v>
      </c>
      <c r="D346" t="s">
        <v>37</v>
      </c>
      <c r="E346">
        <v>2014</v>
      </c>
      <c r="F346" t="s">
        <v>279</v>
      </c>
      <c r="G346" t="s">
        <v>1050</v>
      </c>
      <c r="H346" t="s">
        <v>80</v>
      </c>
      <c r="I346" t="s">
        <v>153</v>
      </c>
      <c r="J346" t="s">
        <v>23</v>
      </c>
      <c r="M346" t="s">
        <v>407</v>
      </c>
    </row>
    <row r="347" spans="1:13">
      <c r="A347" t="s">
        <v>1051</v>
      </c>
      <c r="B347" t="s">
        <v>150</v>
      </c>
      <c r="C347" t="s">
        <v>151</v>
      </c>
      <c r="D347" t="s">
        <v>37</v>
      </c>
      <c r="E347">
        <v>2014</v>
      </c>
      <c r="F347" t="s">
        <v>19</v>
      </c>
      <c r="G347" t="s">
        <v>1052</v>
      </c>
      <c r="H347" t="s">
        <v>80</v>
      </c>
      <c r="I347" t="s">
        <v>153</v>
      </c>
      <c r="J347" t="s">
        <v>23</v>
      </c>
      <c r="M347" t="s">
        <v>690</v>
      </c>
    </row>
    <row r="348" spans="1:13">
      <c r="A348" t="s">
        <v>1053</v>
      </c>
      <c r="B348" t="s">
        <v>150</v>
      </c>
      <c r="C348" t="s">
        <v>151</v>
      </c>
      <c r="D348" t="s">
        <v>18</v>
      </c>
      <c r="E348">
        <v>2014</v>
      </c>
      <c r="F348" t="s">
        <v>30</v>
      </c>
      <c r="G348" t="s">
        <v>972</v>
      </c>
      <c r="H348" t="s">
        <v>80</v>
      </c>
      <c r="I348" t="s">
        <v>1054</v>
      </c>
      <c r="J348" t="s">
        <v>23</v>
      </c>
      <c r="M348" t="s">
        <v>154</v>
      </c>
    </row>
    <row r="349" spans="1:13">
      <c r="A349" t="s">
        <v>1055</v>
      </c>
      <c r="B349" t="s">
        <v>150</v>
      </c>
      <c r="C349" t="s">
        <v>151</v>
      </c>
      <c r="D349" t="s">
        <v>37</v>
      </c>
      <c r="E349">
        <v>2014</v>
      </c>
      <c r="F349" t="s">
        <v>19</v>
      </c>
      <c r="G349" t="s">
        <v>1052</v>
      </c>
      <c r="H349" t="s">
        <v>80</v>
      </c>
      <c r="I349" t="s">
        <v>153</v>
      </c>
      <c r="J349" t="s">
        <v>23</v>
      </c>
      <c r="M349" t="s">
        <v>690</v>
      </c>
    </row>
    <row r="350" spans="1:13">
      <c r="A350" t="s">
        <v>1056</v>
      </c>
      <c r="B350" t="s">
        <v>150</v>
      </c>
      <c r="C350" t="s">
        <v>151</v>
      </c>
      <c r="D350" t="s">
        <v>37</v>
      </c>
      <c r="E350">
        <v>2014</v>
      </c>
      <c r="F350" t="s">
        <v>30</v>
      </c>
      <c r="G350" t="s">
        <v>1057</v>
      </c>
      <c r="H350" t="s">
        <v>80</v>
      </c>
      <c r="I350" t="s">
        <v>153</v>
      </c>
      <c r="J350" t="s">
        <v>23</v>
      </c>
      <c r="M350" t="s">
        <v>154</v>
      </c>
    </row>
    <row r="351" spans="1:13">
      <c r="A351" t="s">
        <v>1058</v>
      </c>
      <c r="B351" t="s">
        <v>150</v>
      </c>
      <c r="C351" t="s">
        <v>151</v>
      </c>
      <c r="D351" t="s">
        <v>37</v>
      </c>
      <c r="E351">
        <v>2014</v>
      </c>
      <c r="F351" t="s">
        <v>19</v>
      </c>
      <c r="G351" t="s">
        <v>1059</v>
      </c>
      <c r="H351" t="s">
        <v>80</v>
      </c>
      <c r="I351" t="s">
        <v>153</v>
      </c>
      <c r="J351" t="s">
        <v>23</v>
      </c>
      <c r="M351" t="s">
        <v>690</v>
      </c>
    </row>
    <row r="352" spans="1:13">
      <c r="A352" t="s">
        <v>1060</v>
      </c>
      <c r="B352" t="s">
        <v>1061</v>
      </c>
      <c r="C352" t="s">
        <v>1062</v>
      </c>
      <c r="D352" t="s">
        <v>18</v>
      </c>
      <c r="E352">
        <v>2014</v>
      </c>
      <c r="F352" t="s">
        <v>274</v>
      </c>
      <c r="G352" t="s">
        <v>980</v>
      </c>
      <c r="H352" t="s">
        <v>478</v>
      </c>
      <c r="I352" t="s">
        <v>885</v>
      </c>
      <c r="J352" t="s">
        <v>23</v>
      </c>
      <c r="M352" t="s">
        <v>1063</v>
      </c>
    </row>
    <row r="353" spans="1:13">
      <c r="A353" t="s">
        <v>1064</v>
      </c>
      <c r="B353" t="s">
        <v>555</v>
      </c>
      <c r="C353" t="s">
        <v>101</v>
      </c>
      <c r="D353" t="s">
        <v>37</v>
      </c>
      <c r="E353">
        <v>2014</v>
      </c>
      <c r="F353" t="s">
        <v>279</v>
      </c>
      <c r="G353" t="s">
        <v>1065</v>
      </c>
      <c r="H353" t="s">
        <v>286</v>
      </c>
      <c r="I353" t="s">
        <v>1066</v>
      </c>
      <c r="J353" t="s">
        <v>23</v>
      </c>
      <c r="M353" t="s">
        <v>1067</v>
      </c>
    </row>
    <row r="354" spans="1:13">
      <c r="A354" t="s">
        <v>1068</v>
      </c>
      <c r="B354" t="s">
        <v>555</v>
      </c>
      <c r="C354" t="s">
        <v>101</v>
      </c>
      <c r="D354" t="s">
        <v>37</v>
      </c>
      <c r="E354">
        <v>2014</v>
      </c>
      <c r="F354" t="s">
        <v>19</v>
      </c>
      <c r="G354" t="s">
        <v>1069</v>
      </c>
      <c r="H354" t="s">
        <v>286</v>
      </c>
      <c r="I354" t="s">
        <v>1066</v>
      </c>
      <c r="J354" t="s">
        <v>23</v>
      </c>
      <c r="M354" t="s">
        <v>1070</v>
      </c>
    </row>
    <row r="355" spans="1:13">
      <c r="A355" t="s">
        <v>1071</v>
      </c>
      <c r="B355" t="s">
        <v>272</v>
      </c>
      <c r="C355" t="s">
        <v>273</v>
      </c>
      <c r="D355" t="s">
        <v>37</v>
      </c>
      <c r="E355">
        <v>2014</v>
      </c>
      <c r="F355" t="s">
        <v>19</v>
      </c>
      <c r="G355" t="s">
        <v>1072</v>
      </c>
      <c r="H355" t="s">
        <v>180</v>
      </c>
      <c r="I355" t="s">
        <v>891</v>
      </c>
      <c r="J355" t="s">
        <v>23</v>
      </c>
      <c r="M355" t="s">
        <v>1073</v>
      </c>
    </row>
    <row r="356" spans="1:13">
      <c r="A356" t="s">
        <v>1074</v>
      </c>
      <c r="B356" t="s">
        <v>1075</v>
      </c>
      <c r="C356" t="s">
        <v>1076</v>
      </c>
      <c r="D356" t="s">
        <v>18</v>
      </c>
      <c r="E356">
        <v>2014</v>
      </c>
      <c r="F356" t="s">
        <v>279</v>
      </c>
      <c r="G356" t="s">
        <v>1044</v>
      </c>
      <c r="H356" t="s">
        <v>321</v>
      </c>
      <c r="I356" t="s">
        <v>1077</v>
      </c>
      <c r="J356" t="s">
        <v>23</v>
      </c>
      <c r="M356" t="s">
        <v>1078</v>
      </c>
    </row>
    <row r="357" spans="1:13">
      <c r="A357" t="s">
        <v>1079</v>
      </c>
      <c r="B357" t="s">
        <v>77</v>
      </c>
      <c r="C357" t="s">
        <v>78</v>
      </c>
      <c r="D357" t="s">
        <v>37</v>
      </c>
      <c r="E357">
        <v>2014</v>
      </c>
      <c r="F357" t="s">
        <v>30</v>
      </c>
      <c r="G357" t="s">
        <v>1080</v>
      </c>
      <c r="H357" t="s">
        <v>80</v>
      </c>
      <c r="I357" t="s">
        <v>169</v>
      </c>
      <c r="J357" t="s">
        <v>23</v>
      </c>
      <c r="M357" t="s">
        <v>82</v>
      </c>
    </row>
    <row r="358" spans="1:13">
      <c r="A358" t="s">
        <v>1079</v>
      </c>
      <c r="B358" t="s">
        <v>77</v>
      </c>
      <c r="C358" t="s">
        <v>78</v>
      </c>
      <c r="D358" t="s">
        <v>37</v>
      </c>
      <c r="E358">
        <v>2014</v>
      </c>
      <c r="F358" t="s">
        <v>279</v>
      </c>
      <c r="G358" t="s">
        <v>1080</v>
      </c>
      <c r="H358" t="s">
        <v>80</v>
      </c>
      <c r="I358" t="s">
        <v>169</v>
      </c>
      <c r="J358" t="s">
        <v>23</v>
      </c>
      <c r="M358" t="s">
        <v>560</v>
      </c>
    </row>
    <row r="359" spans="1:13">
      <c r="A359" t="s">
        <v>1081</v>
      </c>
      <c r="B359" t="s">
        <v>1082</v>
      </c>
      <c r="C359" t="s">
        <v>1083</v>
      </c>
      <c r="D359" t="s">
        <v>18</v>
      </c>
      <c r="E359">
        <v>2014</v>
      </c>
      <c r="F359" t="s">
        <v>30</v>
      </c>
      <c r="G359" t="s">
        <v>1084</v>
      </c>
      <c r="H359" t="s">
        <v>21</v>
      </c>
      <c r="I359" t="s">
        <v>1085</v>
      </c>
      <c r="J359" t="s">
        <v>23</v>
      </c>
      <c r="M359" t="s">
        <v>1086</v>
      </c>
    </row>
    <row r="360" spans="1:13">
      <c r="A360" t="s">
        <v>1087</v>
      </c>
      <c r="B360" t="s">
        <v>508</v>
      </c>
      <c r="C360" t="s">
        <v>509</v>
      </c>
      <c r="D360" t="s">
        <v>37</v>
      </c>
      <c r="E360">
        <v>2014</v>
      </c>
      <c r="F360" t="s">
        <v>279</v>
      </c>
      <c r="G360" t="s">
        <v>1088</v>
      </c>
      <c r="H360" t="s">
        <v>511</v>
      </c>
      <c r="I360" t="s">
        <v>567</v>
      </c>
      <c r="J360" t="s">
        <v>23</v>
      </c>
      <c r="M360" t="s">
        <v>513</v>
      </c>
    </row>
    <row r="361" spans="1:13">
      <c r="A361" t="s">
        <v>904</v>
      </c>
      <c r="B361" t="s">
        <v>834</v>
      </c>
      <c r="C361" t="s">
        <v>835</v>
      </c>
      <c r="D361" t="s">
        <v>18</v>
      </c>
      <c r="E361">
        <v>2014</v>
      </c>
      <c r="F361" t="s">
        <v>279</v>
      </c>
      <c r="G361" t="s">
        <v>1089</v>
      </c>
      <c r="H361" t="s">
        <v>321</v>
      </c>
      <c r="I361" t="s">
        <v>899</v>
      </c>
      <c r="J361" t="s">
        <v>23</v>
      </c>
      <c r="M361" t="s">
        <v>1090</v>
      </c>
    </row>
    <row r="362" spans="1:13">
      <c r="A362" t="s">
        <v>1091</v>
      </c>
      <c r="B362" t="s">
        <v>727</v>
      </c>
      <c r="C362" t="s">
        <v>728</v>
      </c>
      <c r="D362" t="s">
        <v>37</v>
      </c>
      <c r="E362">
        <v>2014</v>
      </c>
      <c r="F362" t="s">
        <v>279</v>
      </c>
      <c r="G362" t="s">
        <v>1092</v>
      </c>
      <c r="H362" t="s">
        <v>21</v>
      </c>
      <c r="I362" t="s">
        <v>730</v>
      </c>
      <c r="J362" t="s">
        <v>23</v>
      </c>
      <c r="M362" t="s">
        <v>731</v>
      </c>
    </row>
    <row r="363" spans="1:13">
      <c r="A363" t="s">
        <v>1093</v>
      </c>
      <c r="B363" t="s">
        <v>394</v>
      </c>
      <c r="C363" t="s">
        <v>395</v>
      </c>
      <c r="D363" t="s">
        <v>37</v>
      </c>
      <c r="E363">
        <v>2014</v>
      </c>
      <c r="F363" t="s">
        <v>19</v>
      </c>
      <c r="G363" t="s">
        <v>1094</v>
      </c>
      <c r="H363" t="e">
        <v>#N/A</v>
      </c>
      <c r="I363" t="s">
        <v>585</v>
      </c>
      <c r="J363" t="s">
        <v>23</v>
      </c>
      <c r="M363" t="s">
        <v>1095</v>
      </c>
    </row>
    <row r="364" spans="1:13">
      <c r="A364" t="s">
        <v>1096</v>
      </c>
      <c r="B364" t="s">
        <v>394</v>
      </c>
      <c r="C364" t="s">
        <v>395</v>
      </c>
      <c r="D364" t="s">
        <v>37</v>
      </c>
      <c r="E364">
        <v>2014</v>
      </c>
      <c r="F364" t="s">
        <v>279</v>
      </c>
      <c r="G364" t="s">
        <v>1097</v>
      </c>
      <c r="H364" t="e">
        <v>#N/A</v>
      </c>
      <c r="I364" t="s">
        <v>585</v>
      </c>
      <c r="J364" t="s">
        <v>23</v>
      </c>
      <c r="M364" t="s">
        <v>397</v>
      </c>
    </row>
    <row r="365" spans="1:13">
      <c r="A365" t="s">
        <v>1098</v>
      </c>
      <c r="B365" t="s">
        <v>394</v>
      </c>
      <c r="C365" t="s">
        <v>395</v>
      </c>
      <c r="D365" t="s">
        <v>37</v>
      </c>
      <c r="E365">
        <v>2014</v>
      </c>
      <c r="F365" t="s">
        <v>279</v>
      </c>
      <c r="G365" t="s">
        <v>1099</v>
      </c>
      <c r="H365" t="e">
        <v>#N/A</v>
      </c>
      <c r="I365" t="s">
        <v>585</v>
      </c>
      <c r="J365" t="s">
        <v>23</v>
      </c>
      <c r="M365" t="s">
        <v>397</v>
      </c>
    </row>
    <row r="366" spans="1:13">
      <c r="A366" t="s">
        <v>1098</v>
      </c>
      <c r="B366" t="s">
        <v>394</v>
      </c>
      <c r="C366" t="s">
        <v>395</v>
      </c>
      <c r="D366" t="s">
        <v>37</v>
      </c>
      <c r="E366">
        <v>2014</v>
      </c>
      <c r="F366" t="s">
        <v>30</v>
      </c>
      <c r="G366" t="s">
        <v>1100</v>
      </c>
      <c r="H366" t="e">
        <v>#N/A</v>
      </c>
      <c r="I366" t="s">
        <v>585</v>
      </c>
      <c r="J366" t="s">
        <v>23</v>
      </c>
      <c r="M366" t="s">
        <v>586</v>
      </c>
    </row>
    <row r="367" spans="1:13">
      <c r="A367" t="s">
        <v>1101</v>
      </c>
      <c r="B367" t="s">
        <v>912</v>
      </c>
      <c r="C367" t="s">
        <v>913</v>
      </c>
      <c r="D367" t="s">
        <v>18</v>
      </c>
      <c r="E367">
        <v>2014</v>
      </c>
      <c r="F367" t="s">
        <v>279</v>
      </c>
      <c r="G367" t="s">
        <v>1102</v>
      </c>
      <c r="H367" t="s">
        <v>511</v>
      </c>
      <c r="I367" t="s">
        <v>915</v>
      </c>
      <c r="J367" t="s">
        <v>23</v>
      </c>
      <c r="M367" t="s">
        <v>1103</v>
      </c>
    </row>
    <row r="368" spans="1:13">
      <c r="A368" t="s">
        <v>1104</v>
      </c>
      <c r="B368" t="s">
        <v>912</v>
      </c>
      <c r="C368" t="s">
        <v>913</v>
      </c>
      <c r="D368" t="s">
        <v>37</v>
      </c>
      <c r="E368">
        <v>2014</v>
      </c>
      <c r="F368" t="s">
        <v>279</v>
      </c>
      <c r="G368" t="s">
        <v>1105</v>
      </c>
      <c r="H368" t="s">
        <v>511</v>
      </c>
      <c r="I368" t="s">
        <v>915</v>
      </c>
      <c r="J368" t="s">
        <v>23</v>
      </c>
      <c r="M368" t="s">
        <v>1103</v>
      </c>
    </row>
    <row r="369" spans="1:13">
      <c r="A369" t="s">
        <v>1106</v>
      </c>
      <c r="B369" t="s">
        <v>912</v>
      </c>
      <c r="C369" t="s">
        <v>913</v>
      </c>
      <c r="D369" t="s">
        <v>18</v>
      </c>
      <c r="E369">
        <v>2014</v>
      </c>
      <c r="F369" t="s">
        <v>19</v>
      </c>
      <c r="G369" t="s">
        <v>1092</v>
      </c>
      <c r="H369" t="s">
        <v>511</v>
      </c>
      <c r="I369" t="s">
        <v>915</v>
      </c>
      <c r="J369" t="s">
        <v>23</v>
      </c>
      <c r="M369" t="s">
        <v>1107</v>
      </c>
    </row>
    <row r="370" spans="1:13">
      <c r="A370" t="s">
        <v>1108</v>
      </c>
      <c r="B370" t="s">
        <v>912</v>
      </c>
      <c r="C370" t="s">
        <v>913</v>
      </c>
      <c r="D370" t="s">
        <v>37</v>
      </c>
      <c r="E370">
        <v>2014</v>
      </c>
      <c r="F370" t="s">
        <v>279</v>
      </c>
      <c r="G370" t="s">
        <v>1109</v>
      </c>
      <c r="H370" t="s">
        <v>511</v>
      </c>
      <c r="I370" t="s">
        <v>915</v>
      </c>
      <c r="J370" t="s">
        <v>23</v>
      </c>
      <c r="M370" t="s">
        <v>1103</v>
      </c>
    </row>
    <row r="371" spans="1:13">
      <c r="A371" t="s">
        <v>1110</v>
      </c>
      <c r="B371" t="s">
        <v>912</v>
      </c>
      <c r="C371" t="s">
        <v>913</v>
      </c>
      <c r="D371" t="s">
        <v>37</v>
      </c>
      <c r="E371">
        <v>2014</v>
      </c>
      <c r="F371" t="s">
        <v>279</v>
      </c>
      <c r="G371" t="s">
        <v>1111</v>
      </c>
      <c r="H371" t="s">
        <v>511</v>
      </c>
      <c r="I371" t="s">
        <v>915</v>
      </c>
      <c r="J371" t="s">
        <v>23</v>
      </c>
      <c r="M371" t="s">
        <v>1103</v>
      </c>
    </row>
    <row r="372" spans="1:13">
      <c r="A372" t="s">
        <v>1112</v>
      </c>
      <c r="B372" t="s">
        <v>912</v>
      </c>
      <c r="C372" t="s">
        <v>913</v>
      </c>
      <c r="D372" t="s">
        <v>37</v>
      </c>
      <c r="E372">
        <v>2014</v>
      </c>
      <c r="F372" t="s">
        <v>30</v>
      </c>
      <c r="G372" t="s">
        <v>1113</v>
      </c>
      <c r="H372" t="s">
        <v>511</v>
      </c>
      <c r="I372" t="s">
        <v>915</v>
      </c>
      <c r="J372" t="s">
        <v>23</v>
      </c>
      <c r="M372" t="s">
        <v>916</v>
      </c>
    </row>
    <row r="373" spans="1:13">
      <c r="A373" t="s">
        <v>1110</v>
      </c>
      <c r="B373" t="s">
        <v>912</v>
      </c>
      <c r="C373" t="s">
        <v>913</v>
      </c>
      <c r="D373" t="s">
        <v>37</v>
      </c>
      <c r="E373">
        <v>2014</v>
      </c>
      <c r="F373" t="s">
        <v>30</v>
      </c>
      <c r="G373" t="s">
        <v>1114</v>
      </c>
      <c r="H373" t="s">
        <v>511</v>
      </c>
      <c r="I373" t="s">
        <v>915</v>
      </c>
      <c r="J373" t="s">
        <v>23</v>
      </c>
      <c r="M373" t="s">
        <v>916</v>
      </c>
    </row>
    <row r="374" spans="1:13">
      <c r="A374" t="s">
        <v>1115</v>
      </c>
      <c r="B374" t="s">
        <v>334</v>
      </c>
      <c r="C374" t="s">
        <v>335</v>
      </c>
      <c r="D374" t="s">
        <v>37</v>
      </c>
      <c r="E374">
        <v>2014</v>
      </c>
      <c r="F374" t="s">
        <v>30</v>
      </c>
      <c r="G374" t="s">
        <v>1116</v>
      </c>
      <c r="H374" t="s">
        <v>180</v>
      </c>
      <c r="I374" t="s">
        <v>337</v>
      </c>
      <c r="J374" t="s">
        <v>23</v>
      </c>
      <c r="M374" t="s">
        <v>923</v>
      </c>
    </row>
    <row r="375" spans="1:13">
      <c r="A375" t="s">
        <v>1117</v>
      </c>
      <c r="B375" t="s">
        <v>91</v>
      </c>
      <c r="C375" t="s">
        <v>92</v>
      </c>
      <c r="D375" t="s">
        <v>37</v>
      </c>
      <c r="E375">
        <v>2014</v>
      </c>
      <c r="F375" t="s">
        <v>279</v>
      </c>
      <c r="G375" t="s">
        <v>1033</v>
      </c>
      <c r="H375" t="s">
        <v>94</v>
      </c>
      <c r="I375" t="s">
        <v>185</v>
      </c>
      <c r="J375" t="s">
        <v>23</v>
      </c>
      <c r="M375" t="s">
        <v>670</v>
      </c>
    </row>
    <row r="376" spans="1:13">
      <c r="A376" t="s">
        <v>1118</v>
      </c>
      <c r="B376" t="s">
        <v>91</v>
      </c>
      <c r="C376" t="s">
        <v>92</v>
      </c>
      <c r="D376" t="s">
        <v>37</v>
      </c>
      <c r="E376">
        <v>2014</v>
      </c>
      <c r="F376" t="s">
        <v>279</v>
      </c>
      <c r="G376" t="s">
        <v>1119</v>
      </c>
      <c r="H376" t="s">
        <v>94</v>
      </c>
      <c r="I376" t="s">
        <v>185</v>
      </c>
      <c r="J376" t="s">
        <v>23</v>
      </c>
      <c r="M376" t="s">
        <v>670</v>
      </c>
    </row>
    <row r="377" spans="1:13">
      <c r="A377" t="s">
        <v>1120</v>
      </c>
      <c r="B377" t="s">
        <v>91</v>
      </c>
      <c r="C377" t="s">
        <v>92</v>
      </c>
      <c r="D377" t="s">
        <v>37</v>
      </c>
      <c r="E377">
        <v>2014</v>
      </c>
      <c r="F377" t="s">
        <v>279</v>
      </c>
      <c r="G377" t="s">
        <v>1121</v>
      </c>
      <c r="H377" t="s">
        <v>94</v>
      </c>
      <c r="I377" t="s">
        <v>185</v>
      </c>
      <c r="J377" t="s">
        <v>23</v>
      </c>
      <c r="M377" t="s">
        <v>670</v>
      </c>
    </row>
    <row r="378" spans="1:13">
      <c r="A378" t="s">
        <v>1122</v>
      </c>
      <c r="B378" t="s">
        <v>362</v>
      </c>
      <c r="C378" t="s">
        <v>363</v>
      </c>
      <c r="D378" t="s">
        <v>37</v>
      </c>
      <c r="E378">
        <v>2014</v>
      </c>
      <c r="F378" t="s">
        <v>30</v>
      </c>
      <c r="G378" t="s">
        <v>974</v>
      </c>
      <c r="H378" t="s">
        <v>286</v>
      </c>
      <c r="I378" t="s">
        <v>365</v>
      </c>
      <c r="J378" t="s">
        <v>23</v>
      </c>
      <c r="M378" t="s">
        <v>757</v>
      </c>
    </row>
    <row r="379" spans="1:13">
      <c r="A379" t="s">
        <v>1123</v>
      </c>
      <c r="B379" t="s">
        <v>362</v>
      </c>
      <c r="C379" t="s">
        <v>363</v>
      </c>
      <c r="D379" t="s">
        <v>18</v>
      </c>
      <c r="E379">
        <v>2014</v>
      </c>
      <c r="F379" t="s">
        <v>19</v>
      </c>
      <c r="G379" t="s">
        <v>1124</v>
      </c>
      <c r="H379" t="s">
        <v>286</v>
      </c>
      <c r="I379" t="s">
        <v>365</v>
      </c>
      <c r="J379" t="s">
        <v>23</v>
      </c>
      <c r="M379" t="s">
        <v>366</v>
      </c>
    </row>
    <row r="380" spans="1:13">
      <c r="A380" t="s">
        <v>1125</v>
      </c>
      <c r="B380" t="s">
        <v>190</v>
      </c>
      <c r="C380" t="s">
        <v>191</v>
      </c>
      <c r="D380" t="s">
        <v>37</v>
      </c>
      <c r="E380">
        <v>2014</v>
      </c>
      <c r="F380" t="s">
        <v>19</v>
      </c>
      <c r="G380" t="s">
        <v>1126</v>
      </c>
      <c r="H380" t="s">
        <v>73</v>
      </c>
      <c r="I380" t="s">
        <v>193</v>
      </c>
      <c r="J380" t="s">
        <v>23</v>
      </c>
      <c r="M380" t="s">
        <v>1127</v>
      </c>
    </row>
    <row r="381" spans="1:13">
      <c r="A381" t="s">
        <v>1128</v>
      </c>
      <c r="B381" t="s">
        <v>190</v>
      </c>
      <c r="C381" t="s">
        <v>191</v>
      </c>
      <c r="D381" t="s">
        <v>37</v>
      </c>
      <c r="E381">
        <v>2014</v>
      </c>
      <c r="F381" t="s">
        <v>279</v>
      </c>
      <c r="G381" t="s">
        <v>1129</v>
      </c>
      <c r="H381" t="s">
        <v>73</v>
      </c>
      <c r="I381" t="s">
        <v>193</v>
      </c>
      <c r="J381" t="s">
        <v>23</v>
      </c>
      <c r="M381" t="s">
        <v>612</v>
      </c>
    </row>
    <row r="382" spans="1:13">
      <c r="A382" t="s">
        <v>1130</v>
      </c>
      <c r="B382" t="s">
        <v>190</v>
      </c>
      <c r="C382" t="s">
        <v>191</v>
      </c>
      <c r="D382" t="s">
        <v>37</v>
      </c>
      <c r="E382">
        <v>2014</v>
      </c>
      <c r="F382" t="s">
        <v>279</v>
      </c>
      <c r="G382" t="s">
        <v>1131</v>
      </c>
      <c r="H382" t="s">
        <v>73</v>
      </c>
      <c r="I382" t="s">
        <v>193</v>
      </c>
      <c r="J382" t="s">
        <v>23</v>
      </c>
      <c r="M382" t="s">
        <v>612</v>
      </c>
    </row>
    <row r="383" spans="1:13">
      <c r="A383" t="s">
        <v>1132</v>
      </c>
      <c r="B383" t="s">
        <v>941</v>
      </c>
      <c r="C383" t="s">
        <v>942</v>
      </c>
      <c r="D383" t="s">
        <v>37</v>
      </c>
      <c r="E383">
        <v>2014</v>
      </c>
      <c r="F383" t="s">
        <v>19</v>
      </c>
      <c r="G383" t="s">
        <v>1133</v>
      </c>
      <c r="H383" t="s">
        <v>87</v>
      </c>
      <c r="I383" t="s">
        <v>944</v>
      </c>
      <c r="J383" t="s">
        <v>23</v>
      </c>
      <c r="M383" t="s">
        <v>947</v>
      </c>
    </row>
    <row r="384" spans="1:13">
      <c r="A384" t="s">
        <v>948</v>
      </c>
      <c r="B384" t="s">
        <v>949</v>
      </c>
      <c r="C384" t="s">
        <v>950</v>
      </c>
      <c r="D384" t="s">
        <v>37</v>
      </c>
      <c r="E384">
        <v>2014</v>
      </c>
      <c r="F384" t="s">
        <v>279</v>
      </c>
      <c r="G384" t="s">
        <v>1134</v>
      </c>
      <c r="H384" t="e">
        <v>#N/A</v>
      </c>
      <c r="I384" t="s">
        <v>952</v>
      </c>
      <c r="J384" t="s">
        <v>23</v>
      </c>
      <c r="M384" t="s">
        <v>1135</v>
      </c>
    </row>
    <row r="385" spans="1:13">
      <c r="A385" t="s">
        <v>954</v>
      </c>
      <c r="B385" t="s">
        <v>949</v>
      </c>
      <c r="C385" t="s">
        <v>950</v>
      </c>
      <c r="D385" t="s">
        <v>37</v>
      </c>
      <c r="E385">
        <v>2014</v>
      </c>
      <c r="F385" t="s">
        <v>279</v>
      </c>
      <c r="G385" t="s">
        <v>1109</v>
      </c>
      <c r="H385" t="e">
        <v>#N/A</v>
      </c>
      <c r="I385" t="s">
        <v>952</v>
      </c>
      <c r="J385" t="s">
        <v>23</v>
      </c>
      <c r="M385" t="s">
        <v>1135</v>
      </c>
    </row>
    <row r="386" spans="1:13">
      <c r="A386" t="s">
        <v>1136</v>
      </c>
      <c r="B386" t="s">
        <v>16</v>
      </c>
      <c r="C386" t="s">
        <v>17</v>
      </c>
      <c r="D386" t="s">
        <v>37</v>
      </c>
      <c r="E386">
        <v>2015</v>
      </c>
      <c r="F386" t="s">
        <v>19</v>
      </c>
      <c r="G386" t="s">
        <v>1137</v>
      </c>
      <c r="H386" t="s">
        <v>21</v>
      </c>
      <c r="I386" t="s">
        <v>22</v>
      </c>
      <c r="J386" t="s">
        <v>23</v>
      </c>
      <c r="M386" t="s">
        <v>24</v>
      </c>
    </row>
    <row r="387" spans="1:13">
      <c r="A387" t="s">
        <v>1138</v>
      </c>
      <c r="B387" t="s">
        <v>221</v>
      </c>
      <c r="C387" t="s">
        <v>222</v>
      </c>
      <c r="D387" t="s">
        <v>18</v>
      </c>
      <c r="E387">
        <v>2015</v>
      </c>
      <c r="F387" t="s">
        <v>279</v>
      </c>
      <c r="G387" t="s">
        <v>1139</v>
      </c>
      <c r="H387" t="e">
        <v>#N/A</v>
      </c>
      <c r="I387" t="s">
        <v>1140</v>
      </c>
      <c r="J387" t="s">
        <v>23</v>
      </c>
      <c r="M387" t="s">
        <v>627</v>
      </c>
    </row>
    <row r="388" spans="1:13">
      <c r="A388" t="s">
        <v>1141</v>
      </c>
      <c r="B388" t="s">
        <v>221</v>
      </c>
      <c r="C388" t="s">
        <v>222</v>
      </c>
      <c r="D388" t="s">
        <v>18</v>
      </c>
      <c r="E388">
        <v>2015</v>
      </c>
      <c r="F388" t="s">
        <v>30</v>
      </c>
      <c r="G388" t="s">
        <v>1142</v>
      </c>
      <c r="H388" t="e">
        <v>#N/A</v>
      </c>
      <c r="I388" t="s">
        <v>1143</v>
      </c>
      <c r="J388" t="s">
        <v>23</v>
      </c>
      <c r="M388" t="s">
        <v>225</v>
      </c>
    </row>
    <row r="389" spans="1:13">
      <c r="A389" t="s">
        <v>1144</v>
      </c>
      <c r="B389" t="s">
        <v>237</v>
      </c>
      <c r="C389" t="s">
        <v>238</v>
      </c>
      <c r="D389" t="s">
        <v>18</v>
      </c>
      <c r="E389">
        <v>2015</v>
      </c>
      <c r="F389" t="s">
        <v>274</v>
      </c>
      <c r="G389" t="s">
        <v>1145</v>
      </c>
      <c r="H389" t="s">
        <v>240</v>
      </c>
      <c r="I389" t="s">
        <v>789</v>
      </c>
      <c r="J389" t="s">
        <v>23</v>
      </c>
      <c r="M389" t="s">
        <v>411</v>
      </c>
    </row>
    <row r="390" spans="1:13">
      <c r="A390" t="s">
        <v>1146</v>
      </c>
      <c r="B390" t="s">
        <v>237</v>
      </c>
      <c r="C390" t="s">
        <v>238</v>
      </c>
      <c r="D390" t="s">
        <v>18</v>
      </c>
      <c r="E390">
        <v>2015</v>
      </c>
      <c r="F390" t="s">
        <v>274</v>
      </c>
      <c r="G390" t="s">
        <v>1147</v>
      </c>
      <c r="H390" t="s">
        <v>240</v>
      </c>
      <c r="I390" t="s">
        <v>789</v>
      </c>
      <c r="J390" t="s">
        <v>23</v>
      </c>
      <c r="M390" t="s">
        <v>411</v>
      </c>
    </row>
    <row r="391" spans="1:13">
      <c r="A391" t="s">
        <v>1148</v>
      </c>
      <c r="B391" t="s">
        <v>237</v>
      </c>
      <c r="C391" t="s">
        <v>238</v>
      </c>
      <c r="D391" t="s">
        <v>18</v>
      </c>
      <c r="E391">
        <v>2015</v>
      </c>
      <c r="F391" t="s">
        <v>274</v>
      </c>
      <c r="G391" t="s">
        <v>1147</v>
      </c>
      <c r="H391" t="s">
        <v>240</v>
      </c>
      <c r="I391" t="s">
        <v>789</v>
      </c>
      <c r="J391" t="s">
        <v>23</v>
      </c>
      <c r="M391" t="s">
        <v>411</v>
      </c>
    </row>
    <row r="392" spans="1:13">
      <c r="A392" t="s">
        <v>1149</v>
      </c>
      <c r="B392" t="s">
        <v>237</v>
      </c>
      <c r="C392" t="s">
        <v>238</v>
      </c>
      <c r="D392" t="s">
        <v>18</v>
      </c>
      <c r="E392">
        <v>2015</v>
      </c>
      <c r="F392" t="s">
        <v>274</v>
      </c>
      <c r="G392" t="s">
        <v>1147</v>
      </c>
      <c r="H392" t="s">
        <v>240</v>
      </c>
      <c r="I392" t="s">
        <v>789</v>
      </c>
      <c r="J392" t="s">
        <v>23</v>
      </c>
      <c r="M392" t="s">
        <v>411</v>
      </c>
    </row>
    <row r="393" spans="1:13">
      <c r="A393" t="s">
        <v>975</v>
      </c>
      <c r="B393" t="s">
        <v>237</v>
      </c>
      <c r="C393" t="s">
        <v>238</v>
      </c>
      <c r="D393" t="s">
        <v>18</v>
      </c>
      <c r="E393">
        <v>2015</v>
      </c>
      <c r="F393" t="s">
        <v>274</v>
      </c>
      <c r="G393" t="s">
        <v>1147</v>
      </c>
      <c r="H393" t="s">
        <v>240</v>
      </c>
      <c r="I393" t="s">
        <v>789</v>
      </c>
      <c r="J393" t="s">
        <v>23</v>
      </c>
      <c r="M393" t="s">
        <v>411</v>
      </c>
    </row>
    <row r="394" spans="1:13">
      <c r="A394" t="s">
        <v>1150</v>
      </c>
      <c r="B394" t="s">
        <v>247</v>
      </c>
      <c r="C394" t="s">
        <v>248</v>
      </c>
      <c r="D394" t="s">
        <v>18</v>
      </c>
      <c r="E394">
        <v>2015</v>
      </c>
      <c r="F394" t="s">
        <v>426</v>
      </c>
      <c r="G394" t="s">
        <v>1151</v>
      </c>
      <c r="H394" t="e">
        <v>#N/A</v>
      </c>
      <c r="I394" t="s">
        <v>1152</v>
      </c>
      <c r="J394" t="s">
        <v>23</v>
      </c>
      <c r="M394" t="s">
        <v>253</v>
      </c>
    </row>
    <row r="395" spans="1:13">
      <c r="A395" t="s">
        <v>1153</v>
      </c>
      <c r="B395" t="s">
        <v>177</v>
      </c>
      <c r="C395" t="s">
        <v>178</v>
      </c>
      <c r="D395" t="s">
        <v>18</v>
      </c>
      <c r="E395">
        <v>2015</v>
      </c>
      <c r="F395" t="s">
        <v>279</v>
      </c>
      <c r="G395" t="s">
        <v>1154</v>
      </c>
      <c r="H395" t="s">
        <v>180</v>
      </c>
      <c r="I395" t="s">
        <v>1155</v>
      </c>
      <c r="J395" t="s">
        <v>23</v>
      </c>
      <c r="M395" t="s">
        <v>523</v>
      </c>
    </row>
    <row r="396" spans="1:13">
      <c r="A396" t="s">
        <v>1156</v>
      </c>
      <c r="B396" t="s">
        <v>834</v>
      </c>
      <c r="C396" t="s">
        <v>835</v>
      </c>
      <c r="D396" t="s">
        <v>18</v>
      </c>
      <c r="E396">
        <v>2015</v>
      </c>
      <c r="F396" t="s">
        <v>30</v>
      </c>
      <c r="G396" t="s">
        <v>1157</v>
      </c>
      <c r="H396" t="s">
        <v>321</v>
      </c>
      <c r="I396" t="s">
        <v>1158</v>
      </c>
      <c r="J396" t="s">
        <v>23</v>
      </c>
      <c r="M396" t="s">
        <v>863</v>
      </c>
    </row>
    <row r="397" spans="1:13">
      <c r="A397" t="s">
        <v>1159</v>
      </c>
      <c r="B397" t="s">
        <v>61</v>
      </c>
      <c r="C397" t="s">
        <v>62</v>
      </c>
      <c r="D397" t="s">
        <v>37</v>
      </c>
      <c r="E397">
        <v>2015</v>
      </c>
      <c r="F397" t="s">
        <v>274</v>
      </c>
      <c r="G397" t="s">
        <v>1160</v>
      </c>
      <c r="H397" t="s">
        <v>21</v>
      </c>
      <c r="I397" t="s">
        <v>64</v>
      </c>
      <c r="J397" t="s">
        <v>23</v>
      </c>
      <c r="M397" t="s">
        <v>806</v>
      </c>
    </row>
    <row r="398" spans="1:13">
      <c r="A398" t="s">
        <v>1161</v>
      </c>
      <c r="B398" t="s">
        <v>77</v>
      </c>
      <c r="C398" t="s">
        <v>78</v>
      </c>
      <c r="D398" t="s">
        <v>18</v>
      </c>
      <c r="E398">
        <v>2015</v>
      </c>
      <c r="F398" t="s">
        <v>274</v>
      </c>
      <c r="G398" t="s">
        <v>1162</v>
      </c>
      <c r="H398" t="s">
        <v>80</v>
      </c>
      <c r="I398" t="s">
        <v>652</v>
      </c>
      <c r="J398" t="s">
        <v>23</v>
      </c>
      <c r="M398" t="s">
        <v>469</v>
      </c>
    </row>
    <row r="399" spans="1:13">
      <c r="A399" t="s">
        <v>1163</v>
      </c>
      <c r="B399" t="s">
        <v>84</v>
      </c>
      <c r="C399" t="s">
        <v>85</v>
      </c>
      <c r="D399" t="s">
        <v>37</v>
      </c>
      <c r="E399">
        <v>2015</v>
      </c>
      <c r="F399" t="s">
        <v>19</v>
      </c>
      <c r="G399" t="s">
        <v>1164</v>
      </c>
      <c r="H399" t="s">
        <v>87</v>
      </c>
      <c r="I399" t="s">
        <v>88</v>
      </c>
      <c r="J399" t="s">
        <v>23</v>
      </c>
      <c r="M399" t="s">
        <v>1165</v>
      </c>
    </row>
    <row r="400" spans="1:13">
      <c r="A400" t="s">
        <v>1166</v>
      </c>
      <c r="B400" t="s">
        <v>84</v>
      </c>
      <c r="C400" t="s">
        <v>85</v>
      </c>
      <c r="D400" t="s">
        <v>37</v>
      </c>
      <c r="E400">
        <v>2015</v>
      </c>
      <c r="F400" t="s">
        <v>279</v>
      </c>
      <c r="G400" t="s">
        <v>1167</v>
      </c>
      <c r="H400" t="s">
        <v>87</v>
      </c>
      <c r="I400" t="s">
        <v>88</v>
      </c>
      <c r="J400" t="s">
        <v>23</v>
      </c>
      <c r="M400" t="s">
        <v>824</v>
      </c>
    </row>
    <row r="401" spans="1:13">
      <c r="A401" t="s">
        <v>1168</v>
      </c>
      <c r="B401" t="s">
        <v>84</v>
      </c>
      <c r="C401" t="s">
        <v>85</v>
      </c>
      <c r="D401" t="s">
        <v>37</v>
      </c>
      <c r="E401">
        <v>2015</v>
      </c>
      <c r="F401" t="s">
        <v>279</v>
      </c>
      <c r="G401" t="s">
        <v>1169</v>
      </c>
      <c r="H401" t="s">
        <v>87</v>
      </c>
      <c r="I401" t="s">
        <v>88</v>
      </c>
      <c r="J401" t="s">
        <v>23</v>
      </c>
      <c r="M401" t="s">
        <v>824</v>
      </c>
    </row>
    <row r="402" spans="1:13">
      <c r="A402" t="s">
        <v>1170</v>
      </c>
      <c r="B402" t="s">
        <v>84</v>
      </c>
      <c r="C402" t="s">
        <v>85</v>
      </c>
      <c r="D402" t="s">
        <v>37</v>
      </c>
      <c r="E402">
        <v>2015</v>
      </c>
      <c r="F402" t="s">
        <v>19</v>
      </c>
      <c r="G402" t="s">
        <v>1171</v>
      </c>
      <c r="H402" t="s">
        <v>87</v>
      </c>
      <c r="I402" t="s">
        <v>88</v>
      </c>
      <c r="J402" t="s">
        <v>23</v>
      </c>
      <c r="M402" t="s">
        <v>1165</v>
      </c>
    </row>
    <row r="403" spans="1:13">
      <c r="A403" t="s">
        <v>1172</v>
      </c>
      <c r="B403" t="s">
        <v>91</v>
      </c>
      <c r="C403" t="s">
        <v>92</v>
      </c>
      <c r="D403" t="s">
        <v>18</v>
      </c>
      <c r="E403">
        <v>2015</v>
      </c>
      <c r="F403" t="s">
        <v>279</v>
      </c>
      <c r="G403" t="s">
        <v>1173</v>
      </c>
      <c r="H403" t="s">
        <v>94</v>
      </c>
      <c r="I403" t="s">
        <v>669</v>
      </c>
      <c r="J403" t="s">
        <v>23</v>
      </c>
      <c r="M403" t="s">
        <v>670</v>
      </c>
    </row>
    <row r="404" spans="1:13">
      <c r="A404" t="s">
        <v>1174</v>
      </c>
      <c r="B404" t="s">
        <v>177</v>
      </c>
      <c r="C404" t="s">
        <v>178</v>
      </c>
      <c r="D404" t="s">
        <v>18</v>
      </c>
      <c r="E404">
        <v>2015</v>
      </c>
      <c r="F404" t="s">
        <v>279</v>
      </c>
      <c r="G404" t="s">
        <v>1154</v>
      </c>
      <c r="H404" t="s">
        <v>180</v>
      </c>
      <c r="I404" t="s">
        <v>1175</v>
      </c>
      <c r="J404" t="s">
        <v>23</v>
      </c>
      <c r="M404" t="s">
        <v>523</v>
      </c>
    </row>
    <row r="405" spans="1:13">
      <c r="A405" t="s">
        <v>1176</v>
      </c>
      <c r="B405" t="s">
        <v>849</v>
      </c>
      <c r="C405" t="s">
        <v>850</v>
      </c>
      <c r="D405" t="s">
        <v>37</v>
      </c>
      <c r="E405">
        <v>2015</v>
      </c>
      <c r="F405" t="s">
        <v>19</v>
      </c>
      <c r="G405" t="s">
        <v>1177</v>
      </c>
      <c r="H405" t="s">
        <v>21</v>
      </c>
      <c r="I405" t="s">
        <v>852</v>
      </c>
      <c r="J405" t="s">
        <v>23</v>
      </c>
      <c r="M405" t="s">
        <v>1178</v>
      </c>
    </row>
    <row r="406" spans="1:13">
      <c r="A406" t="s">
        <v>1179</v>
      </c>
      <c r="B406" t="s">
        <v>117</v>
      </c>
      <c r="C406" t="s">
        <v>118</v>
      </c>
      <c r="D406" t="s">
        <v>37</v>
      </c>
      <c r="E406">
        <v>2015</v>
      </c>
      <c r="F406" t="s">
        <v>30</v>
      </c>
      <c r="G406" t="s">
        <v>1180</v>
      </c>
      <c r="H406" t="e">
        <v>#N/A</v>
      </c>
      <c r="I406" t="s">
        <v>120</v>
      </c>
      <c r="J406" t="s">
        <v>23</v>
      </c>
      <c r="M406" t="s">
        <v>516</v>
      </c>
    </row>
    <row r="407" spans="1:13">
      <c r="A407" t="s">
        <v>1181</v>
      </c>
      <c r="B407" t="s">
        <v>117</v>
      </c>
      <c r="C407" t="s">
        <v>118</v>
      </c>
      <c r="D407" t="s">
        <v>37</v>
      </c>
      <c r="E407">
        <v>2015</v>
      </c>
      <c r="F407" t="s">
        <v>279</v>
      </c>
      <c r="G407" t="s">
        <v>1164</v>
      </c>
      <c r="H407" t="e">
        <v>#N/A</v>
      </c>
      <c r="I407" t="s">
        <v>120</v>
      </c>
      <c r="J407" t="s">
        <v>23</v>
      </c>
      <c r="M407" t="s">
        <v>1182</v>
      </c>
    </row>
    <row r="408" spans="1:13">
      <c r="A408" t="s">
        <v>1183</v>
      </c>
      <c r="B408" t="s">
        <v>117</v>
      </c>
      <c r="C408" t="s">
        <v>118</v>
      </c>
      <c r="D408" t="s">
        <v>37</v>
      </c>
      <c r="E408">
        <v>2015</v>
      </c>
      <c r="F408" t="s">
        <v>30</v>
      </c>
      <c r="G408" t="s">
        <v>1184</v>
      </c>
      <c r="H408" t="e">
        <v>#N/A</v>
      </c>
      <c r="I408" t="s">
        <v>120</v>
      </c>
      <c r="J408" t="s">
        <v>23</v>
      </c>
      <c r="M408" t="s">
        <v>516</v>
      </c>
    </row>
    <row r="409" spans="1:13">
      <c r="A409" t="s">
        <v>1185</v>
      </c>
      <c r="B409" t="s">
        <v>117</v>
      </c>
      <c r="C409" t="s">
        <v>118</v>
      </c>
      <c r="D409" t="s">
        <v>37</v>
      </c>
      <c r="E409">
        <v>2015</v>
      </c>
      <c r="F409" t="s">
        <v>30</v>
      </c>
      <c r="G409" t="s">
        <v>1186</v>
      </c>
      <c r="H409" t="e">
        <v>#N/A</v>
      </c>
      <c r="I409" t="s">
        <v>120</v>
      </c>
      <c r="J409" t="s">
        <v>23</v>
      </c>
      <c r="M409" t="s">
        <v>516</v>
      </c>
    </row>
    <row r="410" spans="1:13">
      <c r="A410" t="s">
        <v>1187</v>
      </c>
      <c r="B410" t="s">
        <v>117</v>
      </c>
      <c r="C410" t="s">
        <v>118</v>
      </c>
      <c r="D410" t="s">
        <v>37</v>
      </c>
      <c r="E410">
        <v>2015</v>
      </c>
      <c r="F410" t="s">
        <v>279</v>
      </c>
      <c r="G410" t="s">
        <v>1188</v>
      </c>
      <c r="H410" t="e">
        <v>#N/A</v>
      </c>
      <c r="I410" t="s">
        <v>120</v>
      </c>
      <c r="J410" t="s">
        <v>23</v>
      </c>
      <c r="M410" t="s">
        <v>1182</v>
      </c>
    </row>
    <row r="411" spans="1:13">
      <c r="A411" t="s">
        <v>1189</v>
      </c>
      <c r="B411" t="s">
        <v>140</v>
      </c>
      <c r="C411" t="s">
        <v>141</v>
      </c>
      <c r="D411" t="s">
        <v>37</v>
      </c>
      <c r="E411">
        <v>2015</v>
      </c>
      <c r="F411" t="s">
        <v>19</v>
      </c>
      <c r="G411" t="s">
        <v>1190</v>
      </c>
      <c r="H411" t="e">
        <v>#N/A</v>
      </c>
      <c r="I411" t="s">
        <v>143</v>
      </c>
      <c r="J411" t="s">
        <v>23</v>
      </c>
      <c r="M411" t="s">
        <v>856</v>
      </c>
    </row>
    <row r="412" spans="1:13">
      <c r="A412" t="s">
        <v>1191</v>
      </c>
      <c r="B412" t="s">
        <v>140</v>
      </c>
      <c r="C412" t="s">
        <v>141</v>
      </c>
      <c r="D412" t="s">
        <v>37</v>
      </c>
      <c r="E412">
        <v>2015</v>
      </c>
      <c r="F412" t="s">
        <v>19</v>
      </c>
      <c r="G412" t="s">
        <v>1192</v>
      </c>
      <c r="H412" t="e">
        <v>#N/A</v>
      </c>
      <c r="I412" t="s">
        <v>143</v>
      </c>
      <c r="J412" t="s">
        <v>23</v>
      </c>
      <c r="M412" t="s">
        <v>856</v>
      </c>
    </row>
    <row r="413" spans="1:13">
      <c r="A413" t="s">
        <v>1193</v>
      </c>
      <c r="B413" t="s">
        <v>140</v>
      </c>
      <c r="C413" t="s">
        <v>141</v>
      </c>
      <c r="D413" t="s">
        <v>37</v>
      </c>
      <c r="E413">
        <v>2015</v>
      </c>
      <c r="F413" t="s">
        <v>30</v>
      </c>
      <c r="G413" t="s">
        <v>1192</v>
      </c>
      <c r="H413" t="e">
        <v>#N/A</v>
      </c>
      <c r="I413" t="s">
        <v>143</v>
      </c>
      <c r="J413" t="s">
        <v>23</v>
      </c>
      <c r="M413" t="s">
        <v>144</v>
      </c>
    </row>
    <row r="414" spans="1:13">
      <c r="A414" t="s">
        <v>1194</v>
      </c>
      <c r="B414" t="s">
        <v>140</v>
      </c>
      <c r="C414" t="s">
        <v>141</v>
      </c>
      <c r="D414" t="s">
        <v>18</v>
      </c>
      <c r="E414">
        <v>2015</v>
      </c>
      <c r="F414" t="s">
        <v>19</v>
      </c>
      <c r="G414" t="s">
        <v>1195</v>
      </c>
      <c r="H414" t="e">
        <v>#N/A</v>
      </c>
      <c r="I414" t="s">
        <v>147</v>
      </c>
      <c r="J414" t="s">
        <v>23</v>
      </c>
      <c r="M414" t="s">
        <v>856</v>
      </c>
    </row>
    <row r="415" spans="1:13">
      <c r="A415" t="s">
        <v>1196</v>
      </c>
      <c r="B415" t="s">
        <v>150</v>
      </c>
      <c r="C415" t="s">
        <v>151</v>
      </c>
      <c r="D415" t="s">
        <v>37</v>
      </c>
      <c r="E415">
        <v>2015</v>
      </c>
      <c r="F415" t="s">
        <v>279</v>
      </c>
      <c r="G415" t="s">
        <v>1197</v>
      </c>
      <c r="H415" t="s">
        <v>80</v>
      </c>
      <c r="I415" t="s">
        <v>153</v>
      </c>
      <c r="J415" t="s">
        <v>23</v>
      </c>
      <c r="M415" t="s">
        <v>407</v>
      </c>
    </row>
    <row r="416" spans="1:13">
      <c r="A416" t="s">
        <v>1198</v>
      </c>
      <c r="B416" t="s">
        <v>150</v>
      </c>
      <c r="C416" t="s">
        <v>151</v>
      </c>
      <c r="D416" t="s">
        <v>37</v>
      </c>
      <c r="E416">
        <v>2015</v>
      </c>
      <c r="F416" t="s">
        <v>279</v>
      </c>
      <c r="G416" t="s">
        <v>1199</v>
      </c>
      <c r="H416" t="s">
        <v>80</v>
      </c>
      <c r="I416" t="s">
        <v>153</v>
      </c>
      <c r="J416" t="s">
        <v>23</v>
      </c>
      <c r="M416" t="s">
        <v>407</v>
      </c>
    </row>
    <row r="417" spans="1:13">
      <c r="A417" t="s">
        <v>1200</v>
      </c>
      <c r="B417" t="s">
        <v>150</v>
      </c>
      <c r="C417" t="s">
        <v>151</v>
      </c>
      <c r="D417" t="s">
        <v>37</v>
      </c>
      <c r="E417">
        <v>2015</v>
      </c>
      <c r="F417" t="s">
        <v>279</v>
      </c>
      <c r="G417" t="s">
        <v>1162</v>
      </c>
      <c r="H417" t="s">
        <v>80</v>
      </c>
      <c r="I417" t="s">
        <v>153</v>
      </c>
      <c r="J417" t="s">
        <v>23</v>
      </c>
      <c r="M417" t="s">
        <v>407</v>
      </c>
    </row>
    <row r="418" spans="1:13">
      <c r="A418" t="s">
        <v>1201</v>
      </c>
      <c r="B418" t="s">
        <v>150</v>
      </c>
      <c r="C418" t="s">
        <v>151</v>
      </c>
      <c r="D418" t="s">
        <v>37</v>
      </c>
      <c r="E418">
        <v>2015</v>
      </c>
      <c r="F418" t="s">
        <v>30</v>
      </c>
      <c r="G418" t="s">
        <v>1202</v>
      </c>
      <c r="H418" t="s">
        <v>80</v>
      </c>
      <c r="I418" t="s">
        <v>153</v>
      </c>
      <c r="J418" t="s">
        <v>23</v>
      </c>
      <c r="M418" t="s">
        <v>154</v>
      </c>
    </row>
    <row r="419" spans="1:13">
      <c r="A419" t="s">
        <v>1203</v>
      </c>
      <c r="B419" t="s">
        <v>1075</v>
      </c>
      <c r="C419" t="s">
        <v>1076</v>
      </c>
      <c r="D419" t="s">
        <v>18</v>
      </c>
      <c r="E419">
        <v>2015</v>
      </c>
      <c r="F419" t="s">
        <v>279</v>
      </c>
      <c r="G419" t="s">
        <v>1204</v>
      </c>
      <c r="H419" t="s">
        <v>321</v>
      </c>
      <c r="I419" t="s">
        <v>1205</v>
      </c>
      <c r="J419" t="s">
        <v>23</v>
      </c>
      <c r="M419" t="s">
        <v>1078</v>
      </c>
    </row>
    <row r="420" spans="1:13">
      <c r="A420" t="s">
        <v>1206</v>
      </c>
      <c r="B420" t="s">
        <v>77</v>
      </c>
      <c r="C420" t="s">
        <v>78</v>
      </c>
      <c r="D420" t="s">
        <v>37</v>
      </c>
      <c r="E420">
        <v>2015</v>
      </c>
      <c r="F420" t="s">
        <v>279</v>
      </c>
      <c r="G420" t="s">
        <v>1157</v>
      </c>
      <c r="H420" t="s">
        <v>80</v>
      </c>
      <c r="I420" t="s">
        <v>169</v>
      </c>
      <c r="J420" t="s">
        <v>23</v>
      </c>
      <c r="M420" t="s">
        <v>560</v>
      </c>
    </row>
    <row r="421" spans="1:13">
      <c r="A421" t="s">
        <v>1206</v>
      </c>
      <c r="B421" t="s">
        <v>77</v>
      </c>
      <c r="C421" t="s">
        <v>78</v>
      </c>
      <c r="D421" t="s">
        <v>37</v>
      </c>
      <c r="E421">
        <v>2015</v>
      </c>
      <c r="F421" t="s">
        <v>30</v>
      </c>
      <c r="G421" t="s">
        <v>1207</v>
      </c>
      <c r="H421" t="s">
        <v>80</v>
      </c>
      <c r="I421" t="s">
        <v>169</v>
      </c>
      <c r="J421" t="s">
        <v>23</v>
      </c>
      <c r="M421" t="s">
        <v>82</v>
      </c>
    </row>
    <row r="422" spans="1:13">
      <c r="A422" t="s">
        <v>1208</v>
      </c>
      <c r="B422" t="s">
        <v>1082</v>
      </c>
      <c r="C422" t="s">
        <v>1083</v>
      </c>
      <c r="D422" t="s">
        <v>37</v>
      </c>
      <c r="E422">
        <v>2015</v>
      </c>
      <c r="F422" t="s">
        <v>19</v>
      </c>
      <c r="G422" t="s">
        <v>1209</v>
      </c>
      <c r="H422" t="s">
        <v>21</v>
      </c>
      <c r="I422" t="s">
        <v>1210</v>
      </c>
      <c r="J422" t="s">
        <v>23</v>
      </c>
      <c r="M422" t="s">
        <v>1211</v>
      </c>
    </row>
    <row r="423" spans="1:13">
      <c r="A423" t="s">
        <v>1212</v>
      </c>
      <c r="B423" t="s">
        <v>508</v>
      </c>
      <c r="C423" t="s">
        <v>509</v>
      </c>
      <c r="D423" t="s">
        <v>37</v>
      </c>
      <c r="E423">
        <v>2015</v>
      </c>
      <c r="F423" t="s">
        <v>279</v>
      </c>
      <c r="G423" t="s">
        <v>1213</v>
      </c>
      <c r="H423" t="s">
        <v>511</v>
      </c>
      <c r="I423" t="s">
        <v>567</v>
      </c>
      <c r="J423" t="s">
        <v>23</v>
      </c>
      <c r="M423" t="s">
        <v>513</v>
      </c>
    </row>
    <row r="424" spans="1:13">
      <c r="A424" t="s">
        <v>1214</v>
      </c>
      <c r="B424" t="s">
        <v>834</v>
      </c>
      <c r="C424" t="s">
        <v>835</v>
      </c>
      <c r="D424" t="s">
        <v>37</v>
      </c>
      <c r="E424">
        <v>2015</v>
      </c>
      <c r="F424" t="s">
        <v>279</v>
      </c>
      <c r="G424" t="s">
        <v>1215</v>
      </c>
      <c r="H424" t="s">
        <v>321</v>
      </c>
      <c r="I424" t="s">
        <v>899</v>
      </c>
      <c r="J424" t="s">
        <v>23</v>
      </c>
      <c r="M424" t="s">
        <v>1090</v>
      </c>
    </row>
    <row r="425" spans="1:13">
      <c r="A425" t="s">
        <v>1216</v>
      </c>
      <c r="B425" t="s">
        <v>727</v>
      </c>
      <c r="C425" t="s">
        <v>728</v>
      </c>
      <c r="D425" t="s">
        <v>37</v>
      </c>
      <c r="E425">
        <v>2015</v>
      </c>
      <c r="F425" t="s">
        <v>279</v>
      </c>
      <c r="G425" t="s">
        <v>1137</v>
      </c>
      <c r="H425" t="s">
        <v>21</v>
      </c>
      <c r="I425" t="s">
        <v>730</v>
      </c>
      <c r="J425" t="s">
        <v>23</v>
      </c>
      <c r="M425" t="s">
        <v>731</v>
      </c>
    </row>
    <row r="426" spans="1:13">
      <c r="A426" t="s">
        <v>1217</v>
      </c>
      <c r="B426" t="s">
        <v>318</v>
      </c>
      <c r="C426" t="s">
        <v>319</v>
      </c>
      <c r="D426" t="s">
        <v>37</v>
      </c>
      <c r="E426">
        <v>2015</v>
      </c>
      <c r="F426" t="s">
        <v>19</v>
      </c>
      <c r="G426" t="s">
        <v>1218</v>
      </c>
      <c r="H426" t="s">
        <v>321</v>
      </c>
      <c r="I426" t="s">
        <v>322</v>
      </c>
      <c r="J426" t="s">
        <v>23</v>
      </c>
      <c r="M426" t="s">
        <v>330</v>
      </c>
    </row>
    <row r="427" spans="1:13">
      <c r="A427" t="s">
        <v>1219</v>
      </c>
      <c r="B427" t="s">
        <v>318</v>
      </c>
      <c r="C427" t="s">
        <v>319</v>
      </c>
      <c r="D427" t="s">
        <v>37</v>
      </c>
      <c r="E427">
        <v>2015</v>
      </c>
      <c r="F427" t="s">
        <v>30</v>
      </c>
      <c r="G427" t="s">
        <v>1220</v>
      </c>
      <c r="H427" t="s">
        <v>321</v>
      </c>
      <c r="I427" t="s">
        <v>322</v>
      </c>
      <c r="J427" t="s">
        <v>23</v>
      </c>
      <c r="M427" t="s">
        <v>733</v>
      </c>
    </row>
    <row r="428" spans="1:13">
      <c r="A428" t="s">
        <v>1221</v>
      </c>
      <c r="B428" t="s">
        <v>394</v>
      </c>
      <c r="C428" t="s">
        <v>395</v>
      </c>
      <c r="D428" t="s">
        <v>37</v>
      </c>
      <c r="E428">
        <v>2015</v>
      </c>
      <c r="F428" t="s">
        <v>30</v>
      </c>
      <c r="G428" t="s">
        <v>1180</v>
      </c>
      <c r="H428" t="e">
        <v>#N/A</v>
      </c>
      <c r="I428" t="s">
        <v>585</v>
      </c>
      <c r="J428" t="s">
        <v>23</v>
      </c>
      <c r="M428" t="s">
        <v>586</v>
      </c>
    </row>
    <row r="429" spans="1:13">
      <c r="A429" t="s">
        <v>1222</v>
      </c>
      <c r="B429" t="s">
        <v>912</v>
      </c>
      <c r="C429" t="s">
        <v>913</v>
      </c>
      <c r="D429" t="s">
        <v>37</v>
      </c>
      <c r="E429">
        <v>2015</v>
      </c>
      <c r="F429" t="s">
        <v>279</v>
      </c>
      <c r="G429" t="s">
        <v>1223</v>
      </c>
      <c r="H429" t="s">
        <v>511</v>
      </c>
      <c r="I429" t="s">
        <v>915</v>
      </c>
      <c r="J429" t="s">
        <v>23</v>
      </c>
      <c r="M429" t="s">
        <v>1103</v>
      </c>
    </row>
    <row r="430" spans="1:13">
      <c r="A430" t="s">
        <v>1106</v>
      </c>
      <c r="B430" t="s">
        <v>912</v>
      </c>
      <c r="C430" t="s">
        <v>913</v>
      </c>
      <c r="D430" t="s">
        <v>18</v>
      </c>
      <c r="E430">
        <v>2015</v>
      </c>
      <c r="F430" t="s">
        <v>30</v>
      </c>
      <c r="G430" t="s">
        <v>1202</v>
      </c>
      <c r="H430" t="s">
        <v>511</v>
      </c>
      <c r="I430" t="s">
        <v>915</v>
      </c>
      <c r="J430" t="s">
        <v>23</v>
      </c>
      <c r="M430" t="s">
        <v>916</v>
      </c>
    </row>
    <row r="431" spans="1:13">
      <c r="A431" t="s">
        <v>1224</v>
      </c>
      <c r="B431" t="s">
        <v>177</v>
      </c>
      <c r="C431" t="s">
        <v>178</v>
      </c>
      <c r="D431" t="s">
        <v>18</v>
      </c>
      <c r="E431">
        <v>2015</v>
      </c>
      <c r="F431" t="s">
        <v>279</v>
      </c>
      <c r="G431" t="s">
        <v>1225</v>
      </c>
      <c r="H431" t="s">
        <v>180</v>
      </c>
      <c r="I431" t="s">
        <v>181</v>
      </c>
      <c r="J431" t="s">
        <v>23</v>
      </c>
      <c r="M431" t="s">
        <v>523</v>
      </c>
    </row>
    <row r="432" spans="1:13">
      <c r="A432" t="s">
        <v>1226</v>
      </c>
      <c r="B432" t="s">
        <v>177</v>
      </c>
      <c r="C432" t="s">
        <v>178</v>
      </c>
      <c r="D432" t="s">
        <v>18</v>
      </c>
      <c r="E432">
        <v>2015</v>
      </c>
      <c r="F432" t="s">
        <v>279</v>
      </c>
      <c r="G432" t="s">
        <v>1225</v>
      </c>
      <c r="H432" t="s">
        <v>180</v>
      </c>
      <c r="I432" t="s">
        <v>181</v>
      </c>
      <c r="J432" t="s">
        <v>23</v>
      </c>
      <c r="M432" t="s">
        <v>523</v>
      </c>
    </row>
    <row r="433" spans="1:13">
      <c r="A433" t="s">
        <v>1227</v>
      </c>
      <c r="B433" t="s">
        <v>177</v>
      </c>
      <c r="C433" t="s">
        <v>178</v>
      </c>
      <c r="D433" t="s">
        <v>18</v>
      </c>
      <c r="E433">
        <v>2015</v>
      </c>
      <c r="F433" t="s">
        <v>279</v>
      </c>
      <c r="G433" t="s">
        <v>1225</v>
      </c>
      <c r="H433" t="s">
        <v>180</v>
      </c>
      <c r="I433" t="s">
        <v>181</v>
      </c>
      <c r="J433" t="s">
        <v>23</v>
      </c>
      <c r="M433" t="s">
        <v>523</v>
      </c>
    </row>
    <row r="434" spans="1:13">
      <c r="A434" t="s">
        <v>1228</v>
      </c>
      <c r="B434" t="s">
        <v>1229</v>
      </c>
      <c r="C434" t="s">
        <v>1230</v>
      </c>
      <c r="D434" t="s">
        <v>37</v>
      </c>
      <c r="E434">
        <v>2015</v>
      </c>
      <c r="F434" t="s">
        <v>279</v>
      </c>
      <c r="G434" t="s">
        <v>1231</v>
      </c>
      <c r="H434" t="s">
        <v>80</v>
      </c>
      <c r="I434" t="s">
        <v>1232</v>
      </c>
      <c r="J434" t="s">
        <v>23</v>
      </c>
      <c r="M434" t="s">
        <v>1233</v>
      </c>
    </row>
    <row r="435" spans="1:13">
      <c r="A435" t="s">
        <v>1228</v>
      </c>
      <c r="B435" t="s">
        <v>1229</v>
      </c>
      <c r="C435" t="s">
        <v>1230</v>
      </c>
      <c r="D435" t="s">
        <v>37</v>
      </c>
      <c r="E435">
        <v>2015</v>
      </c>
      <c r="F435" t="s">
        <v>19</v>
      </c>
      <c r="G435" t="s">
        <v>1234</v>
      </c>
      <c r="H435" t="s">
        <v>80</v>
      </c>
      <c r="I435" t="s">
        <v>1232</v>
      </c>
      <c r="J435" t="s">
        <v>23</v>
      </c>
      <c r="M435" t="s">
        <v>1235</v>
      </c>
    </row>
    <row r="436" spans="1:13">
      <c r="A436" t="s">
        <v>1236</v>
      </c>
      <c r="B436" t="s">
        <v>1229</v>
      </c>
      <c r="C436" t="s">
        <v>1230</v>
      </c>
      <c r="D436" t="s">
        <v>37</v>
      </c>
      <c r="E436">
        <v>2015</v>
      </c>
      <c r="F436" t="s">
        <v>136</v>
      </c>
      <c r="G436" t="s">
        <v>1237</v>
      </c>
      <c r="H436" t="s">
        <v>80</v>
      </c>
      <c r="I436" t="s">
        <v>1232</v>
      </c>
      <c r="J436" t="s">
        <v>23</v>
      </c>
      <c r="M436" t="s">
        <v>1238</v>
      </c>
    </row>
    <row r="437" spans="1:13">
      <c r="A437" t="s">
        <v>1239</v>
      </c>
      <c r="B437" t="s">
        <v>1229</v>
      </c>
      <c r="C437" t="s">
        <v>1230</v>
      </c>
      <c r="D437" t="s">
        <v>37</v>
      </c>
      <c r="E437">
        <v>2015</v>
      </c>
      <c r="F437" t="s">
        <v>279</v>
      </c>
      <c r="G437" t="s">
        <v>1240</v>
      </c>
      <c r="H437" t="s">
        <v>80</v>
      </c>
      <c r="I437" t="s">
        <v>1232</v>
      </c>
      <c r="J437" t="s">
        <v>23</v>
      </c>
      <c r="M437" t="s">
        <v>1233</v>
      </c>
    </row>
    <row r="438" spans="1:13">
      <c r="A438" t="s">
        <v>1236</v>
      </c>
      <c r="B438" t="s">
        <v>1229</v>
      </c>
      <c r="C438" t="s">
        <v>1230</v>
      </c>
      <c r="D438" t="s">
        <v>37</v>
      </c>
      <c r="E438">
        <v>2015</v>
      </c>
      <c r="F438" t="s">
        <v>279</v>
      </c>
      <c r="G438" t="s">
        <v>1231</v>
      </c>
      <c r="H438" t="s">
        <v>80</v>
      </c>
      <c r="I438" t="s">
        <v>1241</v>
      </c>
      <c r="J438" t="s">
        <v>23</v>
      </c>
      <c r="M438" t="s">
        <v>1233</v>
      </c>
    </row>
    <row r="439" spans="1:13">
      <c r="A439" t="s">
        <v>1242</v>
      </c>
      <c r="B439" t="s">
        <v>1243</v>
      </c>
      <c r="C439" t="s">
        <v>1244</v>
      </c>
      <c r="D439" t="s">
        <v>37</v>
      </c>
      <c r="E439">
        <v>2015</v>
      </c>
      <c r="F439" t="s">
        <v>19</v>
      </c>
      <c r="G439" t="s">
        <v>1245</v>
      </c>
      <c r="H439" t="s">
        <v>499</v>
      </c>
      <c r="I439" t="s">
        <v>1246</v>
      </c>
      <c r="J439" t="s">
        <v>23</v>
      </c>
      <c r="M439" t="s">
        <v>1247</v>
      </c>
    </row>
    <row r="440" spans="1:13">
      <c r="A440" t="s">
        <v>1248</v>
      </c>
      <c r="B440" t="s">
        <v>343</v>
      </c>
      <c r="C440" t="s">
        <v>344</v>
      </c>
      <c r="D440" t="s">
        <v>18</v>
      </c>
      <c r="E440">
        <v>2015</v>
      </c>
      <c r="F440" t="s">
        <v>279</v>
      </c>
      <c r="G440" t="s">
        <v>1190</v>
      </c>
      <c r="H440" t="s">
        <v>73</v>
      </c>
      <c r="I440" t="s">
        <v>1249</v>
      </c>
      <c r="J440" t="s">
        <v>23</v>
      </c>
      <c r="M440" t="s">
        <v>749</v>
      </c>
    </row>
    <row r="441" spans="1:13">
      <c r="A441" t="s">
        <v>1250</v>
      </c>
      <c r="B441" t="s">
        <v>91</v>
      </c>
      <c r="C441" t="s">
        <v>92</v>
      </c>
      <c r="D441" t="s">
        <v>37</v>
      </c>
      <c r="E441">
        <v>2015</v>
      </c>
      <c r="F441" t="s">
        <v>279</v>
      </c>
      <c r="G441" t="s">
        <v>1251</v>
      </c>
      <c r="H441" t="s">
        <v>94</v>
      </c>
      <c r="I441" t="s">
        <v>185</v>
      </c>
      <c r="J441" t="s">
        <v>23</v>
      </c>
      <c r="M441" t="s">
        <v>670</v>
      </c>
    </row>
    <row r="442" spans="1:13">
      <c r="A442" t="s">
        <v>1252</v>
      </c>
      <c r="B442" t="s">
        <v>91</v>
      </c>
      <c r="C442" t="s">
        <v>92</v>
      </c>
      <c r="D442" t="s">
        <v>37</v>
      </c>
      <c r="E442">
        <v>2015</v>
      </c>
      <c r="F442" t="s">
        <v>279</v>
      </c>
      <c r="G442" t="s">
        <v>1251</v>
      </c>
      <c r="H442" t="s">
        <v>94</v>
      </c>
      <c r="I442" t="s">
        <v>185</v>
      </c>
      <c r="J442" t="s">
        <v>23</v>
      </c>
      <c r="M442" t="s">
        <v>670</v>
      </c>
    </row>
    <row r="443" spans="1:13">
      <c r="A443" t="s">
        <v>1253</v>
      </c>
      <c r="B443" t="s">
        <v>1254</v>
      </c>
      <c r="C443" t="s">
        <v>1255</v>
      </c>
      <c r="D443" t="s">
        <v>37</v>
      </c>
      <c r="E443">
        <v>2015</v>
      </c>
      <c r="F443" t="s">
        <v>30</v>
      </c>
      <c r="G443" t="s">
        <v>1256</v>
      </c>
      <c r="H443" t="s">
        <v>94</v>
      </c>
      <c r="I443" t="s">
        <v>1257</v>
      </c>
      <c r="J443" t="s">
        <v>23</v>
      </c>
      <c r="M443" t="s">
        <v>1258</v>
      </c>
    </row>
    <row r="444" spans="1:13">
      <c r="A444" t="s">
        <v>1259</v>
      </c>
      <c r="B444" t="s">
        <v>190</v>
      </c>
      <c r="C444" t="s">
        <v>191</v>
      </c>
      <c r="D444" t="s">
        <v>37</v>
      </c>
      <c r="E444">
        <v>2015</v>
      </c>
      <c r="F444" t="s">
        <v>279</v>
      </c>
      <c r="G444" t="s">
        <v>1260</v>
      </c>
      <c r="H444" t="s">
        <v>73</v>
      </c>
      <c r="I444" t="s">
        <v>193</v>
      </c>
      <c r="J444" t="s">
        <v>23</v>
      </c>
      <c r="M444" t="s">
        <v>612</v>
      </c>
    </row>
    <row r="445" spans="1:13">
      <c r="A445" t="s">
        <v>1261</v>
      </c>
      <c r="B445" t="s">
        <v>190</v>
      </c>
      <c r="C445" t="s">
        <v>191</v>
      </c>
      <c r="D445" t="s">
        <v>37</v>
      </c>
      <c r="E445">
        <v>2015</v>
      </c>
      <c r="F445" t="s">
        <v>279</v>
      </c>
      <c r="G445" t="s">
        <v>1262</v>
      </c>
      <c r="H445" t="s">
        <v>73</v>
      </c>
      <c r="I445" t="s">
        <v>193</v>
      </c>
      <c r="J445" t="s">
        <v>23</v>
      </c>
      <c r="M445" t="s">
        <v>612</v>
      </c>
    </row>
    <row r="446" spans="1:13">
      <c r="A446" t="s">
        <v>1263</v>
      </c>
      <c r="B446" t="s">
        <v>941</v>
      </c>
      <c r="C446" t="s">
        <v>942</v>
      </c>
      <c r="D446" t="s">
        <v>18</v>
      </c>
      <c r="E446">
        <v>2015</v>
      </c>
      <c r="F446" t="s">
        <v>30</v>
      </c>
      <c r="G446" t="s">
        <v>1264</v>
      </c>
      <c r="H446" t="s">
        <v>87</v>
      </c>
      <c r="I446" t="s">
        <v>944</v>
      </c>
      <c r="J446" t="s">
        <v>23</v>
      </c>
      <c r="M446" t="s">
        <v>1265</v>
      </c>
    </row>
    <row r="447" spans="1:13">
      <c r="A447" t="s">
        <v>1266</v>
      </c>
      <c r="B447" t="s">
        <v>949</v>
      </c>
      <c r="C447" t="s">
        <v>950</v>
      </c>
      <c r="D447" t="s">
        <v>18</v>
      </c>
      <c r="E447">
        <v>2015</v>
      </c>
      <c r="F447" t="s">
        <v>30</v>
      </c>
      <c r="G447" t="s">
        <v>1264</v>
      </c>
      <c r="H447" t="e">
        <v>#N/A</v>
      </c>
      <c r="I447" t="s">
        <v>952</v>
      </c>
      <c r="J447" t="s">
        <v>23</v>
      </c>
      <c r="M447" t="s">
        <v>956</v>
      </c>
    </row>
    <row r="448" spans="1:13">
      <c r="A448" t="s">
        <v>1267</v>
      </c>
      <c r="B448" t="s">
        <v>949</v>
      </c>
      <c r="C448" t="s">
        <v>950</v>
      </c>
      <c r="D448" t="s">
        <v>37</v>
      </c>
      <c r="E448">
        <v>2015</v>
      </c>
      <c r="F448" t="s">
        <v>279</v>
      </c>
      <c r="G448" t="s">
        <v>1268</v>
      </c>
      <c r="H448" t="e">
        <v>#N/A</v>
      </c>
      <c r="I448" t="s">
        <v>952</v>
      </c>
      <c r="J448" t="s">
        <v>23</v>
      </c>
      <c r="M448" t="s">
        <v>1135</v>
      </c>
    </row>
    <row r="449" spans="1:13">
      <c r="A449" t="s">
        <v>1266</v>
      </c>
      <c r="B449" t="s">
        <v>949</v>
      </c>
      <c r="C449" t="s">
        <v>950</v>
      </c>
      <c r="D449" t="s">
        <v>18</v>
      </c>
      <c r="E449">
        <v>2015</v>
      </c>
      <c r="F449" t="s">
        <v>279</v>
      </c>
      <c r="G449" t="s">
        <v>1264</v>
      </c>
      <c r="H449" t="e">
        <v>#N/A</v>
      </c>
      <c r="I449" t="s">
        <v>952</v>
      </c>
      <c r="J449" t="s">
        <v>23</v>
      </c>
      <c r="M449" t="s">
        <v>1135</v>
      </c>
    </row>
    <row r="450" spans="1:13">
      <c r="A450" t="s">
        <v>1269</v>
      </c>
      <c r="B450" t="s">
        <v>16</v>
      </c>
      <c r="C450" t="s">
        <v>17</v>
      </c>
      <c r="D450" t="s">
        <v>18</v>
      </c>
      <c r="E450">
        <v>2016</v>
      </c>
      <c r="F450" t="s">
        <v>426</v>
      </c>
      <c r="G450" t="s">
        <v>1270</v>
      </c>
      <c r="H450" t="s">
        <v>21</v>
      </c>
      <c r="I450" t="s">
        <v>1271</v>
      </c>
      <c r="J450" t="s">
        <v>23</v>
      </c>
      <c r="M450" t="s">
        <v>389</v>
      </c>
    </row>
    <row r="451" spans="1:13">
      <c r="A451" t="s">
        <v>1272</v>
      </c>
      <c r="B451" t="s">
        <v>16</v>
      </c>
      <c r="C451" t="s">
        <v>17</v>
      </c>
      <c r="D451" t="s">
        <v>18</v>
      </c>
      <c r="E451">
        <v>2016</v>
      </c>
      <c r="F451" t="s">
        <v>279</v>
      </c>
      <c r="G451" t="s">
        <v>1273</v>
      </c>
      <c r="H451" t="s">
        <v>21</v>
      </c>
      <c r="I451" t="s">
        <v>1271</v>
      </c>
      <c r="J451" t="s">
        <v>23</v>
      </c>
      <c r="M451" t="s">
        <v>1274</v>
      </c>
    </row>
    <row r="452" spans="1:13">
      <c r="A452" t="s">
        <v>1275</v>
      </c>
      <c r="B452" t="s">
        <v>16</v>
      </c>
      <c r="C452" t="s">
        <v>17</v>
      </c>
      <c r="D452" t="s">
        <v>37</v>
      </c>
      <c r="E452">
        <v>2016</v>
      </c>
      <c r="F452" t="s">
        <v>279</v>
      </c>
      <c r="G452" t="s">
        <v>1276</v>
      </c>
      <c r="H452" t="s">
        <v>21</v>
      </c>
      <c r="I452" t="s">
        <v>22</v>
      </c>
      <c r="J452" t="s">
        <v>23</v>
      </c>
      <c r="M452" t="s">
        <v>1274</v>
      </c>
    </row>
    <row r="453" spans="1:13">
      <c r="A453" t="s">
        <v>1141</v>
      </c>
      <c r="B453" t="s">
        <v>394</v>
      </c>
      <c r="C453" t="s">
        <v>395</v>
      </c>
      <c r="D453" t="s">
        <v>18</v>
      </c>
      <c r="E453">
        <v>2016</v>
      </c>
      <c r="F453" t="s">
        <v>462</v>
      </c>
      <c r="G453" t="s">
        <v>1277</v>
      </c>
      <c r="H453" t="e">
        <v>#N/A</v>
      </c>
      <c r="I453" t="s">
        <v>1278</v>
      </c>
      <c r="J453" t="s">
        <v>23</v>
      </c>
      <c r="M453" t="s">
        <v>1279</v>
      </c>
    </row>
    <row r="454" spans="1:13">
      <c r="A454" t="s">
        <v>1280</v>
      </c>
      <c r="B454" t="s">
        <v>221</v>
      </c>
      <c r="C454" t="s">
        <v>222</v>
      </c>
      <c r="D454" t="s">
        <v>18</v>
      </c>
      <c r="E454">
        <v>2016</v>
      </c>
      <c r="F454" t="s">
        <v>462</v>
      </c>
      <c r="G454" t="s">
        <v>1281</v>
      </c>
      <c r="H454" t="e">
        <v>#N/A</v>
      </c>
      <c r="I454" t="s">
        <v>1282</v>
      </c>
      <c r="J454" t="s">
        <v>23</v>
      </c>
      <c r="M454" t="s">
        <v>1283</v>
      </c>
    </row>
    <row r="455" spans="1:13">
      <c r="A455" t="s">
        <v>1280</v>
      </c>
      <c r="B455" t="s">
        <v>221</v>
      </c>
      <c r="C455" t="s">
        <v>222</v>
      </c>
      <c r="D455" t="s">
        <v>18</v>
      </c>
      <c r="E455">
        <v>2016</v>
      </c>
      <c r="F455" t="s">
        <v>30</v>
      </c>
      <c r="G455" t="s">
        <v>1284</v>
      </c>
      <c r="H455" t="e">
        <v>#N/A</v>
      </c>
      <c r="I455" t="s">
        <v>1282</v>
      </c>
      <c r="J455" t="s">
        <v>23</v>
      </c>
      <c r="M455" t="s">
        <v>225</v>
      </c>
    </row>
    <row r="456" spans="1:13">
      <c r="A456" t="s">
        <v>1285</v>
      </c>
      <c r="B456" t="s">
        <v>237</v>
      </c>
      <c r="C456" t="s">
        <v>238</v>
      </c>
      <c r="D456" t="s">
        <v>18</v>
      </c>
      <c r="E456">
        <v>2016</v>
      </c>
      <c r="F456" t="s">
        <v>279</v>
      </c>
      <c r="G456" t="s">
        <v>1286</v>
      </c>
      <c r="H456" t="s">
        <v>240</v>
      </c>
      <c r="I456" t="s">
        <v>789</v>
      </c>
      <c r="J456" t="s">
        <v>23</v>
      </c>
      <c r="M456" t="s">
        <v>414</v>
      </c>
    </row>
    <row r="457" spans="1:13">
      <c r="A457" t="s">
        <v>1287</v>
      </c>
      <c r="B457" t="s">
        <v>237</v>
      </c>
      <c r="C457" t="s">
        <v>238</v>
      </c>
      <c r="D457" t="s">
        <v>18</v>
      </c>
      <c r="E457">
        <v>2016</v>
      </c>
      <c r="F457" t="s">
        <v>279</v>
      </c>
      <c r="G457" t="s">
        <v>1288</v>
      </c>
      <c r="H457" t="s">
        <v>240</v>
      </c>
      <c r="I457" t="s">
        <v>789</v>
      </c>
      <c r="J457" t="s">
        <v>23</v>
      </c>
      <c r="M457" t="s">
        <v>414</v>
      </c>
    </row>
    <row r="458" spans="1:13">
      <c r="A458" t="s">
        <v>1289</v>
      </c>
      <c r="B458" t="s">
        <v>237</v>
      </c>
      <c r="C458" t="s">
        <v>238</v>
      </c>
      <c r="D458" t="s">
        <v>37</v>
      </c>
      <c r="E458">
        <v>2016</v>
      </c>
      <c r="F458" t="s">
        <v>274</v>
      </c>
      <c r="G458" t="s">
        <v>1290</v>
      </c>
      <c r="H458" t="s">
        <v>240</v>
      </c>
      <c r="I458" t="s">
        <v>241</v>
      </c>
      <c r="J458" t="s">
        <v>23</v>
      </c>
      <c r="M458" t="s">
        <v>411</v>
      </c>
    </row>
    <row r="459" spans="1:13">
      <c r="A459" t="s">
        <v>1291</v>
      </c>
      <c r="B459" t="s">
        <v>237</v>
      </c>
      <c r="C459" t="s">
        <v>238</v>
      </c>
      <c r="D459" t="s">
        <v>37</v>
      </c>
      <c r="E459">
        <v>2016</v>
      </c>
      <c r="F459" t="s">
        <v>274</v>
      </c>
      <c r="G459" t="s">
        <v>1290</v>
      </c>
      <c r="H459" t="s">
        <v>240</v>
      </c>
      <c r="I459" t="s">
        <v>241</v>
      </c>
      <c r="J459" t="s">
        <v>23</v>
      </c>
      <c r="M459" t="s">
        <v>411</v>
      </c>
    </row>
    <row r="460" spans="1:13">
      <c r="A460" t="s">
        <v>1149</v>
      </c>
      <c r="B460" t="s">
        <v>237</v>
      </c>
      <c r="C460" t="s">
        <v>238</v>
      </c>
      <c r="D460" t="s">
        <v>37</v>
      </c>
      <c r="E460">
        <v>2016</v>
      </c>
      <c r="F460" t="s">
        <v>426</v>
      </c>
      <c r="G460" t="s">
        <v>1292</v>
      </c>
      <c r="H460" t="s">
        <v>240</v>
      </c>
      <c r="I460" t="s">
        <v>241</v>
      </c>
      <c r="J460" t="s">
        <v>23</v>
      </c>
      <c r="M460" t="s">
        <v>245</v>
      </c>
    </row>
    <row r="461" spans="1:13">
      <c r="A461" t="s">
        <v>1293</v>
      </c>
      <c r="B461" t="s">
        <v>237</v>
      </c>
      <c r="C461" t="s">
        <v>238</v>
      </c>
      <c r="D461" t="s">
        <v>37</v>
      </c>
      <c r="E461">
        <v>2016</v>
      </c>
      <c r="F461" t="s">
        <v>274</v>
      </c>
      <c r="G461" t="s">
        <v>1290</v>
      </c>
      <c r="H461" t="s">
        <v>240</v>
      </c>
      <c r="I461" t="s">
        <v>241</v>
      </c>
      <c r="J461" t="s">
        <v>23</v>
      </c>
      <c r="M461" t="s">
        <v>411</v>
      </c>
    </row>
    <row r="462" spans="1:13">
      <c r="A462" t="s">
        <v>1294</v>
      </c>
      <c r="B462" t="s">
        <v>48</v>
      </c>
      <c r="C462" t="s">
        <v>49</v>
      </c>
      <c r="D462" t="s">
        <v>18</v>
      </c>
      <c r="E462">
        <v>2016</v>
      </c>
      <c r="F462" t="s">
        <v>19</v>
      </c>
      <c r="G462" t="s">
        <v>1295</v>
      </c>
      <c r="H462" t="s">
        <v>21</v>
      </c>
      <c r="I462" t="s">
        <v>51</v>
      </c>
      <c r="J462" t="s">
        <v>23</v>
      </c>
      <c r="M462" t="s">
        <v>1296</v>
      </c>
    </row>
    <row r="463" spans="1:13">
      <c r="A463" t="s">
        <v>1297</v>
      </c>
      <c r="B463" t="s">
        <v>1298</v>
      </c>
      <c r="C463" t="s">
        <v>1299</v>
      </c>
      <c r="D463" t="s">
        <v>18</v>
      </c>
      <c r="E463">
        <v>2016</v>
      </c>
      <c r="F463" t="s">
        <v>30</v>
      </c>
      <c r="G463" t="s">
        <v>1300</v>
      </c>
      <c r="H463" t="s">
        <v>499</v>
      </c>
      <c r="I463" t="s">
        <v>1301</v>
      </c>
      <c r="J463" t="s">
        <v>23</v>
      </c>
      <c r="M463" t="s">
        <v>1302</v>
      </c>
    </row>
    <row r="464" spans="1:13">
      <c r="A464" t="s">
        <v>1303</v>
      </c>
      <c r="B464" t="s">
        <v>1298</v>
      </c>
      <c r="C464" t="s">
        <v>1299</v>
      </c>
      <c r="D464" t="s">
        <v>18</v>
      </c>
      <c r="E464">
        <v>2016</v>
      </c>
      <c r="F464" t="s">
        <v>19</v>
      </c>
      <c r="G464" t="s">
        <v>1304</v>
      </c>
      <c r="H464" t="s">
        <v>499</v>
      </c>
      <c r="I464" t="s">
        <v>1301</v>
      </c>
      <c r="J464" t="s">
        <v>23</v>
      </c>
      <c r="M464" t="s">
        <v>1305</v>
      </c>
    </row>
    <row r="465" spans="1:13">
      <c r="A465" t="s">
        <v>1306</v>
      </c>
      <c r="B465" t="s">
        <v>451</v>
      </c>
      <c r="C465" t="s">
        <v>452</v>
      </c>
      <c r="D465" t="s">
        <v>37</v>
      </c>
      <c r="E465">
        <v>2016</v>
      </c>
      <c r="F465" t="s">
        <v>279</v>
      </c>
      <c r="G465" t="s">
        <v>1286</v>
      </c>
      <c r="H465" t="s">
        <v>240</v>
      </c>
      <c r="I465" t="s">
        <v>454</v>
      </c>
      <c r="J465" t="s">
        <v>23</v>
      </c>
      <c r="M465" t="s">
        <v>1307</v>
      </c>
    </row>
    <row r="466" spans="1:13">
      <c r="A466" t="s">
        <v>1308</v>
      </c>
      <c r="B466" t="s">
        <v>334</v>
      </c>
      <c r="C466" t="s">
        <v>335</v>
      </c>
      <c r="D466" t="s">
        <v>18</v>
      </c>
      <c r="E466">
        <v>2016</v>
      </c>
      <c r="F466" t="s">
        <v>274</v>
      </c>
      <c r="G466" t="s">
        <v>1309</v>
      </c>
      <c r="H466" t="s">
        <v>180</v>
      </c>
      <c r="I466" t="s">
        <v>1310</v>
      </c>
      <c r="J466" t="s">
        <v>23</v>
      </c>
      <c r="M466" t="s">
        <v>1311</v>
      </c>
    </row>
    <row r="467" spans="1:13">
      <c r="A467" t="s">
        <v>1312</v>
      </c>
      <c r="B467" t="s">
        <v>309</v>
      </c>
      <c r="C467" t="s">
        <v>310</v>
      </c>
      <c r="D467" t="s">
        <v>18</v>
      </c>
      <c r="E467">
        <v>2016</v>
      </c>
      <c r="F467" t="s">
        <v>279</v>
      </c>
      <c r="G467" t="s">
        <v>1288</v>
      </c>
      <c r="H467" t="s">
        <v>80</v>
      </c>
      <c r="I467" t="s">
        <v>818</v>
      </c>
      <c r="J467" t="s">
        <v>23</v>
      </c>
      <c r="M467" t="s">
        <v>1313</v>
      </c>
    </row>
    <row r="468" spans="1:13">
      <c r="A468" t="s">
        <v>1314</v>
      </c>
      <c r="B468" t="s">
        <v>84</v>
      </c>
      <c r="C468" t="s">
        <v>85</v>
      </c>
      <c r="D468" t="s">
        <v>18</v>
      </c>
      <c r="E468">
        <v>2016</v>
      </c>
      <c r="F468" t="s">
        <v>279</v>
      </c>
      <c r="G468" t="s">
        <v>1315</v>
      </c>
      <c r="H468" t="s">
        <v>87</v>
      </c>
      <c r="I468" t="s">
        <v>88</v>
      </c>
      <c r="J468" t="s">
        <v>23</v>
      </c>
      <c r="M468" t="s">
        <v>824</v>
      </c>
    </row>
    <row r="469" spans="1:13">
      <c r="A469" t="s">
        <v>1316</v>
      </c>
      <c r="B469" t="s">
        <v>334</v>
      </c>
      <c r="C469" t="s">
        <v>335</v>
      </c>
      <c r="D469" t="s">
        <v>18</v>
      </c>
      <c r="E469">
        <v>2016</v>
      </c>
      <c r="F469" t="s">
        <v>279</v>
      </c>
      <c r="G469" t="s">
        <v>1317</v>
      </c>
      <c r="H469" t="s">
        <v>180</v>
      </c>
      <c r="I469" t="s">
        <v>1318</v>
      </c>
      <c r="J469" t="s">
        <v>23</v>
      </c>
      <c r="M469" t="s">
        <v>683</v>
      </c>
    </row>
    <row r="470" spans="1:13">
      <c r="A470" t="s">
        <v>1319</v>
      </c>
      <c r="B470" t="s">
        <v>91</v>
      </c>
      <c r="C470" t="s">
        <v>92</v>
      </c>
      <c r="D470" t="s">
        <v>18</v>
      </c>
      <c r="E470">
        <v>2016</v>
      </c>
      <c r="F470" t="s">
        <v>279</v>
      </c>
      <c r="G470" t="s">
        <v>1320</v>
      </c>
      <c r="H470" t="s">
        <v>94</v>
      </c>
      <c r="I470" t="s">
        <v>669</v>
      </c>
      <c r="J470" t="s">
        <v>23</v>
      </c>
      <c r="M470" t="s">
        <v>670</v>
      </c>
    </row>
    <row r="471" spans="1:13">
      <c r="A471" t="s">
        <v>1321</v>
      </c>
      <c r="B471" t="s">
        <v>91</v>
      </c>
      <c r="C471" t="s">
        <v>92</v>
      </c>
      <c r="D471" t="s">
        <v>18</v>
      </c>
      <c r="E471">
        <v>2016</v>
      </c>
      <c r="F471" t="s">
        <v>279</v>
      </c>
      <c r="G471" t="s">
        <v>1322</v>
      </c>
      <c r="H471" t="s">
        <v>94</v>
      </c>
      <c r="I471" t="s">
        <v>669</v>
      </c>
      <c r="J471" t="s">
        <v>23</v>
      </c>
      <c r="M471" t="s">
        <v>670</v>
      </c>
    </row>
    <row r="472" spans="1:13">
      <c r="A472" t="s">
        <v>1323</v>
      </c>
      <c r="B472" t="s">
        <v>496</v>
      </c>
      <c r="C472" t="s">
        <v>497</v>
      </c>
      <c r="D472" t="s">
        <v>37</v>
      </c>
      <c r="E472">
        <v>2016</v>
      </c>
      <c r="F472" t="s">
        <v>279</v>
      </c>
      <c r="G472" t="s">
        <v>1286</v>
      </c>
      <c r="H472" t="s">
        <v>499</v>
      </c>
      <c r="I472" t="s">
        <v>500</v>
      </c>
      <c r="J472" t="s">
        <v>23</v>
      </c>
      <c r="M472" t="s">
        <v>501</v>
      </c>
    </row>
    <row r="473" spans="1:13">
      <c r="A473" t="s">
        <v>1324</v>
      </c>
      <c r="B473" t="s">
        <v>882</v>
      </c>
      <c r="C473" t="s">
        <v>883</v>
      </c>
      <c r="D473" t="s">
        <v>18</v>
      </c>
      <c r="E473">
        <v>2016</v>
      </c>
      <c r="F473" t="s">
        <v>279</v>
      </c>
      <c r="G473" t="s">
        <v>1325</v>
      </c>
      <c r="H473" t="s">
        <v>80</v>
      </c>
      <c r="I473" t="s">
        <v>1326</v>
      </c>
      <c r="J473" t="s">
        <v>23</v>
      </c>
      <c r="M473" t="s">
        <v>886</v>
      </c>
    </row>
    <row r="474" spans="1:13">
      <c r="A474" t="s">
        <v>1327</v>
      </c>
      <c r="B474" t="s">
        <v>529</v>
      </c>
      <c r="C474" t="s">
        <v>530</v>
      </c>
      <c r="D474" t="s">
        <v>37</v>
      </c>
      <c r="E474">
        <v>2016</v>
      </c>
      <c r="F474" t="s">
        <v>279</v>
      </c>
      <c r="G474" t="s">
        <v>1286</v>
      </c>
      <c r="H474" t="s">
        <v>240</v>
      </c>
      <c r="I474" t="s">
        <v>532</v>
      </c>
      <c r="J474" t="s">
        <v>23</v>
      </c>
      <c r="M474" t="s">
        <v>872</v>
      </c>
    </row>
    <row r="475" spans="1:13">
      <c r="A475" t="s">
        <v>1328</v>
      </c>
      <c r="B475" t="s">
        <v>140</v>
      </c>
      <c r="C475" t="s">
        <v>141</v>
      </c>
      <c r="D475" t="s">
        <v>37</v>
      </c>
      <c r="E475">
        <v>2016</v>
      </c>
      <c r="F475" t="s">
        <v>279</v>
      </c>
      <c r="G475" t="s">
        <v>1329</v>
      </c>
      <c r="H475" t="e">
        <v>#N/A</v>
      </c>
      <c r="I475" t="s">
        <v>143</v>
      </c>
      <c r="J475" t="s">
        <v>23</v>
      </c>
      <c r="M475" t="s">
        <v>537</v>
      </c>
    </row>
    <row r="476" spans="1:13">
      <c r="A476" t="s">
        <v>1330</v>
      </c>
      <c r="B476" t="s">
        <v>140</v>
      </c>
      <c r="C476" t="s">
        <v>141</v>
      </c>
      <c r="D476" t="s">
        <v>37</v>
      </c>
      <c r="E476">
        <v>2016</v>
      </c>
      <c r="F476" t="s">
        <v>30</v>
      </c>
      <c r="G476" t="s">
        <v>1331</v>
      </c>
      <c r="H476" t="e">
        <v>#N/A</v>
      </c>
      <c r="I476" t="s">
        <v>143</v>
      </c>
      <c r="J476" t="s">
        <v>23</v>
      </c>
      <c r="M476" t="s">
        <v>144</v>
      </c>
    </row>
    <row r="477" spans="1:13">
      <c r="A477" t="s">
        <v>1332</v>
      </c>
      <c r="B477" t="s">
        <v>140</v>
      </c>
      <c r="C477" t="s">
        <v>141</v>
      </c>
      <c r="D477" t="s">
        <v>37</v>
      </c>
      <c r="E477">
        <v>2016</v>
      </c>
      <c r="F477" t="s">
        <v>279</v>
      </c>
      <c r="G477" t="s">
        <v>1333</v>
      </c>
      <c r="H477" t="e">
        <v>#N/A</v>
      </c>
      <c r="I477" t="s">
        <v>143</v>
      </c>
      <c r="J477" t="s">
        <v>23</v>
      </c>
      <c r="M477" t="s">
        <v>537</v>
      </c>
    </row>
    <row r="478" spans="1:13">
      <c r="A478" t="s">
        <v>1334</v>
      </c>
      <c r="B478" t="s">
        <v>140</v>
      </c>
      <c r="C478" t="s">
        <v>141</v>
      </c>
      <c r="D478" t="s">
        <v>37</v>
      </c>
      <c r="E478">
        <v>2016</v>
      </c>
      <c r="F478" t="s">
        <v>30</v>
      </c>
      <c r="G478" t="s">
        <v>1335</v>
      </c>
      <c r="H478" t="e">
        <v>#N/A</v>
      </c>
      <c r="I478" t="s">
        <v>143</v>
      </c>
      <c r="J478" t="s">
        <v>23</v>
      </c>
      <c r="M478" t="s">
        <v>144</v>
      </c>
    </row>
    <row r="479" spans="1:13">
      <c r="A479" t="s">
        <v>1336</v>
      </c>
      <c r="B479" t="s">
        <v>150</v>
      </c>
      <c r="C479" t="s">
        <v>151</v>
      </c>
      <c r="D479" t="s">
        <v>37</v>
      </c>
      <c r="E479">
        <v>2016</v>
      </c>
      <c r="F479" t="s">
        <v>56</v>
      </c>
      <c r="G479" t="s">
        <v>1309</v>
      </c>
      <c r="H479" t="s">
        <v>80</v>
      </c>
      <c r="I479" t="s">
        <v>153</v>
      </c>
      <c r="J479" t="s">
        <v>23</v>
      </c>
      <c r="M479" t="s">
        <v>305</v>
      </c>
    </row>
    <row r="480" spans="1:13">
      <c r="A480" t="s">
        <v>1337</v>
      </c>
      <c r="B480" t="s">
        <v>272</v>
      </c>
      <c r="C480" t="s">
        <v>273</v>
      </c>
      <c r="D480" t="s">
        <v>37</v>
      </c>
      <c r="E480">
        <v>2016</v>
      </c>
      <c r="F480" t="s">
        <v>279</v>
      </c>
      <c r="G480" t="s">
        <v>1338</v>
      </c>
      <c r="H480" t="s">
        <v>180</v>
      </c>
      <c r="I480" t="s">
        <v>891</v>
      </c>
      <c r="J480" t="s">
        <v>23</v>
      </c>
      <c r="M480" t="s">
        <v>282</v>
      </c>
    </row>
    <row r="481" spans="1:13">
      <c r="A481" t="s">
        <v>1339</v>
      </c>
      <c r="B481" t="s">
        <v>1075</v>
      </c>
      <c r="C481" t="s">
        <v>1076</v>
      </c>
      <c r="D481" t="s">
        <v>18</v>
      </c>
      <c r="E481">
        <v>2016</v>
      </c>
      <c r="F481" t="s">
        <v>279</v>
      </c>
      <c r="G481" t="s">
        <v>1340</v>
      </c>
      <c r="H481" t="s">
        <v>321</v>
      </c>
      <c r="I481" t="s">
        <v>1205</v>
      </c>
      <c r="J481" t="s">
        <v>23</v>
      </c>
      <c r="M481" t="s">
        <v>1078</v>
      </c>
    </row>
    <row r="482" spans="1:13">
      <c r="A482" t="s">
        <v>1341</v>
      </c>
      <c r="B482" t="s">
        <v>77</v>
      </c>
      <c r="C482" t="s">
        <v>78</v>
      </c>
      <c r="D482" t="s">
        <v>37</v>
      </c>
      <c r="E482">
        <v>2016</v>
      </c>
      <c r="F482" t="s">
        <v>279</v>
      </c>
      <c r="G482" t="s">
        <v>1342</v>
      </c>
      <c r="H482" t="s">
        <v>80</v>
      </c>
      <c r="I482" t="s">
        <v>169</v>
      </c>
      <c r="J482" t="s">
        <v>23</v>
      </c>
      <c r="M482" t="s">
        <v>560</v>
      </c>
    </row>
    <row r="483" spans="1:13">
      <c r="A483" t="s">
        <v>1343</v>
      </c>
      <c r="B483" t="s">
        <v>1082</v>
      </c>
      <c r="C483" t="s">
        <v>1083</v>
      </c>
      <c r="D483" t="s">
        <v>37</v>
      </c>
      <c r="E483">
        <v>2016</v>
      </c>
      <c r="F483" t="s">
        <v>279</v>
      </c>
      <c r="G483" t="s">
        <v>1344</v>
      </c>
      <c r="H483" t="s">
        <v>21</v>
      </c>
      <c r="I483" t="s">
        <v>1210</v>
      </c>
      <c r="J483" t="s">
        <v>23</v>
      </c>
      <c r="M483" t="s">
        <v>1345</v>
      </c>
    </row>
    <row r="484" spans="1:13">
      <c r="A484" t="s">
        <v>1346</v>
      </c>
      <c r="B484" t="s">
        <v>834</v>
      </c>
      <c r="C484" t="s">
        <v>835</v>
      </c>
      <c r="D484" t="s">
        <v>18</v>
      </c>
      <c r="E484">
        <v>2016</v>
      </c>
      <c r="F484" t="s">
        <v>279</v>
      </c>
      <c r="G484" t="s">
        <v>1347</v>
      </c>
      <c r="H484" t="s">
        <v>321</v>
      </c>
      <c r="I484" t="s">
        <v>899</v>
      </c>
      <c r="J484" t="s">
        <v>23</v>
      </c>
      <c r="M484" t="s">
        <v>1090</v>
      </c>
    </row>
    <row r="485" spans="1:13">
      <c r="A485" t="s">
        <v>1348</v>
      </c>
      <c r="B485" t="s">
        <v>475</v>
      </c>
      <c r="C485" t="s">
        <v>476</v>
      </c>
      <c r="D485" t="s">
        <v>37</v>
      </c>
      <c r="E485">
        <v>2016</v>
      </c>
      <c r="F485" t="s">
        <v>136</v>
      </c>
      <c r="G485" t="s">
        <v>1349</v>
      </c>
      <c r="H485" t="s">
        <v>478</v>
      </c>
      <c r="I485" t="s">
        <v>574</v>
      </c>
      <c r="J485" t="s">
        <v>23</v>
      </c>
      <c r="M485" t="s">
        <v>1350</v>
      </c>
    </row>
    <row r="486" spans="1:13">
      <c r="A486" t="s">
        <v>1351</v>
      </c>
      <c r="B486" t="s">
        <v>1352</v>
      </c>
      <c r="C486" t="s">
        <v>1353</v>
      </c>
      <c r="D486" t="s">
        <v>37</v>
      </c>
      <c r="E486">
        <v>2016</v>
      </c>
      <c r="F486" t="s">
        <v>19</v>
      </c>
      <c r="G486" t="s">
        <v>1354</v>
      </c>
      <c r="H486" t="e">
        <v>#N/A</v>
      </c>
      <c r="I486" t="s">
        <v>1355</v>
      </c>
      <c r="J486" t="s">
        <v>23</v>
      </c>
      <c r="M486" t="s">
        <v>1356</v>
      </c>
    </row>
    <row r="487" spans="1:13">
      <c r="A487" t="s">
        <v>1357</v>
      </c>
      <c r="B487" t="s">
        <v>727</v>
      </c>
      <c r="C487" t="s">
        <v>728</v>
      </c>
      <c r="D487" t="s">
        <v>37</v>
      </c>
      <c r="E487">
        <v>2016</v>
      </c>
      <c r="F487" t="s">
        <v>279</v>
      </c>
      <c r="G487" t="s">
        <v>1358</v>
      </c>
      <c r="H487" t="s">
        <v>21</v>
      </c>
      <c r="I487" t="s">
        <v>730</v>
      </c>
      <c r="J487" t="s">
        <v>23</v>
      </c>
      <c r="M487" t="s">
        <v>731</v>
      </c>
    </row>
    <row r="488" spans="1:13">
      <c r="A488" t="s">
        <v>1359</v>
      </c>
      <c r="B488" t="s">
        <v>1360</v>
      </c>
      <c r="C488" t="s">
        <v>1361</v>
      </c>
      <c r="D488" t="s">
        <v>37</v>
      </c>
      <c r="E488">
        <v>2016</v>
      </c>
      <c r="F488" t="s">
        <v>279</v>
      </c>
      <c r="G488" t="s">
        <v>1362</v>
      </c>
      <c r="H488" t="e">
        <v>#N/A</v>
      </c>
      <c r="I488" t="s">
        <v>1363</v>
      </c>
      <c r="J488" t="s">
        <v>23</v>
      </c>
      <c r="M488" t="s">
        <v>1364</v>
      </c>
    </row>
    <row r="489" spans="1:13">
      <c r="A489" t="s">
        <v>1365</v>
      </c>
      <c r="B489" t="s">
        <v>1360</v>
      </c>
      <c r="C489" t="s">
        <v>1361</v>
      </c>
      <c r="D489" t="s">
        <v>18</v>
      </c>
      <c r="E489">
        <v>2016</v>
      </c>
      <c r="F489" t="s">
        <v>30</v>
      </c>
      <c r="G489" t="s">
        <v>1366</v>
      </c>
      <c r="H489" t="e">
        <v>#N/A</v>
      </c>
      <c r="I489" t="s">
        <v>1363</v>
      </c>
      <c r="J489" t="s">
        <v>23</v>
      </c>
      <c r="M489" t="s">
        <v>1367</v>
      </c>
    </row>
    <row r="490" spans="1:13">
      <c r="A490" t="s">
        <v>1368</v>
      </c>
      <c r="B490" t="s">
        <v>394</v>
      </c>
      <c r="C490" t="s">
        <v>395</v>
      </c>
      <c r="D490" t="s">
        <v>37</v>
      </c>
      <c r="E490">
        <v>2016</v>
      </c>
      <c r="F490" t="s">
        <v>30</v>
      </c>
      <c r="G490" t="s">
        <v>1369</v>
      </c>
      <c r="H490" t="e">
        <v>#N/A</v>
      </c>
      <c r="I490" t="s">
        <v>585</v>
      </c>
      <c r="J490" t="s">
        <v>23</v>
      </c>
      <c r="M490" t="s">
        <v>586</v>
      </c>
    </row>
    <row r="491" spans="1:13">
      <c r="A491" t="s">
        <v>1370</v>
      </c>
      <c r="B491" t="s">
        <v>394</v>
      </c>
      <c r="C491" t="s">
        <v>395</v>
      </c>
      <c r="D491" t="s">
        <v>37</v>
      </c>
      <c r="E491">
        <v>2016</v>
      </c>
      <c r="F491" t="s">
        <v>274</v>
      </c>
      <c r="G491" t="s">
        <v>1371</v>
      </c>
      <c r="H491" t="e">
        <v>#N/A</v>
      </c>
      <c r="I491" t="s">
        <v>585</v>
      </c>
      <c r="J491" t="s">
        <v>23</v>
      </c>
      <c r="M491" t="s">
        <v>815</v>
      </c>
    </row>
    <row r="492" spans="1:13">
      <c r="A492" t="s">
        <v>1370</v>
      </c>
      <c r="B492" t="s">
        <v>394</v>
      </c>
      <c r="C492" t="s">
        <v>395</v>
      </c>
      <c r="D492" t="s">
        <v>37</v>
      </c>
      <c r="E492">
        <v>2016</v>
      </c>
      <c r="F492" t="s">
        <v>30</v>
      </c>
      <c r="G492" t="s">
        <v>1372</v>
      </c>
      <c r="H492" t="e">
        <v>#N/A</v>
      </c>
      <c r="I492" t="s">
        <v>585</v>
      </c>
      <c r="J492" t="s">
        <v>23</v>
      </c>
      <c r="M492" t="s">
        <v>586</v>
      </c>
    </row>
    <row r="493" spans="1:13">
      <c r="A493" t="s">
        <v>1373</v>
      </c>
      <c r="B493" t="s">
        <v>912</v>
      </c>
      <c r="C493" t="s">
        <v>913</v>
      </c>
      <c r="D493" t="s">
        <v>18</v>
      </c>
      <c r="E493">
        <v>2016</v>
      </c>
      <c r="F493" t="s">
        <v>56</v>
      </c>
      <c r="G493" t="s">
        <v>1374</v>
      </c>
      <c r="H493" t="s">
        <v>511</v>
      </c>
      <c r="I493" t="s">
        <v>915</v>
      </c>
      <c r="J493" t="s">
        <v>23</v>
      </c>
      <c r="M493" t="s">
        <v>1375</v>
      </c>
    </row>
    <row r="494" spans="1:13">
      <c r="A494" t="s">
        <v>1376</v>
      </c>
      <c r="B494" t="s">
        <v>912</v>
      </c>
      <c r="C494" t="s">
        <v>913</v>
      </c>
      <c r="D494" t="s">
        <v>18</v>
      </c>
      <c r="E494">
        <v>2016</v>
      </c>
      <c r="F494" t="s">
        <v>279</v>
      </c>
      <c r="G494" t="s">
        <v>1377</v>
      </c>
      <c r="H494" t="s">
        <v>511</v>
      </c>
      <c r="I494" t="s">
        <v>915</v>
      </c>
      <c r="J494" t="s">
        <v>23</v>
      </c>
      <c r="M494" t="s">
        <v>1103</v>
      </c>
    </row>
    <row r="495" spans="1:13">
      <c r="A495" t="s">
        <v>1378</v>
      </c>
      <c r="B495" t="s">
        <v>1229</v>
      </c>
      <c r="C495" t="s">
        <v>1230</v>
      </c>
      <c r="D495" t="s">
        <v>37</v>
      </c>
      <c r="E495">
        <v>2016</v>
      </c>
      <c r="F495" t="s">
        <v>279</v>
      </c>
      <c r="G495" t="s">
        <v>1379</v>
      </c>
      <c r="H495" t="s">
        <v>80</v>
      </c>
      <c r="I495" t="s">
        <v>1232</v>
      </c>
      <c r="J495" t="s">
        <v>23</v>
      </c>
      <c r="M495" t="s">
        <v>1233</v>
      </c>
    </row>
    <row r="496" spans="1:13">
      <c r="A496" t="s">
        <v>1380</v>
      </c>
      <c r="B496" t="s">
        <v>1229</v>
      </c>
      <c r="C496" t="s">
        <v>1230</v>
      </c>
      <c r="D496" t="s">
        <v>37</v>
      </c>
      <c r="E496">
        <v>2016</v>
      </c>
      <c r="F496" t="s">
        <v>30</v>
      </c>
      <c r="G496" t="s">
        <v>1381</v>
      </c>
      <c r="H496" t="s">
        <v>80</v>
      </c>
      <c r="I496" t="s">
        <v>1232</v>
      </c>
      <c r="J496" t="s">
        <v>23</v>
      </c>
      <c r="M496" t="s">
        <v>1382</v>
      </c>
    </row>
    <row r="497" spans="1:13">
      <c r="A497" t="s">
        <v>1383</v>
      </c>
      <c r="B497" t="s">
        <v>1229</v>
      </c>
      <c r="C497" t="s">
        <v>1230</v>
      </c>
      <c r="D497" t="s">
        <v>18</v>
      </c>
      <c r="E497">
        <v>2016</v>
      </c>
      <c r="F497" t="s">
        <v>279</v>
      </c>
      <c r="G497" t="s">
        <v>1384</v>
      </c>
      <c r="H497" t="s">
        <v>80</v>
      </c>
      <c r="I497" t="s">
        <v>1232</v>
      </c>
      <c r="J497" t="s">
        <v>23</v>
      </c>
      <c r="M497" t="s">
        <v>1233</v>
      </c>
    </row>
    <row r="498" spans="1:13">
      <c r="A498" t="s">
        <v>1385</v>
      </c>
      <c r="B498" t="s">
        <v>1243</v>
      </c>
      <c r="C498" t="s">
        <v>1244</v>
      </c>
      <c r="D498" t="s">
        <v>18</v>
      </c>
      <c r="E498">
        <v>2016</v>
      </c>
      <c r="F498" t="s">
        <v>279</v>
      </c>
      <c r="G498" t="s">
        <v>1386</v>
      </c>
      <c r="H498" t="s">
        <v>499</v>
      </c>
      <c r="I498" t="s">
        <v>1246</v>
      </c>
      <c r="J498" t="s">
        <v>23</v>
      </c>
      <c r="M498" t="s">
        <v>1387</v>
      </c>
    </row>
    <row r="499" spans="1:13">
      <c r="A499" t="s">
        <v>1388</v>
      </c>
      <c r="B499" t="s">
        <v>1243</v>
      </c>
      <c r="C499" t="s">
        <v>1244</v>
      </c>
      <c r="D499" t="s">
        <v>37</v>
      </c>
      <c r="E499">
        <v>2016</v>
      </c>
      <c r="F499" t="s">
        <v>279</v>
      </c>
      <c r="G499" t="s">
        <v>1389</v>
      </c>
      <c r="H499" t="s">
        <v>499</v>
      </c>
      <c r="I499" t="s">
        <v>1246</v>
      </c>
      <c r="J499" t="s">
        <v>23</v>
      </c>
      <c r="M499" t="s">
        <v>1387</v>
      </c>
    </row>
    <row r="500" spans="1:13">
      <c r="A500" t="s">
        <v>1390</v>
      </c>
      <c r="B500" t="s">
        <v>1243</v>
      </c>
      <c r="C500" t="s">
        <v>1244</v>
      </c>
      <c r="D500" t="s">
        <v>18</v>
      </c>
      <c r="E500">
        <v>2016</v>
      </c>
      <c r="F500" t="s">
        <v>19</v>
      </c>
      <c r="G500" t="s">
        <v>1391</v>
      </c>
      <c r="H500" t="s">
        <v>499</v>
      </c>
      <c r="I500" t="s">
        <v>1246</v>
      </c>
      <c r="J500" t="s">
        <v>23</v>
      </c>
      <c r="M500" t="s">
        <v>1247</v>
      </c>
    </row>
    <row r="501" spans="1:13">
      <c r="A501" t="s">
        <v>1392</v>
      </c>
      <c r="B501" t="s">
        <v>343</v>
      </c>
      <c r="C501" t="s">
        <v>344</v>
      </c>
      <c r="D501" t="s">
        <v>18</v>
      </c>
      <c r="E501">
        <v>2016</v>
      </c>
      <c r="F501" t="s">
        <v>279</v>
      </c>
      <c r="G501" t="s">
        <v>1338</v>
      </c>
      <c r="H501" t="s">
        <v>73</v>
      </c>
      <c r="I501" t="s">
        <v>1249</v>
      </c>
      <c r="J501" t="s">
        <v>23</v>
      </c>
      <c r="M501" t="s">
        <v>749</v>
      </c>
    </row>
    <row r="502" spans="1:13">
      <c r="A502" t="s">
        <v>1393</v>
      </c>
      <c r="B502" t="s">
        <v>343</v>
      </c>
      <c r="C502" t="s">
        <v>344</v>
      </c>
      <c r="D502" t="s">
        <v>18</v>
      </c>
      <c r="E502">
        <v>2016</v>
      </c>
      <c r="F502" t="s">
        <v>30</v>
      </c>
      <c r="G502" t="s">
        <v>1394</v>
      </c>
      <c r="H502" t="s">
        <v>73</v>
      </c>
      <c r="I502" t="s">
        <v>346</v>
      </c>
      <c r="J502" t="s">
        <v>23</v>
      </c>
      <c r="M502" t="s">
        <v>928</v>
      </c>
    </row>
    <row r="503" spans="1:13">
      <c r="A503" t="s">
        <v>1395</v>
      </c>
      <c r="B503" t="s">
        <v>1254</v>
      </c>
      <c r="C503" t="s">
        <v>1255</v>
      </c>
      <c r="D503" t="s">
        <v>37</v>
      </c>
      <c r="E503">
        <v>2016</v>
      </c>
      <c r="F503" t="s">
        <v>279</v>
      </c>
      <c r="G503" t="s">
        <v>1286</v>
      </c>
      <c r="H503" t="s">
        <v>94</v>
      </c>
      <c r="I503" t="s">
        <v>1257</v>
      </c>
      <c r="J503" t="s">
        <v>23</v>
      </c>
      <c r="M503" t="s">
        <v>1396</v>
      </c>
    </row>
    <row r="504" spans="1:13">
      <c r="A504" t="s">
        <v>1397</v>
      </c>
      <c r="B504" t="s">
        <v>190</v>
      </c>
      <c r="C504" t="s">
        <v>191</v>
      </c>
      <c r="D504" t="s">
        <v>37</v>
      </c>
      <c r="E504">
        <v>2016</v>
      </c>
      <c r="F504" t="s">
        <v>19</v>
      </c>
      <c r="G504" t="s">
        <v>1398</v>
      </c>
      <c r="H504" t="s">
        <v>73</v>
      </c>
      <c r="I504" t="s">
        <v>193</v>
      </c>
      <c r="J504" t="s">
        <v>23</v>
      </c>
      <c r="M504" t="s">
        <v>1127</v>
      </c>
    </row>
    <row r="505" spans="1:13">
      <c r="A505" t="s">
        <v>1399</v>
      </c>
      <c r="B505" t="s">
        <v>949</v>
      </c>
      <c r="C505" t="s">
        <v>950</v>
      </c>
      <c r="D505" t="s">
        <v>37</v>
      </c>
      <c r="E505">
        <v>2016</v>
      </c>
      <c r="F505" t="s">
        <v>279</v>
      </c>
      <c r="G505" t="s">
        <v>1286</v>
      </c>
      <c r="H505" t="e">
        <v>#N/A</v>
      </c>
      <c r="I505" t="s">
        <v>952</v>
      </c>
      <c r="J505" t="s">
        <v>23</v>
      </c>
      <c r="M505" t="s">
        <v>1135</v>
      </c>
    </row>
    <row r="506" spans="1:13">
      <c r="A506" t="s">
        <v>1400</v>
      </c>
      <c r="B506" t="s">
        <v>16</v>
      </c>
      <c r="C506" t="s">
        <v>17</v>
      </c>
      <c r="D506" t="s">
        <v>18</v>
      </c>
      <c r="E506">
        <v>2017</v>
      </c>
      <c r="F506" t="s">
        <v>462</v>
      </c>
      <c r="G506" t="s">
        <v>1401</v>
      </c>
      <c r="H506" t="s">
        <v>21</v>
      </c>
      <c r="I506" t="s">
        <v>22</v>
      </c>
      <c r="J506" t="s">
        <v>23</v>
      </c>
      <c r="M506" t="s">
        <v>1402</v>
      </c>
    </row>
    <row r="507" spans="1:13">
      <c r="A507" t="s">
        <v>1403</v>
      </c>
      <c r="B507" t="s">
        <v>16</v>
      </c>
      <c r="C507" t="s">
        <v>17</v>
      </c>
      <c r="D507" t="s">
        <v>37</v>
      </c>
      <c r="E507">
        <v>2017</v>
      </c>
      <c r="F507" t="s">
        <v>279</v>
      </c>
      <c r="G507" t="s">
        <v>1404</v>
      </c>
      <c r="H507" t="s">
        <v>21</v>
      </c>
      <c r="I507" t="s">
        <v>22</v>
      </c>
      <c r="J507" t="s">
        <v>23</v>
      </c>
      <c r="M507" t="s">
        <v>1274</v>
      </c>
    </row>
    <row r="508" spans="1:13">
      <c r="A508" t="s">
        <v>1405</v>
      </c>
      <c r="B508" t="s">
        <v>221</v>
      </c>
      <c r="C508" t="s">
        <v>222</v>
      </c>
      <c r="D508" t="s">
        <v>18</v>
      </c>
      <c r="E508">
        <v>2017</v>
      </c>
      <c r="F508" t="s">
        <v>279</v>
      </c>
      <c r="G508" t="s">
        <v>1406</v>
      </c>
      <c r="H508" t="e">
        <v>#N/A</v>
      </c>
      <c r="I508" t="s">
        <v>1282</v>
      </c>
      <c r="J508" t="s">
        <v>23</v>
      </c>
      <c r="M508" t="s">
        <v>627</v>
      </c>
    </row>
    <row r="509" spans="1:13">
      <c r="A509" t="s">
        <v>1407</v>
      </c>
      <c r="B509" t="s">
        <v>221</v>
      </c>
      <c r="C509" t="s">
        <v>222</v>
      </c>
      <c r="D509" t="s">
        <v>18</v>
      </c>
      <c r="E509">
        <v>2017</v>
      </c>
      <c r="F509" t="s">
        <v>30</v>
      </c>
      <c r="G509" t="s">
        <v>1408</v>
      </c>
      <c r="H509" t="e">
        <v>#N/A</v>
      </c>
      <c r="I509" t="s">
        <v>392</v>
      </c>
      <c r="J509" t="s">
        <v>23</v>
      </c>
      <c r="M509" t="s">
        <v>225</v>
      </c>
    </row>
    <row r="510" spans="1:13">
      <c r="A510" t="s">
        <v>1409</v>
      </c>
      <c r="B510" t="s">
        <v>1005</v>
      </c>
      <c r="C510" t="s">
        <v>1006</v>
      </c>
      <c r="D510" t="s">
        <v>18</v>
      </c>
      <c r="E510">
        <v>2017</v>
      </c>
      <c r="F510" t="s">
        <v>279</v>
      </c>
      <c r="G510" t="s">
        <v>1410</v>
      </c>
      <c r="H510" t="s">
        <v>286</v>
      </c>
      <c r="I510" t="s">
        <v>1411</v>
      </c>
      <c r="J510" t="s">
        <v>23</v>
      </c>
      <c r="M510" t="s">
        <v>1412</v>
      </c>
    </row>
    <row r="511" spans="1:13">
      <c r="A511" t="s">
        <v>1413</v>
      </c>
      <c r="B511" t="s">
        <v>1005</v>
      </c>
      <c r="C511" t="s">
        <v>1006</v>
      </c>
      <c r="D511" t="s">
        <v>18</v>
      </c>
      <c r="E511">
        <v>2017</v>
      </c>
      <c r="F511" t="s">
        <v>279</v>
      </c>
      <c r="G511" t="s">
        <v>1414</v>
      </c>
      <c r="H511" t="s">
        <v>286</v>
      </c>
      <c r="I511" t="s">
        <v>1411</v>
      </c>
      <c r="J511" t="s">
        <v>23</v>
      </c>
      <c r="M511" t="s">
        <v>1412</v>
      </c>
    </row>
    <row r="512" spans="1:13">
      <c r="A512" t="s">
        <v>1415</v>
      </c>
      <c r="B512" t="s">
        <v>48</v>
      </c>
      <c r="C512" t="s">
        <v>49</v>
      </c>
      <c r="D512" t="s">
        <v>37</v>
      </c>
      <c r="E512">
        <v>2017</v>
      </c>
      <c r="F512" t="s">
        <v>279</v>
      </c>
      <c r="G512" t="s">
        <v>1416</v>
      </c>
      <c r="H512" t="s">
        <v>21</v>
      </c>
      <c r="I512" t="s">
        <v>51</v>
      </c>
      <c r="J512" t="s">
        <v>23</v>
      </c>
      <c r="M512" t="s">
        <v>430</v>
      </c>
    </row>
    <row r="513" spans="1:13">
      <c r="A513" t="s">
        <v>1417</v>
      </c>
      <c r="B513" t="s">
        <v>91</v>
      </c>
      <c r="C513" t="s">
        <v>92</v>
      </c>
      <c r="D513" t="s">
        <v>18</v>
      </c>
      <c r="E513">
        <v>2017</v>
      </c>
      <c r="F513" t="s">
        <v>279</v>
      </c>
      <c r="G513" t="s">
        <v>1418</v>
      </c>
      <c r="H513" t="s">
        <v>94</v>
      </c>
      <c r="I513" t="s">
        <v>1419</v>
      </c>
      <c r="J513" t="s">
        <v>23</v>
      </c>
      <c r="M513" t="s">
        <v>670</v>
      </c>
    </row>
    <row r="514" spans="1:13">
      <c r="A514" t="s">
        <v>1420</v>
      </c>
      <c r="B514" t="s">
        <v>61</v>
      </c>
      <c r="C514" t="s">
        <v>62</v>
      </c>
      <c r="D514" t="s">
        <v>37</v>
      </c>
      <c r="E514">
        <v>2017</v>
      </c>
      <c r="F514" t="s">
        <v>274</v>
      </c>
      <c r="G514" t="s">
        <v>1421</v>
      </c>
      <c r="H514" t="s">
        <v>21</v>
      </c>
      <c r="I514" t="s">
        <v>64</v>
      </c>
      <c r="J514" t="s">
        <v>23</v>
      </c>
      <c r="M514" t="s">
        <v>806</v>
      </c>
    </row>
    <row r="515" spans="1:13">
      <c r="A515" t="s">
        <v>1422</v>
      </c>
      <c r="B515" t="s">
        <v>451</v>
      </c>
      <c r="C515" t="s">
        <v>452</v>
      </c>
      <c r="D515" t="s">
        <v>37</v>
      </c>
      <c r="E515">
        <v>2017</v>
      </c>
      <c r="F515" t="s">
        <v>279</v>
      </c>
      <c r="G515" t="s">
        <v>1423</v>
      </c>
      <c r="H515" t="s">
        <v>240</v>
      </c>
      <c r="I515" t="s">
        <v>454</v>
      </c>
      <c r="J515" t="s">
        <v>23</v>
      </c>
      <c r="M515" t="s">
        <v>1307</v>
      </c>
    </row>
    <row r="516" spans="1:13">
      <c r="A516" t="s">
        <v>1424</v>
      </c>
      <c r="B516" t="s">
        <v>839</v>
      </c>
      <c r="C516" t="s">
        <v>840</v>
      </c>
      <c r="D516" t="s">
        <v>18</v>
      </c>
      <c r="E516">
        <v>2017</v>
      </c>
      <c r="F516" t="s">
        <v>279</v>
      </c>
      <c r="G516" t="s">
        <v>1406</v>
      </c>
      <c r="H516" t="s">
        <v>842</v>
      </c>
      <c r="I516" t="s">
        <v>1425</v>
      </c>
      <c r="J516" t="s">
        <v>23</v>
      </c>
      <c r="M516" t="s">
        <v>1426</v>
      </c>
    </row>
    <row r="517" spans="1:13">
      <c r="A517" t="s">
        <v>1427</v>
      </c>
      <c r="B517" t="s">
        <v>70</v>
      </c>
      <c r="C517" t="s">
        <v>71</v>
      </c>
      <c r="D517" t="s">
        <v>37</v>
      </c>
      <c r="E517">
        <v>2017</v>
      </c>
      <c r="F517" t="s">
        <v>279</v>
      </c>
      <c r="G517" t="s">
        <v>1428</v>
      </c>
      <c r="H517" t="s">
        <v>73</v>
      </c>
      <c r="I517" t="s">
        <v>74</v>
      </c>
      <c r="J517" t="s">
        <v>23</v>
      </c>
      <c r="M517" t="s">
        <v>649</v>
      </c>
    </row>
    <row r="518" spans="1:13">
      <c r="A518" t="s">
        <v>1429</v>
      </c>
      <c r="B518" t="s">
        <v>70</v>
      </c>
      <c r="C518" t="s">
        <v>71</v>
      </c>
      <c r="D518" t="s">
        <v>37</v>
      </c>
      <c r="E518">
        <v>2017</v>
      </c>
      <c r="F518" t="s">
        <v>279</v>
      </c>
      <c r="G518" t="s">
        <v>1430</v>
      </c>
      <c r="H518" t="s">
        <v>73</v>
      </c>
      <c r="I518" t="s">
        <v>74</v>
      </c>
      <c r="J518" t="s">
        <v>23</v>
      </c>
      <c r="M518" t="s">
        <v>649</v>
      </c>
    </row>
    <row r="519" spans="1:13">
      <c r="A519" t="s">
        <v>1431</v>
      </c>
      <c r="B519" t="s">
        <v>70</v>
      </c>
      <c r="C519" t="s">
        <v>71</v>
      </c>
      <c r="D519" t="s">
        <v>37</v>
      </c>
      <c r="E519">
        <v>2017</v>
      </c>
      <c r="F519" t="s">
        <v>279</v>
      </c>
      <c r="G519" t="s">
        <v>1432</v>
      </c>
      <c r="H519" t="s">
        <v>73</v>
      </c>
      <c r="I519" t="s">
        <v>74</v>
      </c>
      <c r="J519" t="s">
        <v>23</v>
      </c>
      <c r="M519" t="s">
        <v>649</v>
      </c>
    </row>
    <row r="520" spans="1:13">
      <c r="A520" t="s">
        <v>1433</v>
      </c>
      <c r="B520" t="s">
        <v>70</v>
      </c>
      <c r="C520" t="s">
        <v>71</v>
      </c>
      <c r="D520" t="s">
        <v>37</v>
      </c>
      <c r="E520">
        <v>2017</v>
      </c>
      <c r="F520" t="s">
        <v>279</v>
      </c>
      <c r="G520" t="s">
        <v>1434</v>
      </c>
      <c r="H520" t="s">
        <v>73</v>
      </c>
      <c r="I520" t="s">
        <v>74</v>
      </c>
      <c r="J520" t="s">
        <v>23</v>
      </c>
      <c r="M520" t="s">
        <v>649</v>
      </c>
    </row>
    <row r="521" spans="1:13">
      <c r="A521" t="s">
        <v>1435</v>
      </c>
      <c r="B521" t="s">
        <v>1436</v>
      </c>
      <c r="C521" t="s">
        <v>1437</v>
      </c>
      <c r="D521" t="s">
        <v>37</v>
      </c>
      <c r="E521">
        <v>2017</v>
      </c>
      <c r="F521" t="s">
        <v>279</v>
      </c>
      <c r="G521" t="s">
        <v>1438</v>
      </c>
      <c r="H521" t="s">
        <v>180</v>
      </c>
      <c r="I521" t="s">
        <v>1439</v>
      </c>
      <c r="J521" t="s">
        <v>23</v>
      </c>
      <c r="M521" t="s">
        <v>1440</v>
      </c>
    </row>
    <row r="522" spans="1:13">
      <c r="A522" t="s">
        <v>1435</v>
      </c>
      <c r="B522" t="s">
        <v>1436</v>
      </c>
      <c r="C522" t="s">
        <v>1437</v>
      </c>
      <c r="D522" t="s">
        <v>37</v>
      </c>
      <c r="E522">
        <v>2017</v>
      </c>
      <c r="F522" t="s">
        <v>19</v>
      </c>
      <c r="G522" t="s">
        <v>1441</v>
      </c>
      <c r="H522" t="s">
        <v>180</v>
      </c>
      <c r="I522" t="s">
        <v>1439</v>
      </c>
      <c r="J522" t="s">
        <v>23</v>
      </c>
      <c r="M522" t="s">
        <v>1442</v>
      </c>
    </row>
    <row r="523" spans="1:13">
      <c r="A523" t="s">
        <v>1443</v>
      </c>
      <c r="B523" t="s">
        <v>77</v>
      </c>
      <c r="C523" t="s">
        <v>78</v>
      </c>
      <c r="D523" t="s">
        <v>18</v>
      </c>
      <c r="E523">
        <v>2017</v>
      </c>
      <c r="F523" t="s">
        <v>279</v>
      </c>
      <c r="G523" t="s">
        <v>1444</v>
      </c>
      <c r="H523" t="s">
        <v>80</v>
      </c>
      <c r="I523" t="s">
        <v>1445</v>
      </c>
      <c r="J523" t="s">
        <v>23</v>
      </c>
      <c r="M523" t="s">
        <v>560</v>
      </c>
    </row>
    <row r="524" spans="1:13">
      <c r="A524" t="s">
        <v>1446</v>
      </c>
      <c r="B524" t="s">
        <v>77</v>
      </c>
      <c r="C524" t="s">
        <v>78</v>
      </c>
      <c r="D524" t="s">
        <v>18</v>
      </c>
      <c r="E524">
        <v>2017</v>
      </c>
      <c r="F524" t="s">
        <v>279</v>
      </c>
      <c r="G524" t="s">
        <v>1447</v>
      </c>
      <c r="H524" t="s">
        <v>80</v>
      </c>
      <c r="I524" t="s">
        <v>818</v>
      </c>
      <c r="J524" t="s">
        <v>23</v>
      </c>
      <c r="M524" t="s">
        <v>560</v>
      </c>
    </row>
    <row r="525" spans="1:13">
      <c r="A525" t="s">
        <v>1448</v>
      </c>
      <c r="B525" t="s">
        <v>309</v>
      </c>
      <c r="C525" t="s">
        <v>310</v>
      </c>
      <c r="D525" t="s">
        <v>18</v>
      </c>
      <c r="E525">
        <v>2017</v>
      </c>
      <c r="F525" t="s">
        <v>274</v>
      </c>
      <c r="G525" t="s">
        <v>1449</v>
      </c>
      <c r="H525" t="s">
        <v>80</v>
      </c>
      <c r="I525" t="s">
        <v>1450</v>
      </c>
      <c r="J525" t="s">
        <v>23</v>
      </c>
      <c r="M525" t="s">
        <v>704</v>
      </c>
    </row>
    <row r="526" spans="1:13">
      <c r="A526" t="s">
        <v>1451</v>
      </c>
      <c r="B526" t="s">
        <v>77</v>
      </c>
      <c r="C526" t="s">
        <v>78</v>
      </c>
      <c r="D526" t="s">
        <v>18</v>
      </c>
      <c r="E526">
        <v>2017</v>
      </c>
      <c r="F526" t="s">
        <v>274</v>
      </c>
      <c r="G526" t="s">
        <v>1452</v>
      </c>
      <c r="H526" t="s">
        <v>80</v>
      </c>
      <c r="I526" t="s">
        <v>818</v>
      </c>
      <c r="J526" t="s">
        <v>23</v>
      </c>
      <c r="M526" t="s">
        <v>469</v>
      </c>
    </row>
    <row r="527" spans="1:13">
      <c r="A527" t="s">
        <v>1453</v>
      </c>
      <c r="B527" t="s">
        <v>84</v>
      </c>
      <c r="C527" t="s">
        <v>85</v>
      </c>
      <c r="D527" t="s">
        <v>37</v>
      </c>
      <c r="E527">
        <v>2017</v>
      </c>
      <c r="F527" t="s">
        <v>279</v>
      </c>
      <c r="G527" t="s">
        <v>1454</v>
      </c>
      <c r="H527" t="s">
        <v>87</v>
      </c>
      <c r="I527" t="s">
        <v>88</v>
      </c>
      <c r="J527" t="s">
        <v>23</v>
      </c>
      <c r="M527" t="s">
        <v>824</v>
      </c>
    </row>
    <row r="528" spans="1:13">
      <c r="A528" t="s">
        <v>1455</v>
      </c>
      <c r="B528" t="s">
        <v>84</v>
      </c>
      <c r="C528" t="s">
        <v>85</v>
      </c>
      <c r="D528" t="s">
        <v>37</v>
      </c>
      <c r="E528">
        <v>2017</v>
      </c>
      <c r="F528" t="s">
        <v>30</v>
      </c>
      <c r="G528" t="s">
        <v>1456</v>
      </c>
      <c r="H528" t="s">
        <v>87</v>
      </c>
      <c r="I528" t="s">
        <v>88</v>
      </c>
      <c r="J528" t="s">
        <v>23</v>
      </c>
      <c r="M528" t="s">
        <v>1457</v>
      </c>
    </row>
    <row r="529" spans="1:13">
      <c r="A529" t="s">
        <v>1458</v>
      </c>
      <c r="B529" t="s">
        <v>84</v>
      </c>
      <c r="C529" t="s">
        <v>85</v>
      </c>
      <c r="D529" t="s">
        <v>37</v>
      </c>
      <c r="E529">
        <v>2017</v>
      </c>
      <c r="F529" t="s">
        <v>279</v>
      </c>
      <c r="G529" t="s">
        <v>1459</v>
      </c>
      <c r="H529" t="s">
        <v>87</v>
      </c>
      <c r="I529" t="s">
        <v>88</v>
      </c>
      <c r="J529" t="s">
        <v>23</v>
      </c>
      <c r="M529" t="s">
        <v>824</v>
      </c>
    </row>
    <row r="530" spans="1:13">
      <c r="A530" t="s">
        <v>1460</v>
      </c>
      <c r="B530" t="s">
        <v>334</v>
      </c>
      <c r="C530" t="s">
        <v>335</v>
      </c>
      <c r="D530" t="s">
        <v>18</v>
      </c>
      <c r="E530">
        <v>2017</v>
      </c>
      <c r="F530" t="s">
        <v>279</v>
      </c>
      <c r="G530" t="s">
        <v>1438</v>
      </c>
      <c r="H530" t="s">
        <v>180</v>
      </c>
      <c r="I530" t="s">
        <v>1318</v>
      </c>
      <c r="J530" t="s">
        <v>23</v>
      </c>
      <c r="M530" t="s">
        <v>683</v>
      </c>
    </row>
    <row r="531" spans="1:13">
      <c r="A531" t="s">
        <v>1461</v>
      </c>
      <c r="B531" t="s">
        <v>334</v>
      </c>
      <c r="C531" t="s">
        <v>335</v>
      </c>
      <c r="D531" t="s">
        <v>18</v>
      </c>
      <c r="E531">
        <v>2017</v>
      </c>
      <c r="F531" t="s">
        <v>274</v>
      </c>
      <c r="G531" t="s">
        <v>1462</v>
      </c>
      <c r="H531" t="s">
        <v>180</v>
      </c>
      <c r="I531" t="s">
        <v>1463</v>
      </c>
      <c r="J531" t="s">
        <v>23</v>
      </c>
      <c r="M531" t="s">
        <v>1311</v>
      </c>
    </row>
    <row r="532" spans="1:13">
      <c r="A532" t="s">
        <v>1464</v>
      </c>
      <c r="B532" t="s">
        <v>839</v>
      </c>
      <c r="C532" t="s">
        <v>840</v>
      </c>
      <c r="D532" t="s">
        <v>18</v>
      </c>
      <c r="E532">
        <v>2017</v>
      </c>
      <c r="F532" t="s">
        <v>279</v>
      </c>
      <c r="G532" t="s">
        <v>1465</v>
      </c>
      <c r="H532" t="s">
        <v>842</v>
      </c>
      <c r="I532" t="s">
        <v>1466</v>
      </c>
      <c r="J532" t="s">
        <v>23</v>
      </c>
      <c r="M532" t="s">
        <v>1426</v>
      </c>
    </row>
    <row r="533" spans="1:13">
      <c r="A533" t="s">
        <v>1467</v>
      </c>
      <c r="B533" t="s">
        <v>91</v>
      </c>
      <c r="C533" t="s">
        <v>92</v>
      </c>
      <c r="D533" t="s">
        <v>18</v>
      </c>
      <c r="E533">
        <v>2017</v>
      </c>
      <c r="F533" t="s">
        <v>30</v>
      </c>
      <c r="G533" t="s">
        <v>1468</v>
      </c>
      <c r="H533" t="s">
        <v>94</v>
      </c>
      <c r="I533" t="s">
        <v>669</v>
      </c>
      <c r="J533" t="s">
        <v>23</v>
      </c>
      <c r="M533" t="s">
        <v>96</v>
      </c>
    </row>
    <row r="534" spans="1:13">
      <c r="A534" t="s">
        <v>1469</v>
      </c>
      <c r="B534" t="s">
        <v>839</v>
      </c>
      <c r="C534" t="s">
        <v>840</v>
      </c>
      <c r="D534" t="s">
        <v>18</v>
      </c>
      <c r="E534">
        <v>2017</v>
      </c>
      <c r="F534" t="s">
        <v>279</v>
      </c>
      <c r="G534" t="s">
        <v>1470</v>
      </c>
      <c r="H534" t="s">
        <v>842</v>
      </c>
      <c r="I534" t="s">
        <v>843</v>
      </c>
      <c r="J534" t="s">
        <v>23</v>
      </c>
      <c r="M534" t="s">
        <v>1426</v>
      </c>
    </row>
    <row r="535" spans="1:13">
      <c r="A535" t="s">
        <v>1471</v>
      </c>
      <c r="B535" t="s">
        <v>126</v>
      </c>
      <c r="C535" t="s">
        <v>127</v>
      </c>
      <c r="D535" t="s">
        <v>37</v>
      </c>
      <c r="E535">
        <v>2017</v>
      </c>
      <c r="F535" t="s">
        <v>279</v>
      </c>
      <c r="G535" t="s">
        <v>1472</v>
      </c>
      <c r="H535" t="s">
        <v>80</v>
      </c>
      <c r="I535" t="s">
        <v>129</v>
      </c>
      <c r="J535" t="s">
        <v>23</v>
      </c>
      <c r="M535" t="s">
        <v>1028</v>
      </c>
    </row>
    <row r="536" spans="1:13">
      <c r="A536" t="s">
        <v>1473</v>
      </c>
      <c r="B536" t="s">
        <v>529</v>
      </c>
      <c r="C536" t="s">
        <v>530</v>
      </c>
      <c r="D536" t="s">
        <v>37</v>
      </c>
      <c r="E536">
        <v>2017</v>
      </c>
      <c r="F536" t="s">
        <v>19</v>
      </c>
      <c r="G536" t="s">
        <v>1406</v>
      </c>
      <c r="H536" t="s">
        <v>240</v>
      </c>
      <c r="I536" t="s">
        <v>532</v>
      </c>
      <c r="J536" t="s">
        <v>23</v>
      </c>
      <c r="M536" t="s">
        <v>1474</v>
      </c>
    </row>
    <row r="537" spans="1:13">
      <c r="A537" t="s">
        <v>1475</v>
      </c>
      <c r="B537" t="s">
        <v>140</v>
      </c>
      <c r="C537" t="s">
        <v>141</v>
      </c>
      <c r="D537" t="s">
        <v>37</v>
      </c>
      <c r="E537">
        <v>2017</v>
      </c>
      <c r="F537" t="s">
        <v>30</v>
      </c>
      <c r="G537" t="s">
        <v>1476</v>
      </c>
      <c r="H537" t="e">
        <v>#N/A</v>
      </c>
      <c r="I537" t="s">
        <v>143</v>
      </c>
      <c r="J537" t="s">
        <v>23</v>
      </c>
      <c r="M537" t="s">
        <v>144</v>
      </c>
    </row>
    <row r="538" spans="1:13">
      <c r="A538" t="s">
        <v>1477</v>
      </c>
      <c r="B538" t="s">
        <v>140</v>
      </c>
      <c r="C538" t="s">
        <v>141</v>
      </c>
      <c r="D538" t="s">
        <v>37</v>
      </c>
      <c r="E538">
        <v>2017</v>
      </c>
      <c r="F538" t="s">
        <v>19</v>
      </c>
      <c r="G538" t="s">
        <v>1366</v>
      </c>
      <c r="H538" t="e">
        <v>#N/A</v>
      </c>
      <c r="I538" t="s">
        <v>143</v>
      </c>
      <c r="J538" t="s">
        <v>23</v>
      </c>
      <c r="M538" t="s">
        <v>856</v>
      </c>
    </row>
    <row r="539" spans="1:13">
      <c r="A539" t="s">
        <v>1478</v>
      </c>
      <c r="B539" t="s">
        <v>1082</v>
      </c>
      <c r="C539" t="s">
        <v>1083</v>
      </c>
      <c r="D539" t="s">
        <v>18</v>
      </c>
      <c r="E539">
        <v>2017</v>
      </c>
      <c r="F539" t="s">
        <v>462</v>
      </c>
      <c r="G539" t="s">
        <v>1479</v>
      </c>
      <c r="H539" t="s">
        <v>21</v>
      </c>
      <c r="I539" t="s">
        <v>1480</v>
      </c>
      <c r="J539" t="s">
        <v>23</v>
      </c>
      <c r="M539" t="s">
        <v>1481</v>
      </c>
    </row>
    <row r="540" spans="1:13">
      <c r="A540" t="s">
        <v>1482</v>
      </c>
      <c r="B540" t="s">
        <v>1483</v>
      </c>
      <c r="C540" t="s">
        <v>1484</v>
      </c>
      <c r="D540" t="s">
        <v>37</v>
      </c>
      <c r="E540">
        <v>2017</v>
      </c>
      <c r="F540" t="s">
        <v>274</v>
      </c>
      <c r="G540" t="s">
        <v>1485</v>
      </c>
      <c r="H540" t="s">
        <v>80</v>
      </c>
      <c r="I540" t="s">
        <v>1486</v>
      </c>
      <c r="J540" t="s">
        <v>23</v>
      </c>
      <c r="M540" t="s">
        <v>1487</v>
      </c>
    </row>
    <row r="541" spans="1:13">
      <c r="A541" t="s">
        <v>1488</v>
      </c>
      <c r="B541" t="s">
        <v>1075</v>
      </c>
      <c r="C541" t="s">
        <v>1076</v>
      </c>
      <c r="D541" t="s">
        <v>18</v>
      </c>
      <c r="E541">
        <v>2017</v>
      </c>
      <c r="F541" t="s">
        <v>426</v>
      </c>
      <c r="G541" t="s">
        <v>1489</v>
      </c>
      <c r="H541" t="s">
        <v>321</v>
      </c>
      <c r="I541" t="s">
        <v>1205</v>
      </c>
      <c r="J541" t="s">
        <v>23</v>
      </c>
      <c r="M541" t="s">
        <v>1490</v>
      </c>
    </row>
    <row r="542" spans="1:13">
      <c r="A542" t="s">
        <v>1491</v>
      </c>
      <c r="B542" t="s">
        <v>77</v>
      </c>
      <c r="C542" t="s">
        <v>78</v>
      </c>
      <c r="D542" t="s">
        <v>37</v>
      </c>
      <c r="E542">
        <v>2017</v>
      </c>
      <c r="F542" t="s">
        <v>19</v>
      </c>
      <c r="G542" t="s">
        <v>1492</v>
      </c>
      <c r="H542" t="s">
        <v>80</v>
      </c>
      <c r="I542" t="s">
        <v>169</v>
      </c>
      <c r="J542" t="s">
        <v>23</v>
      </c>
      <c r="M542" t="s">
        <v>316</v>
      </c>
    </row>
    <row r="543" spans="1:13">
      <c r="A543" t="s">
        <v>1493</v>
      </c>
      <c r="B543" t="s">
        <v>1082</v>
      </c>
      <c r="C543" t="s">
        <v>1083</v>
      </c>
      <c r="D543" t="s">
        <v>37</v>
      </c>
      <c r="E543">
        <v>2017</v>
      </c>
      <c r="F543" t="s">
        <v>279</v>
      </c>
      <c r="G543" t="s">
        <v>1494</v>
      </c>
      <c r="H543" t="s">
        <v>21</v>
      </c>
      <c r="I543" t="s">
        <v>1210</v>
      </c>
      <c r="J543" t="s">
        <v>23</v>
      </c>
      <c r="M543" t="s">
        <v>1345</v>
      </c>
    </row>
    <row r="544" spans="1:13">
      <c r="A544" t="s">
        <v>1495</v>
      </c>
      <c r="B544" t="s">
        <v>1352</v>
      </c>
      <c r="C544" t="s">
        <v>1353</v>
      </c>
      <c r="D544" t="s">
        <v>37</v>
      </c>
      <c r="E544">
        <v>2017</v>
      </c>
      <c r="F544" t="s">
        <v>274</v>
      </c>
      <c r="G544" t="s">
        <v>1496</v>
      </c>
      <c r="H544" t="e">
        <v>#N/A</v>
      </c>
      <c r="I544" t="s">
        <v>1355</v>
      </c>
      <c r="J544" t="s">
        <v>23</v>
      </c>
      <c r="M544" t="s">
        <v>1497</v>
      </c>
    </row>
    <row r="545" spans="1:13">
      <c r="A545" t="s">
        <v>1498</v>
      </c>
      <c r="B545" t="s">
        <v>1352</v>
      </c>
      <c r="C545" t="s">
        <v>1353</v>
      </c>
      <c r="D545" t="s">
        <v>37</v>
      </c>
      <c r="E545">
        <v>2017</v>
      </c>
      <c r="F545" t="s">
        <v>279</v>
      </c>
      <c r="G545" t="s">
        <v>1499</v>
      </c>
      <c r="H545" t="e">
        <v>#N/A</v>
      </c>
      <c r="I545" t="s">
        <v>1355</v>
      </c>
      <c r="J545" t="s">
        <v>23</v>
      </c>
      <c r="M545" t="s">
        <v>1500</v>
      </c>
    </row>
    <row r="546" spans="1:13">
      <c r="A546" t="s">
        <v>1498</v>
      </c>
      <c r="B546" t="s">
        <v>1352</v>
      </c>
      <c r="C546" t="s">
        <v>1353</v>
      </c>
      <c r="D546" t="s">
        <v>37</v>
      </c>
      <c r="E546">
        <v>2017</v>
      </c>
      <c r="F546" t="s">
        <v>19</v>
      </c>
      <c r="G546" t="s">
        <v>1501</v>
      </c>
      <c r="H546" t="e">
        <v>#N/A</v>
      </c>
      <c r="I546" t="s">
        <v>1355</v>
      </c>
      <c r="J546" t="s">
        <v>23</v>
      </c>
      <c r="M546" t="s">
        <v>1356</v>
      </c>
    </row>
    <row r="547" spans="1:13">
      <c r="A547" t="s">
        <v>1502</v>
      </c>
      <c r="B547" t="s">
        <v>1360</v>
      </c>
      <c r="C547" t="s">
        <v>1361</v>
      </c>
      <c r="D547" t="s">
        <v>37</v>
      </c>
      <c r="E547">
        <v>2017</v>
      </c>
      <c r="F547" t="s">
        <v>279</v>
      </c>
      <c r="G547" t="s">
        <v>1503</v>
      </c>
      <c r="H547" t="e">
        <v>#N/A</v>
      </c>
      <c r="I547" t="s">
        <v>1363</v>
      </c>
      <c r="J547" t="s">
        <v>23</v>
      </c>
      <c r="M547" t="s">
        <v>1364</v>
      </c>
    </row>
    <row r="548" spans="1:13">
      <c r="A548" t="s">
        <v>1504</v>
      </c>
      <c r="B548" t="s">
        <v>1360</v>
      </c>
      <c r="C548" t="s">
        <v>1361</v>
      </c>
      <c r="D548" t="s">
        <v>37</v>
      </c>
      <c r="E548">
        <v>2017</v>
      </c>
      <c r="F548" t="s">
        <v>279</v>
      </c>
      <c r="G548" t="s">
        <v>1505</v>
      </c>
      <c r="H548" t="e">
        <v>#N/A</v>
      </c>
      <c r="I548" t="s">
        <v>1363</v>
      </c>
      <c r="J548" t="s">
        <v>23</v>
      </c>
      <c r="M548" t="s">
        <v>1364</v>
      </c>
    </row>
    <row r="549" spans="1:13">
      <c r="A549" t="s">
        <v>1506</v>
      </c>
      <c r="B549" t="s">
        <v>394</v>
      </c>
      <c r="C549" t="s">
        <v>395</v>
      </c>
      <c r="D549" t="s">
        <v>18</v>
      </c>
      <c r="E549">
        <v>2017</v>
      </c>
      <c r="F549" t="s">
        <v>30</v>
      </c>
      <c r="G549" t="s">
        <v>1494</v>
      </c>
      <c r="H549" t="e">
        <v>#N/A</v>
      </c>
      <c r="I549" t="s">
        <v>1507</v>
      </c>
      <c r="J549" t="s">
        <v>23</v>
      </c>
      <c r="M549" t="s">
        <v>586</v>
      </c>
    </row>
    <row r="550" spans="1:13">
      <c r="A550" t="s">
        <v>1508</v>
      </c>
      <c r="B550" t="s">
        <v>1229</v>
      </c>
      <c r="C550" t="s">
        <v>1230</v>
      </c>
      <c r="D550" t="s">
        <v>37</v>
      </c>
      <c r="E550">
        <v>2017</v>
      </c>
      <c r="F550" t="s">
        <v>19</v>
      </c>
      <c r="G550" t="s">
        <v>1509</v>
      </c>
      <c r="H550" t="s">
        <v>80</v>
      </c>
      <c r="I550" t="s">
        <v>1232</v>
      </c>
      <c r="J550" t="s">
        <v>23</v>
      </c>
      <c r="M550" t="s">
        <v>1235</v>
      </c>
    </row>
    <row r="551" spans="1:13">
      <c r="A551" t="s">
        <v>1510</v>
      </c>
      <c r="B551" t="s">
        <v>1229</v>
      </c>
      <c r="C551" t="s">
        <v>1230</v>
      </c>
      <c r="D551" t="s">
        <v>37</v>
      </c>
      <c r="E551">
        <v>2017</v>
      </c>
      <c r="F551" t="s">
        <v>279</v>
      </c>
      <c r="G551" t="s">
        <v>1511</v>
      </c>
      <c r="H551" t="s">
        <v>80</v>
      </c>
      <c r="I551" t="s">
        <v>1232</v>
      </c>
      <c r="J551" t="s">
        <v>23</v>
      </c>
      <c r="M551" t="s">
        <v>1233</v>
      </c>
    </row>
    <row r="552" spans="1:13">
      <c r="A552" t="s">
        <v>1512</v>
      </c>
      <c r="B552" t="s">
        <v>1229</v>
      </c>
      <c r="C552" t="s">
        <v>1230</v>
      </c>
      <c r="D552" t="s">
        <v>37</v>
      </c>
      <c r="E552">
        <v>2017</v>
      </c>
      <c r="F552" t="s">
        <v>19</v>
      </c>
      <c r="G552" t="s">
        <v>1513</v>
      </c>
      <c r="H552" t="s">
        <v>80</v>
      </c>
      <c r="I552" t="s">
        <v>1232</v>
      </c>
      <c r="J552" t="s">
        <v>23</v>
      </c>
      <c r="M552" t="s">
        <v>1235</v>
      </c>
    </row>
    <row r="553" spans="1:13">
      <c r="A553" t="s">
        <v>1514</v>
      </c>
      <c r="B553" t="s">
        <v>1229</v>
      </c>
      <c r="C553" t="s">
        <v>1230</v>
      </c>
      <c r="D553" t="s">
        <v>37</v>
      </c>
      <c r="E553">
        <v>2017</v>
      </c>
      <c r="F553" t="s">
        <v>279</v>
      </c>
      <c r="G553" t="s">
        <v>1515</v>
      </c>
      <c r="H553" t="s">
        <v>80</v>
      </c>
      <c r="I553" t="s">
        <v>1232</v>
      </c>
      <c r="J553" t="s">
        <v>23</v>
      </c>
      <c r="M553" t="s">
        <v>1233</v>
      </c>
    </row>
    <row r="554" spans="1:13">
      <c r="A554" t="s">
        <v>1516</v>
      </c>
      <c r="B554" t="s">
        <v>1243</v>
      </c>
      <c r="C554" t="s">
        <v>1244</v>
      </c>
      <c r="D554" t="s">
        <v>18</v>
      </c>
      <c r="E554">
        <v>2017</v>
      </c>
      <c r="F554" t="s">
        <v>279</v>
      </c>
      <c r="G554" t="s">
        <v>1517</v>
      </c>
      <c r="H554" t="s">
        <v>499</v>
      </c>
      <c r="I554" t="s">
        <v>1518</v>
      </c>
      <c r="J554" t="s">
        <v>23</v>
      </c>
      <c r="M554" t="s">
        <v>1387</v>
      </c>
    </row>
    <row r="555" spans="1:13">
      <c r="A555" t="s">
        <v>1519</v>
      </c>
      <c r="B555" t="s">
        <v>1243</v>
      </c>
      <c r="C555" t="s">
        <v>1244</v>
      </c>
      <c r="D555" t="s">
        <v>18</v>
      </c>
      <c r="E555">
        <v>2017</v>
      </c>
      <c r="F555" t="s">
        <v>279</v>
      </c>
      <c r="G555" t="s">
        <v>1520</v>
      </c>
      <c r="H555" t="s">
        <v>499</v>
      </c>
      <c r="I555" t="s">
        <v>1246</v>
      </c>
      <c r="J555" t="s">
        <v>23</v>
      </c>
      <c r="M555" t="s">
        <v>1387</v>
      </c>
    </row>
    <row r="556" spans="1:13">
      <c r="A556" t="s">
        <v>1521</v>
      </c>
      <c r="B556" t="s">
        <v>356</v>
      </c>
      <c r="C556" t="s">
        <v>357</v>
      </c>
      <c r="D556" t="s">
        <v>37</v>
      </c>
      <c r="E556">
        <v>2017</v>
      </c>
      <c r="F556" t="s">
        <v>462</v>
      </c>
      <c r="G556" t="s">
        <v>1522</v>
      </c>
      <c r="H556" t="s">
        <v>94</v>
      </c>
      <c r="I556" t="s">
        <v>359</v>
      </c>
      <c r="J556" t="s">
        <v>23</v>
      </c>
      <c r="M556" t="s">
        <v>1523</v>
      </c>
    </row>
    <row r="557" spans="1:13">
      <c r="A557" t="s">
        <v>1524</v>
      </c>
      <c r="B557" t="s">
        <v>362</v>
      </c>
      <c r="C557" t="s">
        <v>363</v>
      </c>
      <c r="D557" t="s">
        <v>37</v>
      </c>
      <c r="E557">
        <v>2017</v>
      </c>
      <c r="F557" t="s">
        <v>279</v>
      </c>
      <c r="G557" t="s">
        <v>1525</v>
      </c>
      <c r="H557" t="s">
        <v>286</v>
      </c>
      <c r="I557" t="s">
        <v>365</v>
      </c>
      <c r="J557" t="s">
        <v>23</v>
      </c>
      <c r="M557" t="s">
        <v>609</v>
      </c>
    </row>
    <row r="558" spans="1:13">
      <c r="A558" t="s">
        <v>1526</v>
      </c>
      <c r="B558" t="s">
        <v>362</v>
      </c>
      <c r="C558" t="s">
        <v>363</v>
      </c>
      <c r="D558" t="s">
        <v>37</v>
      </c>
      <c r="E558">
        <v>2017</v>
      </c>
      <c r="F558" t="s">
        <v>279</v>
      </c>
      <c r="G558" t="s">
        <v>1525</v>
      </c>
      <c r="H558" t="s">
        <v>286</v>
      </c>
      <c r="I558" t="s">
        <v>365</v>
      </c>
      <c r="J558" t="s">
        <v>23</v>
      </c>
      <c r="M558" t="s">
        <v>609</v>
      </c>
    </row>
    <row r="559" spans="1:13">
      <c r="A559" t="s">
        <v>1397</v>
      </c>
      <c r="B559" t="s">
        <v>190</v>
      </c>
      <c r="C559" t="s">
        <v>191</v>
      </c>
      <c r="D559" t="s">
        <v>37</v>
      </c>
      <c r="E559">
        <v>2017</v>
      </c>
      <c r="F559" t="s">
        <v>279</v>
      </c>
      <c r="G559" t="s">
        <v>1499</v>
      </c>
      <c r="H559" t="s">
        <v>73</v>
      </c>
      <c r="I559" t="s">
        <v>193</v>
      </c>
      <c r="J559" t="s">
        <v>23</v>
      </c>
      <c r="M559" t="s">
        <v>612</v>
      </c>
    </row>
    <row r="560" spans="1:13">
      <c r="A560" t="s">
        <v>1527</v>
      </c>
      <c r="B560" t="s">
        <v>941</v>
      </c>
      <c r="C560" t="s">
        <v>942</v>
      </c>
      <c r="D560" t="s">
        <v>18</v>
      </c>
      <c r="E560">
        <v>2017</v>
      </c>
      <c r="F560" t="s">
        <v>279</v>
      </c>
      <c r="G560" t="s">
        <v>1528</v>
      </c>
      <c r="H560" t="s">
        <v>87</v>
      </c>
      <c r="I560" t="s">
        <v>944</v>
      </c>
      <c r="J560" t="s">
        <v>23</v>
      </c>
      <c r="M560" t="s">
        <v>945</v>
      </c>
    </row>
    <row r="561" spans="1:13">
      <c r="A561" t="s">
        <v>1529</v>
      </c>
      <c r="B561" t="s">
        <v>16</v>
      </c>
      <c r="C561" t="s">
        <v>17</v>
      </c>
      <c r="D561" t="s">
        <v>37</v>
      </c>
      <c r="E561">
        <v>2018</v>
      </c>
      <c r="F561" t="s">
        <v>279</v>
      </c>
      <c r="G561" t="s">
        <v>1530</v>
      </c>
      <c r="H561" t="s">
        <v>21</v>
      </c>
      <c r="I561" t="s">
        <v>22</v>
      </c>
      <c r="J561" t="s">
        <v>23</v>
      </c>
      <c r="M561" t="s">
        <v>1274</v>
      </c>
    </row>
    <row r="562" spans="1:13">
      <c r="A562" t="s">
        <v>1531</v>
      </c>
      <c r="B562" t="s">
        <v>1005</v>
      </c>
      <c r="C562" t="s">
        <v>1006</v>
      </c>
      <c r="D562" t="s">
        <v>18</v>
      </c>
      <c r="E562">
        <v>2018</v>
      </c>
      <c r="F562" t="s">
        <v>279</v>
      </c>
      <c r="G562" t="s">
        <v>1452</v>
      </c>
      <c r="H562" t="s">
        <v>286</v>
      </c>
      <c r="I562" t="s">
        <v>1532</v>
      </c>
      <c r="J562" t="s">
        <v>23</v>
      </c>
      <c r="M562" t="s">
        <v>1412</v>
      </c>
    </row>
    <row r="563" spans="1:13">
      <c r="A563" t="s">
        <v>1533</v>
      </c>
      <c r="B563" t="s">
        <v>1005</v>
      </c>
      <c r="C563" t="s">
        <v>1006</v>
      </c>
      <c r="D563" t="s">
        <v>18</v>
      </c>
      <c r="E563">
        <v>2018</v>
      </c>
      <c r="F563" t="s">
        <v>279</v>
      </c>
      <c r="G563" t="s">
        <v>1534</v>
      </c>
      <c r="H563" t="s">
        <v>286</v>
      </c>
      <c r="I563" t="s">
        <v>1535</v>
      </c>
      <c r="J563" t="s">
        <v>23</v>
      </c>
      <c r="M563" t="s">
        <v>1412</v>
      </c>
    </row>
    <row r="564" spans="1:13">
      <c r="A564" t="s">
        <v>1536</v>
      </c>
      <c r="B564" t="s">
        <v>1005</v>
      </c>
      <c r="C564" t="s">
        <v>1006</v>
      </c>
      <c r="D564" t="s">
        <v>18</v>
      </c>
      <c r="E564">
        <v>2018</v>
      </c>
      <c r="F564" t="s">
        <v>279</v>
      </c>
      <c r="G564" t="s">
        <v>1534</v>
      </c>
      <c r="H564" t="s">
        <v>286</v>
      </c>
      <c r="I564" t="s">
        <v>1535</v>
      </c>
      <c r="J564" t="s">
        <v>23</v>
      </c>
      <c r="M564" t="s">
        <v>1412</v>
      </c>
    </row>
    <row r="565" spans="1:13">
      <c r="A565" t="s">
        <v>1537</v>
      </c>
      <c r="B565" t="s">
        <v>1538</v>
      </c>
      <c r="C565" t="s">
        <v>1539</v>
      </c>
      <c r="D565" t="s">
        <v>18</v>
      </c>
      <c r="E565">
        <v>2018</v>
      </c>
      <c r="F565" t="s">
        <v>279</v>
      </c>
      <c r="G565" t="s">
        <v>1540</v>
      </c>
      <c r="H565" t="s">
        <v>511</v>
      </c>
      <c r="I565" t="s">
        <v>1541</v>
      </c>
      <c r="J565" t="s">
        <v>23</v>
      </c>
      <c r="M565" t="s">
        <v>1542</v>
      </c>
    </row>
    <row r="566" spans="1:13">
      <c r="A566" t="s">
        <v>1543</v>
      </c>
      <c r="B566" t="s">
        <v>1544</v>
      </c>
      <c r="C566" t="s">
        <v>1545</v>
      </c>
      <c r="D566" t="s">
        <v>18</v>
      </c>
      <c r="E566">
        <v>2018</v>
      </c>
      <c r="F566" t="s">
        <v>30</v>
      </c>
      <c r="G566" t="s">
        <v>1546</v>
      </c>
      <c r="H566" t="s">
        <v>1547</v>
      </c>
      <c r="I566" t="s">
        <v>1548</v>
      </c>
      <c r="J566" t="s">
        <v>23</v>
      </c>
      <c r="M566" t="s">
        <v>1549</v>
      </c>
    </row>
    <row r="567" spans="1:13">
      <c r="A567" t="s">
        <v>1550</v>
      </c>
      <c r="B567" t="s">
        <v>61</v>
      </c>
      <c r="C567" t="s">
        <v>62</v>
      </c>
      <c r="D567" t="s">
        <v>37</v>
      </c>
      <c r="E567">
        <v>2018</v>
      </c>
      <c r="F567" t="s">
        <v>279</v>
      </c>
      <c r="G567" t="s">
        <v>1551</v>
      </c>
      <c r="H567" t="s">
        <v>21</v>
      </c>
      <c r="I567" t="s">
        <v>64</v>
      </c>
      <c r="J567" t="s">
        <v>23</v>
      </c>
      <c r="M567" t="s">
        <v>445</v>
      </c>
    </row>
    <row r="568" spans="1:13">
      <c r="A568" t="s">
        <v>1552</v>
      </c>
      <c r="B568" t="s">
        <v>61</v>
      </c>
      <c r="C568" t="s">
        <v>62</v>
      </c>
      <c r="D568" t="s">
        <v>37</v>
      </c>
      <c r="E568">
        <v>2018</v>
      </c>
      <c r="F568" t="s">
        <v>274</v>
      </c>
      <c r="G568" t="s">
        <v>1553</v>
      </c>
      <c r="H568" t="s">
        <v>21</v>
      </c>
      <c r="I568" t="s">
        <v>64</v>
      </c>
      <c r="J568" t="s">
        <v>23</v>
      </c>
      <c r="M568" t="s">
        <v>806</v>
      </c>
    </row>
    <row r="569" spans="1:13">
      <c r="A569" t="s">
        <v>1554</v>
      </c>
      <c r="B569" t="s">
        <v>61</v>
      </c>
      <c r="C569" t="s">
        <v>62</v>
      </c>
      <c r="D569" t="s">
        <v>37</v>
      </c>
      <c r="E569">
        <v>2018</v>
      </c>
      <c r="F569" t="s">
        <v>274</v>
      </c>
      <c r="G569" t="s">
        <v>1555</v>
      </c>
      <c r="H569" t="s">
        <v>21</v>
      </c>
      <c r="I569" t="s">
        <v>64</v>
      </c>
      <c r="J569" t="s">
        <v>23</v>
      </c>
      <c r="M569" t="s">
        <v>806</v>
      </c>
    </row>
    <row r="570" spans="1:13">
      <c r="A570" t="s">
        <v>1556</v>
      </c>
      <c r="B570" t="s">
        <v>61</v>
      </c>
      <c r="C570" t="s">
        <v>62</v>
      </c>
      <c r="D570" t="s">
        <v>37</v>
      </c>
      <c r="E570">
        <v>2018</v>
      </c>
      <c r="F570" t="s">
        <v>274</v>
      </c>
      <c r="G570" t="s">
        <v>1557</v>
      </c>
      <c r="H570" t="s">
        <v>21</v>
      </c>
      <c r="I570" t="s">
        <v>64</v>
      </c>
      <c r="J570" t="s">
        <v>23</v>
      </c>
      <c r="M570" t="s">
        <v>806</v>
      </c>
    </row>
    <row r="571" spans="1:13">
      <c r="A571" t="s">
        <v>1558</v>
      </c>
      <c r="B571" t="s">
        <v>61</v>
      </c>
      <c r="C571" t="s">
        <v>62</v>
      </c>
      <c r="D571" t="s">
        <v>37</v>
      </c>
      <c r="E571">
        <v>2018</v>
      </c>
      <c r="F571" t="s">
        <v>274</v>
      </c>
      <c r="G571" t="s">
        <v>1559</v>
      </c>
      <c r="H571" t="s">
        <v>21</v>
      </c>
      <c r="I571" t="s">
        <v>64</v>
      </c>
      <c r="J571" t="s">
        <v>23</v>
      </c>
      <c r="M571" t="s">
        <v>806</v>
      </c>
    </row>
    <row r="572" spans="1:13">
      <c r="A572" t="s">
        <v>1560</v>
      </c>
      <c r="B572" t="s">
        <v>61</v>
      </c>
      <c r="C572" t="s">
        <v>62</v>
      </c>
      <c r="D572" t="s">
        <v>37</v>
      </c>
      <c r="E572">
        <v>2018</v>
      </c>
      <c r="F572" t="s">
        <v>274</v>
      </c>
      <c r="G572" t="s">
        <v>1561</v>
      </c>
      <c r="H572" t="s">
        <v>21</v>
      </c>
      <c r="I572" t="s">
        <v>64</v>
      </c>
      <c r="J572" t="s">
        <v>23</v>
      </c>
      <c r="M572" t="s">
        <v>806</v>
      </c>
    </row>
    <row r="573" spans="1:13">
      <c r="A573" t="s">
        <v>1562</v>
      </c>
      <c r="B573" t="s">
        <v>61</v>
      </c>
      <c r="C573" t="s">
        <v>62</v>
      </c>
      <c r="D573" t="s">
        <v>37</v>
      </c>
      <c r="E573">
        <v>2018</v>
      </c>
      <c r="F573" t="s">
        <v>274</v>
      </c>
      <c r="G573" t="s">
        <v>1563</v>
      </c>
      <c r="H573" t="s">
        <v>21</v>
      </c>
      <c r="I573" t="s">
        <v>64</v>
      </c>
      <c r="J573" t="s">
        <v>23</v>
      </c>
      <c r="M573" t="s">
        <v>806</v>
      </c>
    </row>
    <row r="574" spans="1:13">
      <c r="A574" t="s">
        <v>1564</v>
      </c>
      <c r="B574" t="s">
        <v>61</v>
      </c>
      <c r="C574" t="s">
        <v>62</v>
      </c>
      <c r="D574" t="s">
        <v>37</v>
      </c>
      <c r="E574">
        <v>2018</v>
      </c>
      <c r="F574" t="s">
        <v>274</v>
      </c>
      <c r="G574" t="s">
        <v>1565</v>
      </c>
      <c r="H574" t="s">
        <v>21</v>
      </c>
      <c r="I574" t="s">
        <v>64</v>
      </c>
      <c r="J574" t="s">
        <v>23</v>
      </c>
      <c r="M574" t="s">
        <v>806</v>
      </c>
    </row>
    <row r="575" spans="1:13">
      <c r="A575" t="s">
        <v>1566</v>
      </c>
      <c r="B575" t="s">
        <v>61</v>
      </c>
      <c r="C575" t="s">
        <v>62</v>
      </c>
      <c r="D575" t="s">
        <v>37</v>
      </c>
      <c r="E575">
        <v>2018</v>
      </c>
      <c r="F575" t="s">
        <v>274</v>
      </c>
      <c r="G575" t="s">
        <v>1555</v>
      </c>
      <c r="H575" t="s">
        <v>21</v>
      </c>
      <c r="I575" t="s">
        <v>64</v>
      </c>
      <c r="J575" t="s">
        <v>23</v>
      </c>
      <c r="M575" t="s">
        <v>806</v>
      </c>
    </row>
    <row r="576" spans="1:13">
      <c r="A576" t="s">
        <v>1567</v>
      </c>
      <c r="B576" t="s">
        <v>451</v>
      </c>
      <c r="C576" t="s">
        <v>452</v>
      </c>
      <c r="D576" t="s">
        <v>37</v>
      </c>
      <c r="E576">
        <v>2018</v>
      </c>
      <c r="F576" t="s">
        <v>30</v>
      </c>
      <c r="G576" t="s">
        <v>1568</v>
      </c>
      <c r="H576" t="s">
        <v>240</v>
      </c>
      <c r="I576" t="s">
        <v>454</v>
      </c>
      <c r="J576" t="s">
        <v>23</v>
      </c>
      <c r="M576" t="s">
        <v>1569</v>
      </c>
    </row>
    <row r="577" spans="1:13">
      <c r="A577" t="s">
        <v>1570</v>
      </c>
      <c r="B577" t="s">
        <v>70</v>
      </c>
      <c r="C577" t="s">
        <v>71</v>
      </c>
      <c r="D577" t="s">
        <v>37</v>
      </c>
      <c r="E577">
        <v>2018</v>
      </c>
      <c r="F577" t="s">
        <v>279</v>
      </c>
      <c r="G577" t="s">
        <v>1571</v>
      </c>
      <c r="H577" t="s">
        <v>73</v>
      </c>
      <c r="I577" t="s">
        <v>74</v>
      </c>
      <c r="J577" t="s">
        <v>23</v>
      </c>
      <c r="M577" t="s">
        <v>649</v>
      </c>
    </row>
    <row r="578" spans="1:13">
      <c r="A578" t="s">
        <v>1572</v>
      </c>
      <c r="B578" t="s">
        <v>84</v>
      </c>
      <c r="C578" t="s">
        <v>85</v>
      </c>
      <c r="D578" t="s">
        <v>37</v>
      </c>
      <c r="E578">
        <v>2018</v>
      </c>
      <c r="F578" t="s">
        <v>279</v>
      </c>
      <c r="G578" t="s">
        <v>1573</v>
      </c>
      <c r="H578" t="s">
        <v>87</v>
      </c>
      <c r="I578" t="s">
        <v>88</v>
      </c>
      <c r="J578" t="s">
        <v>23</v>
      </c>
      <c r="M578" t="s">
        <v>824</v>
      </c>
    </row>
    <row r="579" spans="1:13">
      <c r="A579" t="s">
        <v>1574</v>
      </c>
      <c r="B579" t="s">
        <v>334</v>
      </c>
      <c r="C579" t="s">
        <v>335</v>
      </c>
      <c r="D579" t="s">
        <v>18</v>
      </c>
      <c r="E579">
        <v>2018</v>
      </c>
      <c r="F579" t="s">
        <v>274</v>
      </c>
      <c r="G579" t="s">
        <v>1565</v>
      </c>
      <c r="H579" t="s">
        <v>180</v>
      </c>
      <c r="I579" t="s">
        <v>1463</v>
      </c>
      <c r="J579" t="s">
        <v>23</v>
      </c>
      <c r="M579" t="s">
        <v>1311</v>
      </c>
    </row>
    <row r="580" spans="1:13">
      <c r="A580" t="s">
        <v>1575</v>
      </c>
      <c r="B580" t="s">
        <v>508</v>
      </c>
      <c r="C580" t="s">
        <v>509</v>
      </c>
      <c r="D580" t="s">
        <v>18</v>
      </c>
      <c r="E580">
        <v>2018</v>
      </c>
      <c r="F580" t="s">
        <v>279</v>
      </c>
      <c r="G580" t="s">
        <v>1576</v>
      </c>
      <c r="H580" t="s">
        <v>511</v>
      </c>
      <c r="I580" t="s">
        <v>1318</v>
      </c>
      <c r="J580" t="s">
        <v>23</v>
      </c>
      <c r="M580" t="s">
        <v>513</v>
      </c>
    </row>
    <row r="581" spans="1:13">
      <c r="A581" t="s">
        <v>1577</v>
      </c>
      <c r="B581" t="s">
        <v>334</v>
      </c>
      <c r="C581" t="s">
        <v>335</v>
      </c>
      <c r="D581" t="s">
        <v>18</v>
      </c>
      <c r="E581">
        <v>2018</v>
      </c>
      <c r="F581" t="s">
        <v>274</v>
      </c>
      <c r="G581" t="s">
        <v>1578</v>
      </c>
      <c r="H581" t="s">
        <v>180</v>
      </c>
      <c r="I581" t="s">
        <v>1318</v>
      </c>
      <c r="J581" t="s">
        <v>23</v>
      </c>
      <c r="M581" t="s">
        <v>1311</v>
      </c>
    </row>
    <row r="582" spans="1:13">
      <c r="A582" t="s">
        <v>1579</v>
      </c>
      <c r="B582" t="s">
        <v>508</v>
      </c>
      <c r="C582" t="s">
        <v>509</v>
      </c>
      <c r="D582" t="s">
        <v>18</v>
      </c>
      <c r="E582">
        <v>2018</v>
      </c>
      <c r="F582" t="s">
        <v>279</v>
      </c>
      <c r="G582" t="s">
        <v>1580</v>
      </c>
      <c r="H582" t="s">
        <v>511</v>
      </c>
      <c r="I582" t="s">
        <v>1581</v>
      </c>
      <c r="J582" t="s">
        <v>23</v>
      </c>
      <c r="M582" t="s">
        <v>513</v>
      </c>
    </row>
    <row r="583" spans="1:13">
      <c r="A583" t="s">
        <v>1582</v>
      </c>
      <c r="B583" t="s">
        <v>496</v>
      </c>
      <c r="C583" t="s">
        <v>497</v>
      </c>
      <c r="D583" t="s">
        <v>37</v>
      </c>
      <c r="E583">
        <v>2018</v>
      </c>
      <c r="F583" t="s">
        <v>19</v>
      </c>
      <c r="G583" t="s">
        <v>1583</v>
      </c>
      <c r="H583" t="s">
        <v>499</v>
      </c>
      <c r="I583" t="s">
        <v>500</v>
      </c>
      <c r="J583" t="s">
        <v>23</v>
      </c>
      <c r="M583" t="s">
        <v>1584</v>
      </c>
    </row>
    <row r="584" spans="1:13">
      <c r="A584" t="s">
        <v>1585</v>
      </c>
      <c r="B584" t="s">
        <v>1019</v>
      </c>
      <c r="C584" t="s">
        <v>1020</v>
      </c>
      <c r="D584" t="s">
        <v>37</v>
      </c>
      <c r="E584">
        <v>2018</v>
      </c>
      <c r="F584" t="s">
        <v>279</v>
      </c>
      <c r="G584" t="s">
        <v>1571</v>
      </c>
      <c r="H584" t="s">
        <v>321</v>
      </c>
      <c r="I584" t="s">
        <v>1586</v>
      </c>
      <c r="J584" t="s">
        <v>23</v>
      </c>
      <c r="M584" t="s">
        <v>1587</v>
      </c>
    </row>
    <row r="585" spans="1:13">
      <c r="A585" t="s">
        <v>1588</v>
      </c>
      <c r="B585" t="s">
        <v>1019</v>
      </c>
      <c r="C585" t="s">
        <v>1020</v>
      </c>
      <c r="D585" t="s">
        <v>37</v>
      </c>
      <c r="E585">
        <v>2018</v>
      </c>
      <c r="F585" t="s">
        <v>279</v>
      </c>
      <c r="G585" t="s">
        <v>1568</v>
      </c>
      <c r="H585" t="s">
        <v>321</v>
      </c>
      <c r="I585" t="s">
        <v>1586</v>
      </c>
      <c r="J585" t="s">
        <v>23</v>
      </c>
      <c r="M585" t="s">
        <v>1587</v>
      </c>
    </row>
    <row r="586" spans="1:13">
      <c r="A586" t="s">
        <v>1589</v>
      </c>
      <c r="B586" t="s">
        <v>126</v>
      </c>
      <c r="C586" t="s">
        <v>127</v>
      </c>
      <c r="D586" t="s">
        <v>37</v>
      </c>
      <c r="E586">
        <v>2018</v>
      </c>
      <c r="F586" t="s">
        <v>279</v>
      </c>
      <c r="G586" t="s">
        <v>1590</v>
      </c>
      <c r="H586" t="s">
        <v>80</v>
      </c>
      <c r="I586" t="s">
        <v>129</v>
      </c>
      <c r="J586" t="s">
        <v>23</v>
      </c>
      <c r="M586" t="s">
        <v>1028</v>
      </c>
    </row>
    <row r="587" spans="1:13">
      <c r="A587" t="s">
        <v>1029</v>
      </c>
      <c r="B587" t="s">
        <v>126</v>
      </c>
      <c r="C587" t="s">
        <v>127</v>
      </c>
      <c r="D587" t="s">
        <v>37</v>
      </c>
      <c r="E587">
        <v>2018</v>
      </c>
      <c r="F587" t="s">
        <v>426</v>
      </c>
      <c r="G587" t="s">
        <v>1591</v>
      </c>
      <c r="H587" t="s">
        <v>80</v>
      </c>
      <c r="I587" t="s">
        <v>129</v>
      </c>
      <c r="J587" t="s">
        <v>23</v>
      </c>
      <c r="M587" t="s">
        <v>1025</v>
      </c>
    </row>
    <row r="588" spans="1:13">
      <c r="A588" t="s">
        <v>1592</v>
      </c>
      <c r="B588" t="s">
        <v>126</v>
      </c>
      <c r="C588" t="s">
        <v>127</v>
      </c>
      <c r="D588" t="s">
        <v>37</v>
      </c>
      <c r="E588">
        <v>2018</v>
      </c>
      <c r="F588" t="s">
        <v>279</v>
      </c>
      <c r="G588" t="s">
        <v>1593</v>
      </c>
      <c r="H588" t="s">
        <v>80</v>
      </c>
      <c r="I588" t="s">
        <v>129</v>
      </c>
      <c r="J588" t="s">
        <v>23</v>
      </c>
      <c r="M588" t="s">
        <v>1028</v>
      </c>
    </row>
    <row r="589" spans="1:13">
      <c r="A589" t="s">
        <v>1594</v>
      </c>
      <c r="B589" t="s">
        <v>529</v>
      </c>
      <c r="C589" t="s">
        <v>530</v>
      </c>
      <c r="D589" t="s">
        <v>37</v>
      </c>
      <c r="E589">
        <v>2018</v>
      </c>
      <c r="F589" t="s">
        <v>19</v>
      </c>
      <c r="G589" t="s">
        <v>1595</v>
      </c>
      <c r="H589" t="s">
        <v>240</v>
      </c>
      <c r="I589" t="s">
        <v>532</v>
      </c>
      <c r="J589" t="s">
        <v>23</v>
      </c>
      <c r="M589" t="s">
        <v>1474</v>
      </c>
    </row>
    <row r="590" spans="1:13">
      <c r="A590" t="s">
        <v>1596</v>
      </c>
      <c r="B590" t="s">
        <v>529</v>
      </c>
      <c r="C590" t="s">
        <v>530</v>
      </c>
      <c r="D590" t="s">
        <v>37</v>
      </c>
      <c r="E590">
        <v>2018</v>
      </c>
      <c r="F590" t="s">
        <v>279</v>
      </c>
      <c r="G590" t="s">
        <v>1597</v>
      </c>
      <c r="H590" t="s">
        <v>240</v>
      </c>
      <c r="I590" t="s">
        <v>532</v>
      </c>
      <c r="J590" t="s">
        <v>23</v>
      </c>
      <c r="M590" t="s">
        <v>872</v>
      </c>
    </row>
    <row r="591" spans="1:13">
      <c r="A591" t="s">
        <v>1598</v>
      </c>
      <c r="B591" t="s">
        <v>204</v>
      </c>
      <c r="C591" t="s">
        <v>205</v>
      </c>
      <c r="D591" t="s">
        <v>18</v>
      </c>
      <c r="E591">
        <v>2018</v>
      </c>
      <c r="F591" t="s">
        <v>30</v>
      </c>
      <c r="G591" t="s">
        <v>1599</v>
      </c>
      <c r="H591" t="e">
        <v>#N/A</v>
      </c>
      <c r="I591" t="s">
        <v>1600</v>
      </c>
      <c r="J591" t="s">
        <v>23</v>
      </c>
      <c r="M591" t="s">
        <v>771</v>
      </c>
    </row>
    <row r="592" spans="1:13">
      <c r="A592" t="s">
        <v>1601</v>
      </c>
      <c r="B592" t="s">
        <v>150</v>
      </c>
      <c r="C592" t="s">
        <v>151</v>
      </c>
      <c r="D592" t="s">
        <v>37</v>
      </c>
      <c r="E592">
        <v>2018</v>
      </c>
      <c r="F592" t="s">
        <v>279</v>
      </c>
      <c r="G592" t="s">
        <v>1602</v>
      </c>
      <c r="H592" t="s">
        <v>80</v>
      </c>
      <c r="I592" t="s">
        <v>153</v>
      </c>
      <c r="J592" t="s">
        <v>23</v>
      </c>
      <c r="M592" t="s">
        <v>407</v>
      </c>
    </row>
    <row r="593" spans="1:13">
      <c r="A593" t="s">
        <v>1601</v>
      </c>
      <c r="B593" t="s">
        <v>150</v>
      </c>
      <c r="C593" t="s">
        <v>151</v>
      </c>
      <c r="D593" t="s">
        <v>37</v>
      </c>
      <c r="E593">
        <v>2018</v>
      </c>
      <c r="F593" t="s">
        <v>19</v>
      </c>
      <c r="G593" t="s">
        <v>1603</v>
      </c>
      <c r="H593" t="s">
        <v>80</v>
      </c>
      <c r="I593" t="s">
        <v>153</v>
      </c>
      <c r="J593" t="s">
        <v>23</v>
      </c>
      <c r="M593" t="s">
        <v>690</v>
      </c>
    </row>
    <row r="594" spans="1:13">
      <c r="A594" t="s">
        <v>1604</v>
      </c>
      <c r="B594" t="s">
        <v>150</v>
      </c>
      <c r="C594" t="s">
        <v>151</v>
      </c>
      <c r="D594" t="s">
        <v>37</v>
      </c>
      <c r="E594">
        <v>2018</v>
      </c>
      <c r="F594" t="s">
        <v>279</v>
      </c>
      <c r="G594" t="s">
        <v>1580</v>
      </c>
      <c r="H594" t="s">
        <v>80</v>
      </c>
      <c r="I594" t="s">
        <v>153</v>
      </c>
      <c r="J594" t="s">
        <v>23</v>
      </c>
      <c r="M594" t="s">
        <v>407</v>
      </c>
    </row>
    <row r="595" spans="1:13">
      <c r="A595" t="s">
        <v>1605</v>
      </c>
      <c r="B595" t="s">
        <v>150</v>
      </c>
      <c r="C595" t="s">
        <v>151</v>
      </c>
      <c r="D595" t="s">
        <v>18</v>
      </c>
      <c r="E595">
        <v>2018</v>
      </c>
      <c r="F595" t="s">
        <v>279</v>
      </c>
      <c r="G595" t="s">
        <v>1571</v>
      </c>
      <c r="H595" t="s">
        <v>80</v>
      </c>
      <c r="I595" t="s">
        <v>153</v>
      </c>
      <c r="J595" t="s">
        <v>23</v>
      </c>
      <c r="M595" t="s">
        <v>407</v>
      </c>
    </row>
    <row r="596" spans="1:13">
      <c r="A596" t="s">
        <v>1606</v>
      </c>
      <c r="B596" t="s">
        <v>1607</v>
      </c>
      <c r="C596" t="s">
        <v>1608</v>
      </c>
      <c r="D596" t="s">
        <v>18</v>
      </c>
      <c r="E596">
        <v>2018</v>
      </c>
      <c r="F596" t="s">
        <v>279</v>
      </c>
      <c r="G596" t="s">
        <v>1609</v>
      </c>
      <c r="H596" t="s">
        <v>87</v>
      </c>
      <c r="I596" t="s">
        <v>1610</v>
      </c>
      <c r="J596" t="s">
        <v>23</v>
      </c>
      <c r="M596" t="s">
        <v>1611</v>
      </c>
    </row>
    <row r="597" spans="1:13">
      <c r="A597" t="s">
        <v>1612</v>
      </c>
      <c r="B597" t="s">
        <v>1613</v>
      </c>
      <c r="C597" t="s">
        <v>1614</v>
      </c>
      <c r="D597" t="s">
        <v>18</v>
      </c>
      <c r="E597">
        <v>2018</v>
      </c>
      <c r="F597" t="s">
        <v>279</v>
      </c>
      <c r="G597" t="s">
        <v>1615</v>
      </c>
      <c r="H597" t="s">
        <v>1616</v>
      </c>
      <c r="I597" t="s">
        <v>1617</v>
      </c>
      <c r="J597" t="s">
        <v>23</v>
      </c>
      <c r="M597" t="s">
        <v>1618</v>
      </c>
    </row>
    <row r="598" spans="1:13">
      <c r="A598" t="s">
        <v>1619</v>
      </c>
      <c r="B598" t="s">
        <v>1061</v>
      </c>
      <c r="C598" t="s">
        <v>1062</v>
      </c>
      <c r="D598" t="s">
        <v>37</v>
      </c>
      <c r="E598">
        <v>2018</v>
      </c>
      <c r="F598" t="s">
        <v>279</v>
      </c>
      <c r="G598" t="s">
        <v>1620</v>
      </c>
      <c r="H598" t="s">
        <v>478</v>
      </c>
      <c r="I598" t="s">
        <v>1621</v>
      </c>
      <c r="J598" t="s">
        <v>23</v>
      </c>
      <c r="M598" t="s">
        <v>1622</v>
      </c>
    </row>
    <row r="599" spans="1:13">
      <c r="A599" t="s">
        <v>1623</v>
      </c>
      <c r="B599" t="s">
        <v>1075</v>
      </c>
      <c r="C599" t="s">
        <v>1076</v>
      </c>
      <c r="D599" t="s">
        <v>37</v>
      </c>
      <c r="E599">
        <v>2018</v>
      </c>
      <c r="F599" t="s">
        <v>279</v>
      </c>
      <c r="G599" t="s">
        <v>1624</v>
      </c>
      <c r="H599" t="s">
        <v>321</v>
      </c>
      <c r="I599" t="s">
        <v>1205</v>
      </c>
      <c r="J599" t="s">
        <v>23</v>
      </c>
      <c r="M599" t="s">
        <v>1078</v>
      </c>
    </row>
    <row r="600" spans="1:13">
      <c r="A600" t="s">
        <v>1625</v>
      </c>
      <c r="B600" t="s">
        <v>834</v>
      </c>
      <c r="C600" t="s">
        <v>835</v>
      </c>
      <c r="D600" t="s">
        <v>37</v>
      </c>
      <c r="E600">
        <v>2018</v>
      </c>
      <c r="F600" t="s">
        <v>30</v>
      </c>
      <c r="G600" t="s">
        <v>1626</v>
      </c>
      <c r="H600" t="s">
        <v>321</v>
      </c>
      <c r="I600" t="s">
        <v>899</v>
      </c>
      <c r="J600" t="s">
        <v>23</v>
      </c>
      <c r="M600" t="s">
        <v>863</v>
      </c>
    </row>
    <row r="601" spans="1:13">
      <c r="A601" t="s">
        <v>1627</v>
      </c>
      <c r="B601" t="s">
        <v>343</v>
      </c>
      <c r="C601" t="s">
        <v>344</v>
      </c>
      <c r="D601" t="s">
        <v>18</v>
      </c>
      <c r="E601">
        <v>2018</v>
      </c>
      <c r="F601" t="s">
        <v>19</v>
      </c>
      <c r="G601" t="s">
        <v>1628</v>
      </c>
      <c r="H601" t="s">
        <v>73</v>
      </c>
      <c r="I601" t="s">
        <v>1629</v>
      </c>
      <c r="J601" t="s">
        <v>23</v>
      </c>
      <c r="M601" t="s">
        <v>347</v>
      </c>
    </row>
    <row r="602" spans="1:13">
      <c r="A602" t="s">
        <v>1630</v>
      </c>
      <c r="B602" t="s">
        <v>1631</v>
      </c>
      <c r="C602" t="s">
        <v>1632</v>
      </c>
      <c r="D602" t="s">
        <v>18</v>
      </c>
      <c r="E602">
        <v>2018</v>
      </c>
      <c r="F602" t="s">
        <v>19</v>
      </c>
      <c r="G602" t="s">
        <v>1633</v>
      </c>
      <c r="H602" t="s">
        <v>478</v>
      </c>
      <c r="I602" t="s">
        <v>1634</v>
      </c>
      <c r="J602" t="s">
        <v>23</v>
      </c>
      <c r="M602" t="s">
        <v>1635</v>
      </c>
    </row>
    <row r="603" spans="1:13">
      <c r="A603" t="s">
        <v>1636</v>
      </c>
      <c r="B603" t="s">
        <v>834</v>
      </c>
      <c r="C603" t="s">
        <v>835</v>
      </c>
      <c r="D603" t="s">
        <v>18</v>
      </c>
      <c r="E603">
        <v>2018</v>
      </c>
      <c r="F603" t="s">
        <v>19</v>
      </c>
      <c r="G603" t="s">
        <v>1637</v>
      </c>
      <c r="H603" t="s">
        <v>321</v>
      </c>
      <c r="I603" t="s">
        <v>899</v>
      </c>
      <c r="J603" t="s">
        <v>23</v>
      </c>
      <c r="M603" t="s">
        <v>837</v>
      </c>
    </row>
    <row r="604" spans="1:13">
      <c r="A604" t="s">
        <v>1638</v>
      </c>
      <c r="B604" t="s">
        <v>1631</v>
      </c>
      <c r="C604" t="s">
        <v>1632</v>
      </c>
      <c r="D604" t="s">
        <v>18</v>
      </c>
      <c r="E604">
        <v>2018</v>
      </c>
      <c r="F604" t="s">
        <v>30</v>
      </c>
      <c r="G604" t="s">
        <v>1595</v>
      </c>
      <c r="H604" t="s">
        <v>478</v>
      </c>
      <c r="I604" t="s">
        <v>1634</v>
      </c>
      <c r="J604" t="s">
        <v>23</v>
      </c>
      <c r="M604" t="s">
        <v>1639</v>
      </c>
    </row>
    <row r="605" spans="1:13">
      <c r="A605" t="s">
        <v>1625</v>
      </c>
      <c r="B605" t="s">
        <v>834</v>
      </c>
      <c r="C605" t="s">
        <v>835</v>
      </c>
      <c r="D605" t="s">
        <v>37</v>
      </c>
      <c r="E605">
        <v>2018</v>
      </c>
      <c r="F605" t="s">
        <v>279</v>
      </c>
      <c r="G605" t="s">
        <v>1640</v>
      </c>
      <c r="H605" t="s">
        <v>321</v>
      </c>
      <c r="I605" t="s">
        <v>899</v>
      </c>
      <c r="J605" t="s">
        <v>23</v>
      </c>
      <c r="M605" t="s">
        <v>1090</v>
      </c>
    </row>
    <row r="606" spans="1:13">
      <c r="A606" t="s">
        <v>1638</v>
      </c>
      <c r="B606" t="s">
        <v>1631</v>
      </c>
      <c r="C606" t="s">
        <v>1632</v>
      </c>
      <c r="D606" t="s">
        <v>18</v>
      </c>
      <c r="E606">
        <v>2018</v>
      </c>
      <c r="F606" t="s">
        <v>279</v>
      </c>
      <c r="G606" t="s">
        <v>1641</v>
      </c>
      <c r="H606" t="s">
        <v>478</v>
      </c>
      <c r="I606" t="s">
        <v>1634</v>
      </c>
      <c r="J606" t="s">
        <v>23</v>
      </c>
      <c r="M606" t="s">
        <v>1642</v>
      </c>
    </row>
    <row r="607" spans="1:13">
      <c r="A607" t="s">
        <v>1643</v>
      </c>
      <c r="B607" t="s">
        <v>834</v>
      </c>
      <c r="C607" t="s">
        <v>835</v>
      </c>
      <c r="D607" t="s">
        <v>18</v>
      </c>
      <c r="E607">
        <v>2018</v>
      </c>
      <c r="F607" t="s">
        <v>19</v>
      </c>
      <c r="G607" t="s">
        <v>1644</v>
      </c>
      <c r="H607" t="s">
        <v>321</v>
      </c>
      <c r="I607" t="s">
        <v>1634</v>
      </c>
      <c r="J607" t="s">
        <v>23</v>
      </c>
      <c r="M607" t="s">
        <v>837</v>
      </c>
    </row>
    <row r="608" spans="1:13">
      <c r="A608" t="s">
        <v>1645</v>
      </c>
      <c r="B608" t="s">
        <v>1352</v>
      </c>
      <c r="C608" t="s">
        <v>1353</v>
      </c>
      <c r="D608" t="s">
        <v>37</v>
      </c>
      <c r="E608">
        <v>2018</v>
      </c>
      <c r="F608" t="s">
        <v>279</v>
      </c>
      <c r="G608" t="s">
        <v>1646</v>
      </c>
      <c r="H608" t="e">
        <v>#N/A</v>
      </c>
      <c r="I608" t="s">
        <v>1355</v>
      </c>
      <c r="J608" t="s">
        <v>23</v>
      </c>
      <c r="M608" t="s">
        <v>1500</v>
      </c>
    </row>
    <row r="609" spans="1:13">
      <c r="A609" t="s">
        <v>1647</v>
      </c>
      <c r="B609" t="s">
        <v>1352</v>
      </c>
      <c r="C609" t="s">
        <v>1353</v>
      </c>
      <c r="D609" t="s">
        <v>37</v>
      </c>
      <c r="E609">
        <v>2018</v>
      </c>
      <c r="F609" t="s">
        <v>274</v>
      </c>
      <c r="G609" t="s">
        <v>1648</v>
      </c>
      <c r="H609" t="e">
        <v>#N/A</v>
      </c>
      <c r="I609" t="s">
        <v>1355</v>
      </c>
      <c r="J609" t="s">
        <v>23</v>
      </c>
      <c r="M609" t="s">
        <v>1497</v>
      </c>
    </row>
    <row r="610" spans="1:13">
      <c r="A610" t="s">
        <v>1649</v>
      </c>
      <c r="B610" t="s">
        <v>1352</v>
      </c>
      <c r="C610" t="s">
        <v>1353</v>
      </c>
      <c r="D610" t="s">
        <v>37</v>
      </c>
      <c r="E610">
        <v>2018</v>
      </c>
      <c r="F610" t="s">
        <v>274</v>
      </c>
      <c r="G610" t="s">
        <v>1650</v>
      </c>
      <c r="H610" t="e">
        <v>#N/A</v>
      </c>
      <c r="I610" t="s">
        <v>1355</v>
      </c>
      <c r="J610" t="s">
        <v>23</v>
      </c>
      <c r="M610" t="s">
        <v>1497</v>
      </c>
    </row>
    <row r="611" spans="1:13">
      <c r="A611" t="s">
        <v>1651</v>
      </c>
      <c r="B611" t="s">
        <v>727</v>
      </c>
      <c r="C611" t="s">
        <v>728</v>
      </c>
      <c r="D611" t="s">
        <v>37</v>
      </c>
      <c r="E611">
        <v>2018</v>
      </c>
      <c r="F611" t="s">
        <v>279</v>
      </c>
      <c r="G611" t="s">
        <v>1652</v>
      </c>
      <c r="H611" t="s">
        <v>21</v>
      </c>
      <c r="I611" t="s">
        <v>730</v>
      </c>
      <c r="J611" t="s">
        <v>23</v>
      </c>
      <c r="M611" t="s">
        <v>731</v>
      </c>
    </row>
    <row r="612" spans="1:13">
      <c r="A612" t="s">
        <v>1653</v>
      </c>
      <c r="B612" t="s">
        <v>1631</v>
      </c>
      <c r="C612" t="s">
        <v>1632</v>
      </c>
      <c r="D612" t="s">
        <v>18</v>
      </c>
      <c r="E612">
        <v>2018</v>
      </c>
      <c r="F612" t="s">
        <v>30</v>
      </c>
      <c r="G612" t="s">
        <v>1654</v>
      </c>
      <c r="H612" t="s">
        <v>478</v>
      </c>
      <c r="I612" t="s">
        <v>1655</v>
      </c>
      <c r="J612" t="s">
        <v>23</v>
      </c>
      <c r="M612" t="s">
        <v>1639</v>
      </c>
    </row>
    <row r="613" spans="1:13">
      <c r="A613" t="s">
        <v>1656</v>
      </c>
      <c r="B613" t="s">
        <v>912</v>
      </c>
      <c r="C613" t="s">
        <v>913</v>
      </c>
      <c r="D613" t="s">
        <v>18</v>
      </c>
      <c r="E613">
        <v>2018</v>
      </c>
      <c r="F613" t="s">
        <v>279</v>
      </c>
      <c r="G613" t="s">
        <v>1657</v>
      </c>
      <c r="H613" t="s">
        <v>511</v>
      </c>
      <c r="I613" t="s">
        <v>915</v>
      </c>
      <c r="J613" t="s">
        <v>23</v>
      </c>
      <c r="M613" t="s">
        <v>1103</v>
      </c>
    </row>
    <row r="614" spans="1:13">
      <c r="A614" t="s">
        <v>1658</v>
      </c>
      <c r="B614" t="s">
        <v>912</v>
      </c>
      <c r="C614" t="s">
        <v>913</v>
      </c>
      <c r="D614" t="s">
        <v>18</v>
      </c>
      <c r="E614">
        <v>2018</v>
      </c>
      <c r="F614" t="s">
        <v>279</v>
      </c>
      <c r="G614" t="s">
        <v>1546</v>
      </c>
      <c r="H614" t="s">
        <v>511</v>
      </c>
      <c r="I614" t="s">
        <v>915</v>
      </c>
      <c r="J614" t="s">
        <v>23</v>
      </c>
      <c r="M614" t="s">
        <v>1103</v>
      </c>
    </row>
    <row r="615" spans="1:13">
      <c r="A615" t="s">
        <v>1659</v>
      </c>
      <c r="B615" t="s">
        <v>177</v>
      </c>
      <c r="C615" t="s">
        <v>178</v>
      </c>
      <c r="D615" t="s">
        <v>37</v>
      </c>
      <c r="E615">
        <v>2018</v>
      </c>
      <c r="F615" t="s">
        <v>274</v>
      </c>
      <c r="G615" t="s">
        <v>1660</v>
      </c>
      <c r="H615" t="s">
        <v>180</v>
      </c>
      <c r="I615" t="s">
        <v>1661</v>
      </c>
      <c r="J615" t="s">
        <v>23</v>
      </c>
      <c r="M615" t="s">
        <v>1662</v>
      </c>
    </row>
    <row r="616" spans="1:13">
      <c r="A616" t="s">
        <v>1663</v>
      </c>
      <c r="B616" t="s">
        <v>177</v>
      </c>
      <c r="C616" t="s">
        <v>178</v>
      </c>
      <c r="D616" t="s">
        <v>37</v>
      </c>
      <c r="E616">
        <v>2018</v>
      </c>
      <c r="F616" t="s">
        <v>274</v>
      </c>
      <c r="G616" t="s">
        <v>1664</v>
      </c>
      <c r="H616" t="s">
        <v>180</v>
      </c>
      <c r="I616" t="s">
        <v>1661</v>
      </c>
      <c r="J616" t="s">
        <v>23</v>
      </c>
      <c r="M616" t="s">
        <v>1662</v>
      </c>
    </row>
    <row r="617" spans="1:13">
      <c r="A617" t="s">
        <v>1665</v>
      </c>
      <c r="B617" t="s">
        <v>177</v>
      </c>
      <c r="C617" t="s">
        <v>178</v>
      </c>
      <c r="D617" t="s">
        <v>37</v>
      </c>
      <c r="E617">
        <v>2018</v>
      </c>
      <c r="F617" t="s">
        <v>274</v>
      </c>
      <c r="G617" t="s">
        <v>1660</v>
      </c>
      <c r="H617" t="s">
        <v>180</v>
      </c>
      <c r="I617" t="s">
        <v>181</v>
      </c>
      <c r="J617" t="s">
        <v>23</v>
      </c>
      <c r="M617" t="s">
        <v>1662</v>
      </c>
    </row>
    <row r="618" spans="1:13">
      <c r="A618" t="s">
        <v>1666</v>
      </c>
      <c r="B618" t="s">
        <v>177</v>
      </c>
      <c r="C618" t="s">
        <v>178</v>
      </c>
      <c r="D618" t="s">
        <v>37</v>
      </c>
      <c r="E618">
        <v>2018</v>
      </c>
      <c r="F618" t="s">
        <v>274</v>
      </c>
      <c r="G618" t="s">
        <v>1660</v>
      </c>
      <c r="H618" t="s">
        <v>180</v>
      </c>
      <c r="I618" t="s">
        <v>181</v>
      </c>
      <c r="J618" t="s">
        <v>23</v>
      </c>
      <c r="M618" t="s">
        <v>1662</v>
      </c>
    </row>
    <row r="619" spans="1:13">
      <c r="A619" t="s">
        <v>1667</v>
      </c>
      <c r="B619" t="s">
        <v>177</v>
      </c>
      <c r="C619" t="s">
        <v>178</v>
      </c>
      <c r="D619" t="s">
        <v>37</v>
      </c>
      <c r="E619">
        <v>2018</v>
      </c>
      <c r="F619" t="s">
        <v>274</v>
      </c>
      <c r="G619" t="s">
        <v>1660</v>
      </c>
      <c r="H619" t="s">
        <v>180</v>
      </c>
      <c r="I619" t="s">
        <v>181</v>
      </c>
      <c r="J619" t="s">
        <v>23</v>
      </c>
      <c r="M619" t="s">
        <v>1662</v>
      </c>
    </row>
    <row r="620" spans="1:13">
      <c r="A620" t="s">
        <v>1668</v>
      </c>
      <c r="B620" t="s">
        <v>177</v>
      </c>
      <c r="C620" t="s">
        <v>178</v>
      </c>
      <c r="D620" t="s">
        <v>37</v>
      </c>
      <c r="E620">
        <v>2018</v>
      </c>
      <c r="F620" t="s">
        <v>274</v>
      </c>
      <c r="G620" t="s">
        <v>1660</v>
      </c>
      <c r="H620" t="s">
        <v>180</v>
      </c>
      <c r="I620" t="s">
        <v>181</v>
      </c>
      <c r="J620" t="s">
        <v>23</v>
      </c>
      <c r="M620" t="s">
        <v>1662</v>
      </c>
    </row>
    <row r="621" spans="1:13">
      <c r="A621" t="s">
        <v>1669</v>
      </c>
      <c r="B621" t="s">
        <v>177</v>
      </c>
      <c r="C621" t="s">
        <v>178</v>
      </c>
      <c r="D621" t="s">
        <v>37</v>
      </c>
      <c r="E621">
        <v>2018</v>
      </c>
      <c r="F621" t="s">
        <v>274</v>
      </c>
      <c r="G621" t="s">
        <v>1660</v>
      </c>
      <c r="H621" t="s">
        <v>180</v>
      </c>
      <c r="I621" t="s">
        <v>181</v>
      </c>
      <c r="J621" t="s">
        <v>23</v>
      </c>
      <c r="M621" t="s">
        <v>1662</v>
      </c>
    </row>
    <row r="622" spans="1:13">
      <c r="A622" t="s">
        <v>1670</v>
      </c>
      <c r="B622" t="s">
        <v>177</v>
      </c>
      <c r="C622" t="s">
        <v>178</v>
      </c>
      <c r="D622" t="s">
        <v>37</v>
      </c>
      <c r="E622">
        <v>2018</v>
      </c>
      <c r="F622" t="s">
        <v>274</v>
      </c>
      <c r="G622" t="s">
        <v>1660</v>
      </c>
      <c r="H622" t="s">
        <v>180</v>
      </c>
      <c r="I622" t="s">
        <v>181</v>
      </c>
      <c r="J622" t="s">
        <v>23</v>
      </c>
      <c r="M622" t="s">
        <v>1662</v>
      </c>
    </row>
    <row r="623" spans="1:13">
      <c r="A623" t="s">
        <v>1671</v>
      </c>
      <c r="B623" t="s">
        <v>177</v>
      </c>
      <c r="C623" t="s">
        <v>178</v>
      </c>
      <c r="D623" t="s">
        <v>37</v>
      </c>
      <c r="E623">
        <v>2018</v>
      </c>
      <c r="F623" t="s">
        <v>274</v>
      </c>
      <c r="G623" t="s">
        <v>1660</v>
      </c>
      <c r="H623" t="s">
        <v>180</v>
      </c>
      <c r="I623" t="s">
        <v>181</v>
      </c>
      <c r="J623" t="s">
        <v>23</v>
      </c>
      <c r="M623" t="s">
        <v>1662</v>
      </c>
    </row>
    <row r="624" spans="1:13">
      <c r="A624" t="s">
        <v>1672</v>
      </c>
      <c r="B624" t="s">
        <v>177</v>
      </c>
      <c r="C624" t="s">
        <v>178</v>
      </c>
      <c r="D624" t="s">
        <v>37</v>
      </c>
      <c r="E624">
        <v>2018</v>
      </c>
      <c r="F624" t="s">
        <v>279</v>
      </c>
      <c r="G624" t="s">
        <v>1673</v>
      </c>
      <c r="H624" t="s">
        <v>180</v>
      </c>
      <c r="I624" t="s">
        <v>181</v>
      </c>
      <c r="J624" t="s">
        <v>23</v>
      </c>
      <c r="M624" t="s">
        <v>523</v>
      </c>
    </row>
    <row r="625" spans="1:13">
      <c r="A625" t="s">
        <v>1674</v>
      </c>
      <c r="B625" t="s">
        <v>1229</v>
      </c>
      <c r="C625" t="s">
        <v>1230</v>
      </c>
      <c r="D625" t="s">
        <v>37</v>
      </c>
      <c r="E625">
        <v>2018</v>
      </c>
      <c r="F625" t="s">
        <v>279</v>
      </c>
      <c r="G625" t="s">
        <v>1675</v>
      </c>
      <c r="H625" t="s">
        <v>80</v>
      </c>
      <c r="I625" t="s">
        <v>1232</v>
      </c>
      <c r="J625" t="s">
        <v>23</v>
      </c>
      <c r="M625" t="s">
        <v>1233</v>
      </c>
    </row>
    <row r="626" spans="1:13">
      <c r="A626" t="s">
        <v>1676</v>
      </c>
      <c r="B626" t="s">
        <v>1229</v>
      </c>
      <c r="C626" t="s">
        <v>1230</v>
      </c>
      <c r="D626" t="s">
        <v>37</v>
      </c>
      <c r="E626">
        <v>2018</v>
      </c>
      <c r="F626" t="s">
        <v>19</v>
      </c>
      <c r="G626" t="s">
        <v>1677</v>
      </c>
      <c r="H626" t="s">
        <v>80</v>
      </c>
      <c r="I626" t="s">
        <v>1232</v>
      </c>
      <c r="J626" t="s">
        <v>23</v>
      </c>
      <c r="M626" t="s">
        <v>1235</v>
      </c>
    </row>
    <row r="627" spans="1:13">
      <c r="A627" t="s">
        <v>1674</v>
      </c>
      <c r="B627" t="s">
        <v>1229</v>
      </c>
      <c r="C627" t="s">
        <v>1230</v>
      </c>
      <c r="D627" t="s">
        <v>37</v>
      </c>
      <c r="E627">
        <v>2018</v>
      </c>
      <c r="F627" t="s">
        <v>30</v>
      </c>
      <c r="G627" t="s">
        <v>1678</v>
      </c>
      <c r="H627" t="s">
        <v>80</v>
      </c>
      <c r="I627" t="s">
        <v>1232</v>
      </c>
      <c r="J627" t="s">
        <v>23</v>
      </c>
      <c r="M627" t="s">
        <v>1382</v>
      </c>
    </row>
    <row r="628" spans="1:13">
      <c r="A628" t="s">
        <v>1679</v>
      </c>
      <c r="B628" t="s">
        <v>1243</v>
      </c>
      <c r="C628" t="s">
        <v>1244</v>
      </c>
      <c r="D628" t="s">
        <v>37</v>
      </c>
      <c r="E628">
        <v>2018</v>
      </c>
      <c r="F628" t="s">
        <v>279</v>
      </c>
      <c r="G628" t="s">
        <v>1563</v>
      </c>
      <c r="H628" t="s">
        <v>499</v>
      </c>
      <c r="I628" t="s">
        <v>1246</v>
      </c>
      <c r="J628" t="s">
        <v>23</v>
      </c>
      <c r="M628" t="s">
        <v>1387</v>
      </c>
    </row>
    <row r="629" spans="1:13">
      <c r="A629" t="s">
        <v>1680</v>
      </c>
      <c r="B629" t="s">
        <v>343</v>
      </c>
      <c r="C629" t="s">
        <v>344</v>
      </c>
      <c r="D629" t="s">
        <v>18</v>
      </c>
      <c r="E629">
        <v>2018</v>
      </c>
      <c r="F629" t="s">
        <v>462</v>
      </c>
      <c r="G629" t="s">
        <v>1681</v>
      </c>
      <c r="H629" t="s">
        <v>73</v>
      </c>
      <c r="I629" t="s">
        <v>346</v>
      </c>
      <c r="J629" t="s">
        <v>23</v>
      </c>
      <c r="M629" t="s">
        <v>1682</v>
      </c>
    </row>
    <row r="630" spans="1:13">
      <c r="A630" t="s">
        <v>1683</v>
      </c>
      <c r="B630" t="s">
        <v>343</v>
      </c>
      <c r="C630" t="s">
        <v>344</v>
      </c>
      <c r="D630" t="s">
        <v>18</v>
      </c>
      <c r="E630">
        <v>2018</v>
      </c>
      <c r="F630" t="s">
        <v>279</v>
      </c>
      <c r="G630" t="s">
        <v>1684</v>
      </c>
      <c r="H630" t="s">
        <v>73</v>
      </c>
      <c r="I630" t="s">
        <v>346</v>
      </c>
      <c r="J630" t="s">
        <v>23</v>
      </c>
      <c r="M630" t="s">
        <v>749</v>
      </c>
    </row>
    <row r="631" spans="1:13">
      <c r="A631" t="s">
        <v>1685</v>
      </c>
      <c r="B631" t="s">
        <v>343</v>
      </c>
      <c r="C631" t="s">
        <v>344</v>
      </c>
      <c r="D631" t="s">
        <v>37</v>
      </c>
      <c r="E631">
        <v>2018</v>
      </c>
      <c r="F631" t="s">
        <v>279</v>
      </c>
      <c r="G631" t="s">
        <v>1686</v>
      </c>
      <c r="H631" t="s">
        <v>73</v>
      </c>
      <c r="I631" t="s">
        <v>346</v>
      </c>
      <c r="J631" t="s">
        <v>23</v>
      </c>
      <c r="M631" t="s">
        <v>749</v>
      </c>
    </row>
    <row r="632" spans="1:13">
      <c r="A632" t="s">
        <v>1687</v>
      </c>
      <c r="B632" t="s">
        <v>1688</v>
      </c>
      <c r="C632" t="s">
        <v>1689</v>
      </c>
      <c r="D632" t="s">
        <v>37</v>
      </c>
      <c r="E632">
        <v>2018</v>
      </c>
      <c r="F632" t="s">
        <v>279</v>
      </c>
      <c r="G632" t="s">
        <v>1690</v>
      </c>
      <c r="H632" t="s">
        <v>94</v>
      </c>
      <c r="I632" t="s">
        <v>1691</v>
      </c>
      <c r="J632" t="s">
        <v>23</v>
      </c>
      <c r="M632" t="s">
        <v>1692</v>
      </c>
    </row>
    <row r="633" spans="1:13">
      <c r="A633" t="s">
        <v>1693</v>
      </c>
      <c r="B633" t="s">
        <v>1688</v>
      </c>
      <c r="C633" t="s">
        <v>1689</v>
      </c>
      <c r="D633" t="s">
        <v>37</v>
      </c>
      <c r="E633">
        <v>2018</v>
      </c>
      <c r="F633" t="s">
        <v>279</v>
      </c>
      <c r="G633" t="s">
        <v>1694</v>
      </c>
      <c r="H633" t="s">
        <v>94</v>
      </c>
      <c r="I633" t="s">
        <v>1691</v>
      </c>
      <c r="J633" t="s">
        <v>23</v>
      </c>
      <c r="M633" t="s">
        <v>1692</v>
      </c>
    </row>
    <row r="634" spans="1:13">
      <c r="A634" t="s">
        <v>1695</v>
      </c>
      <c r="B634" t="s">
        <v>362</v>
      </c>
      <c r="C634" t="s">
        <v>363</v>
      </c>
      <c r="D634" t="s">
        <v>37</v>
      </c>
      <c r="E634">
        <v>2018</v>
      </c>
      <c r="F634" t="s">
        <v>279</v>
      </c>
      <c r="G634" t="s">
        <v>1696</v>
      </c>
      <c r="H634" t="s">
        <v>286</v>
      </c>
      <c r="I634" t="s">
        <v>365</v>
      </c>
      <c r="J634" t="s">
        <v>23</v>
      </c>
      <c r="M634" t="s">
        <v>609</v>
      </c>
    </row>
    <row r="635" spans="1:13">
      <c r="A635" t="s">
        <v>1697</v>
      </c>
      <c r="B635" t="s">
        <v>1698</v>
      </c>
      <c r="C635" t="s">
        <v>1699</v>
      </c>
      <c r="D635" t="s">
        <v>37</v>
      </c>
      <c r="E635">
        <v>2018</v>
      </c>
      <c r="F635" t="s">
        <v>279</v>
      </c>
      <c r="G635" t="s">
        <v>1568</v>
      </c>
      <c r="H635" t="s">
        <v>1700</v>
      </c>
      <c r="I635" t="s">
        <v>1701</v>
      </c>
      <c r="J635" t="s">
        <v>23</v>
      </c>
      <c r="M635" t="s">
        <v>1702</v>
      </c>
    </row>
    <row r="636" spans="1:13">
      <c r="A636" t="s">
        <v>1703</v>
      </c>
      <c r="B636" t="s">
        <v>1698</v>
      </c>
      <c r="C636" t="s">
        <v>1699</v>
      </c>
      <c r="D636" t="s">
        <v>37</v>
      </c>
      <c r="E636">
        <v>2018</v>
      </c>
      <c r="F636" t="s">
        <v>279</v>
      </c>
      <c r="G636" t="s">
        <v>1704</v>
      </c>
      <c r="H636" t="s">
        <v>1700</v>
      </c>
      <c r="I636" t="s">
        <v>1705</v>
      </c>
      <c r="J636" t="s">
        <v>23</v>
      </c>
      <c r="M636" t="s">
        <v>1702</v>
      </c>
    </row>
    <row r="637" spans="1:13">
      <c r="A637" t="s">
        <v>1706</v>
      </c>
      <c r="B637" t="s">
        <v>1707</v>
      </c>
      <c r="C637" t="s">
        <v>1708</v>
      </c>
      <c r="D637" t="s">
        <v>37</v>
      </c>
      <c r="E637">
        <v>2018</v>
      </c>
      <c r="F637" t="s">
        <v>19</v>
      </c>
      <c r="G637" t="s">
        <v>1709</v>
      </c>
      <c r="H637" t="s">
        <v>478</v>
      </c>
      <c r="I637" t="s">
        <v>1710</v>
      </c>
      <c r="J637" t="s">
        <v>23</v>
      </c>
      <c r="M637" t="s">
        <v>1711</v>
      </c>
    </row>
  </sheetData>
  <mergeCells count="1">
    <mergeCell ref="A1:N1"/>
  </mergeCells>
  <dataValidations count="4">
    <dataValidation type="list" allowBlank="1" showInputMessage="1" showErrorMessage="1" sqref="J638:J1048576">
      <formula1>"是,否"</formula1>
    </dataValidation>
    <dataValidation allowBlank="1" showInputMessage="1" showErrorMessage="1" sqref="G1 K1 J1:J2"/>
    <dataValidation type="list" allowBlank="1" showInputMessage="1" showErrorMessage="1" sqref="F638:F1048576">
      <formula1>'成果批示及应用部门（勿删勿改！！！）'!$A$1:$A$20</formula1>
    </dataValidation>
    <dataValidation type="list" allowBlank="1" showInputMessage="1" showErrorMessage="1" sqref="D638:D1048576">
      <formula1>"独立完成,合作完成"</formula1>
    </dataValidation>
  </dataValidation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A20"/>
  <sheetViews>
    <sheetView workbookViewId="0">
      <selection activeCell="H3" sqref="H3"/>
    </sheetView>
  </sheetViews>
  <sheetFormatPr defaultColWidth="9" defaultRowHeight="14.25"/>
  <cols>
    <col min="1" max="1" width="82.5" customWidth="1"/>
  </cols>
  <sheetData>
    <row r="1" ht="18.75" spans="1:1">
      <c r="A1" s="29" t="s">
        <v>1712</v>
      </c>
    </row>
    <row r="2" ht="18.75" spans="1:1">
      <c r="A2" s="29" t="s">
        <v>1713</v>
      </c>
    </row>
    <row r="3" ht="18.75" spans="1:1">
      <c r="A3" s="29" t="s">
        <v>901</v>
      </c>
    </row>
    <row r="4" ht="18.75" spans="1:1">
      <c r="A4" s="29" t="s">
        <v>675</v>
      </c>
    </row>
    <row r="5" ht="18.75" spans="1:1">
      <c r="A5" s="29" t="s">
        <v>56</v>
      </c>
    </row>
    <row r="6" ht="18.75" spans="1:1">
      <c r="A6" s="29" t="s">
        <v>136</v>
      </c>
    </row>
    <row r="7" ht="18.75" spans="1:1">
      <c r="A7" s="29" t="s">
        <v>30</v>
      </c>
    </row>
    <row r="8" ht="18.75" spans="1:1">
      <c r="A8" s="29" t="s">
        <v>19</v>
      </c>
    </row>
    <row r="9" ht="18.75" spans="1:1">
      <c r="A9" s="29" t="s">
        <v>1714</v>
      </c>
    </row>
    <row r="10" ht="18.75" spans="1:1">
      <c r="A10" s="29" t="s">
        <v>1715</v>
      </c>
    </row>
    <row r="11" ht="18.75" spans="1:1">
      <c r="A11" s="29" t="s">
        <v>1716</v>
      </c>
    </row>
    <row r="12" ht="18.75" spans="1:1">
      <c r="A12" s="29" t="s">
        <v>1717</v>
      </c>
    </row>
    <row r="13" ht="37.5" spans="1:1">
      <c r="A13" s="29" t="s">
        <v>462</v>
      </c>
    </row>
    <row r="14" ht="37.5" spans="1:1">
      <c r="A14" s="29" t="s">
        <v>426</v>
      </c>
    </row>
    <row r="15" ht="37.5" spans="1:1">
      <c r="A15" s="29" t="s">
        <v>1718</v>
      </c>
    </row>
    <row r="16" ht="18.75" spans="1:1">
      <c r="A16" s="29" t="s">
        <v>1719</v>
      </c>
    </row>
    <row r="17" ht="18.75" spans="1:1">
      <c r="A17" s="29" t="s">
        <v>1720</v>
      </c>
    </row>
    <row r="18" ht="18.75" spans="1:1">
      <c r="A18" s="29" t="s">
        <v>274</v>
      </c>
    </row>
    <row r="19" ht="18.75" spans="1:1">
      <c r="A19" s="29" t="s">
        <v>279</v>
      </c>
    </row>
    <row r="20" ht="18.75" spans="1:1">
      <c r="A20" s="29" t="s">
        <v>1721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S995"/>
  <sheetViews>
    <sheetView zoomScaleSheetLayoutView="60" topLeftCell="A950" workbookViewId="0">
      <selection activeCell="H3" sqref="H3"/>
    </sheetView>
  </sheetViews>
  <sheetFormatPr defaultColWidth="8" defaultRowHeight="14.25" customHeight="1"/>
  <cols>
    <col min="1" max="1" width="7.48333333333333" style="15" customWidth="1"/>
    <col min="2" max="3" width="8.25833333333333" style="15" customWidth="1"/>
    <col min="4" max="4" width="18" style="15" customWidth="1"/>
    <col min="5" max="5" width="17.4" style="15" customWidth="1"/>
    <col min="6" max="6" width="8.45833333333333" style="15" customWidth="1"/>
    <col min="7" max="7" width="10.7916666666667" style="15" customWidth="1"/>
    <col min="8" max="8" width="18.375" style="15" customWidth="1"/>
    <col min="9" max="9" width="21.5833333333333" style="15" customWidth="1"/>
    <col min="10" max="10" width="18.375" style="15" customWidth="1"/>
    <col min="11" max="11" width="21.5833333333333" style="16" customWidth="1"/>
    <col min="12" max="12" width="8.45833333333333" style="15" customWidth="1"/>
    <col min="13" max="13" width="11.9583333333333" style="17" customWidth="1"/>
    <col min="14" max="14" width="8.65" style="15" customWidth="1"/>
    <col min="15" max="15" width="6.21666666666667" style="15" customWidth="1"/>
    <col min="16" max="16" width="16.7166666666667" style="15" customWidth="1"/>
    <col min="17" max="17" width="8.25833333333333" style="15" customWidth="1"/>
    <col min="18" max="19" width="8.45833333333333" style="15" customWidth="1"/>
    <col min="20" max="16384" width="8" style="15"/>
  </cols>
  <sheetData>
    <row r="1" ht="49.5" customHeight="1" spans="1:19">
      <c r="A1" s="18" t="s">
        <v>1722</v>
      </c>
      <c r="B1" s="19"/>
      <c r="C1" s="19"/>
      <c r="D1" s="19"/>
      <c r="E1" s="19"/>
      <c r="F1" s="19"/>
      <c r="G1" s="19"/>
      <c r="H1" s="19"/>
      <c r="I1" s="19"/>
      <c r="J1" s="19"/>
      <c r="K1" s="22"/>
      <c r="L1" s="19"/>
      <c r="M1" s="23"/>
      <c r="N1" s="19"/>
      <c r="O1" s="19"/>
      <c r="P1" s="19"/>
      <c r="Q1" s="19"/>
      <c r="R1" s="28"/>
      <c r="S1" s="28"/>
    </row>
    <row r="2" ht="23.25" customHeight="1" spans="1:19">
      <c r="A2" s="20" t="s">
        <v>1723</v>
      </c>
      <c r="B2" s="20" t="s">
        <v>1724</v>
      </c>
      <c r="C2" s="20" t="s">
        <v>1725</v>
      </c>
      <c r="D2" s="20" t="s">
        <v>1726</v>
      </c>
      <c r="E2" s="20" t="s">
        <v>1727</v>
      </c>
      <c r="F2" s="20" t="s">
        <v>1728</v>
      </c>
      <c r="G2" s="20" t="s">
        <v>1729</v>
      </c>
      <c r="H2" s="20" t="s">
        <v>1730</v>
      </c>
      <c r="I2" s="20" t="s">
        <v>1731</v>
      </c>
      <c r="J2" s="20" t="s">
        <v>1730</v>
      </c>
      <c r="K2" s="24" t="s">
        <v>1731</v>
      </c>
      <c r="L2" s="20" t="s">
        <v>1732</v>
      </c>
      <c r="M2" s="25" t="s">
        <v>1733</v>
      </c>
      <c r="N2" s="20" t="s">
        <v>1734</v>
      </c>
      <c r="O2" s="20" t="s">
        <v>1735</v>
      </c>
      <c r="P2" s="20" t="s">
        <v>1736</v>
      </c>
      <c r="Q2" s="20" t="s">
        <v>1737</v>
      </c>
      <c r="R2" s="28"/>
      <c r="S2" s="28"/>
    </row>
    <row r="3" ht="12.75" customHeight="1" spans="1:19">
      <c r="A3" s="21" t="s">
        <v>1738</v>
      </c>
      <c r="B3" s="14" t="s">
        <v>16</v>
      </c>
      <c r="C3" s="14" t="s">
        <v>17</v>
      </c>
      <c r="D3" s="14" t="str">
        <f>CONCATENATE(B3,"(",C3,")")</f>
        <v>曹银涛(caoyintao)</v>
      </c>
      <c r="E3" s="14" t="s">
        <v>21</v>
      </c>
      <c r="F3" s="14" t="s">
        <v>1739</v>
      </c>
      <c r="G3" s="14"/>
      <c r="H3" s="14" t="s">
        <v>15</v>
      </c>
      <c r="I3" s="14" t="s">
        <v>1740</v>
      </c>
      <c r="J3" s="14" t="s">
        <v>15</v>
      </c>
      <c r="K3" s="26" t="str">
        <f>VLOOKUP(I3,[1]Sheet1!$B:$C,2,)</f>
        <v>省部级正职领导一般性批示</v>
      </c>
      <c r="L3" s="14" t="s">
        <v>1741</v>
      </c>
      <c r="M3" s="27" t="s">
        <v>20</v>
      </c>
      <c r="N3" s="14" t="s">
        <v>1742</v>
      </c>
      <c r="O3" s="14" t="s">
        <v>1742</v>
      </c>
      <c r="P3" s="14"/>
      <c r="Q3" s="14" t="s">
        <v>1743</v>
      </c>
      <c r="R3" s="28"/>
      <c r="S3" s="28"/>
    </row>
    <row r="4" ht="12.75" customHeight="1" spans="1:19">
      <c r="A4" s="21" t="s">
        <v>1738</v>
      </c>
      <c r="B4" s="14" t="s">
        <v>16</v>
      </c>
      <c r="C4" s="14" t="s">
        <v>17</v>
      </c>
      <c r="D4" s="14" t="str">
        <f t="shared" ref="D4:D67" si="0">CONCATENATE(B4,"(",C4,")")</f>
        <v>曹银涛(caoyintao)</v>
      </c>
      <c r="E4" s="14" t="s">
        <v>21</v>
      </c>
      <c r="F4" s="14" t="s">
        <v>1739</v>
      </c>
      <c r="G4" s="14"/>
      <c r="H4" s="14" t="s">
        <v>25</v>
      </c>
      <c r="I4" s="14" t="s">
        <v>1740</v>
      </c>
      <c r="J4" s="14" t="s">
        <v>25</v>
      </c>
      <c r="K4" s="26" t="str">
        <f>VLOOKUP(I4,[1]Sheet1!$B:$C,2,)</f>
        <v>省部级正职领导一般性批示</v>
      </c>
      <c r="L4" s="14" t="s">
        <v>1744</v>
      </c>
      <c r="M4" s="27" t="s">
        <v>26</v>
      </c>
      <c r="N4" s="14" t="s">
        <v>1742</v>
      </c>
      <c r="O4" s="14" t="s">
        <v>1742</v>
      </c>
      <c r="P4" s="14"/>
      <c r="Q4" s="14" t="s">
        <v>1743</v>
      </c>
      <c r="R4" s="28"/>
      <c r="S4" s="28"/>
    </row>
    <row r="5" ht="12.75" customHeight="1" spans="1:19">
      <c r="A5" s="21" t="s">
        <v>1738</v>
      </c>
      <c r="B5" s="14" t="s">
        <v>221</v>
      </c>
      <c r="C5" s="14" t="s">
        <v>222</v>
      </c>
      <c r="D5" s="14" t="str">
        <f t="shared" si="0"/>
        <v>陈悦(chenyue)</v>
      </c>
      <c r="E5" s="14" t="s">
        <v>1745</v>
      </c>
      <c r="F5" s="14" t="s">
        <v>1746</v>
      </c>
      <c r="G5" s="14"/>
      <c r="H5" s="14" t="s">
        <v>27</v>
      </c>
      <c r="I5" s="14" t="s">
        <v>1747</v>
      </c>
      <c r="J5" s="14" t="s">
        <v>27</v>
      </c>
      <c r="K5" s="26" t="str">
        <f>VLOOKUP(I5,[1]Sheet1!$B:$C,2,)</f>
        <v>省部级正职领导肯定性批示</v>
      </c>
      <c r="L5" s="14" t="s">
        <v>1748</v>
      </c>
      <c r="M5" s="27" t="s">
        <v>31</v>
      </c>
      <c r="N5" s="14" t="s">
        <v>1749</v>
      </c>
      <c r="O5" s="14" t="s">
        <v>1742</v>
      </c>
      <c r="P5" s="14"/>
      <c r="Q5" s="14" t="s">
        <v>1750</v>
      </c>
      <c r="R5" s="28"/>
      <c r="S5" s="28"/>
    </row>
    <row r="6" ht="12.75" customHeight="1" spans="1:19">
      <c r="A6" s="21" t="s">
        <v>1738</v>
      </c>
      <c r="B6" s="14" t="s">
        <v>35</v>
      </c>
      <c r="C6" s="14" t="s">
        <v>36</v>
      </c>
      <c r="D6" s="14" t="str">
        <f t="shared" si="0"/>
        <v>邓平(dengping)</v>
      </c>
      <c r="E6" s="14" t="s">
        <v>1751</v>
      </c>
      <c r="F6" s="14" t="s">
        <v>1746</v>
      </c>
      <c r="G6" s="14"/>
      <c r="H6" s="14" t="s">
        <v>34</v>
      </c>
      <c r="I6" s="14" t="s">
        <v>1747</v>
      </c>
      <c r="J6" s="14" t="s">
        <v>34</v>
      </c>
      <c r="K6" s="26" t="str">
        <f>VLOOKUP(I6,[1]Sheet1!$B:$C,2,)</f>
        <v>省部级正职领导肯定性批示</v>
      </c>
      <c r="L6" s="14" t="s">
        <v>1752</v>
      </c>
      <c r="M6" s="27" t="s">
        <v>38</v>
      </c>
      <c r="N6" s="14" t="s">
        <v>1753</v>
      </c>
      <c r="O6" s="14" t="s">
        <v>1753</v>
      </c>
      <c r="P6" s="14"/>
      <c r="Q6" s="14" t="s">
        <v>1754</v>
      </c>
      <c r="R6" s="28"/>
      <c r="S6" s="28"/>
    </row>
    <row r="7" ht="12.75" customHeight="1" spans="1:19">
      <c r="A7" s="21" t="s">
        <v>1738</v>
      </c>
      <c r="B7" s="14" t="s">
        <v>35</v>
      </c>
      <c r="C7" s="14" t="s">
        <v>36</v>
      </c>
      <c r="D7" s="14" t="str">
        <f t="shared" si="0"/>
        <v>邓平(dengping)</v>
      </c>
      <c r="E7" s="14" t="s">
        <v>1751</v>
      </c>
      <c r="F7" s="14" t="s">
        <v>1746</v>
      </c>
      <c r="G7" s="14"/>
      <c r="H7" s="14" t="s">
        <v>41</v>
      </c>
      <c r="I7" s="14" t="s">
        <v>1747</v>
      </c>
      <c r="J7" s="14" t="s">
        <v>41</v>
      </c>
      <c r="K7" s="26" t="str">
        <f>VLOOKUP(I7,[1]Sheet1!$B:$C,2,)</f>
        <v>省部级正职领导肯定性批示</v>
      </c>
      <c r="L7" s="14" t="s">
        <v>1755</v>
      </c>
      <c r="M7" s="27" t="s">
        <v>42</v>
      </c>
      <c r="N7" s="14" t="s">
        <v>1753</v>
      </c>
      <c r="O7" s="14" t="s">
        <v>1753</v>
      </c>
      <c r="P7" s="14" t="s">
        <v>1756</v>
      </c>
      <c r="Q7" s="14" t="s">
        <v>1757</v>
      </c>
      <c r="R7" s="28"/>
      <c r="S7" s="28"/>
    </row>
    <row r="8" ht="12.75" customHeight="1" spans="1:19">
      <c r="A8" s="21" t="s">
        <v>1738</v>
      </c>
      <c r="B8" s="14" t="s">
        <v>35</v>
      </c>
      <c r="C8" s="14" t="s">
        <v>36</v>
      </c>
      <c r="D8" s="14" t="str">
        <f t="shared" si="0"/>
        <v>邓平(dengping)</v>
      </c>
      <c r="E8" s="14" t="s">
        <v>1751</v>
      </c>
      <c r="F8" s="14" t="s">
        <v>1746</v>
      </c>
      <c r="G8" s="14"/>
      <c r="H8" s="14" t="s">
        <v>43</v>
      </c>
      <c r="I8" s="14" t="s">
        <v>1747</v>
      </c>
      <c r="J8" s="14" t="s">
        <v>43</v>
      </c>
      <c r="K8" s="26" t="str">
        <f>VLOOKUP(I8,[1]Sheet1!$B:$C,2,)</f>
        <v>省部级正职领导肯定性批示</v>
      </c>
      <c r="L8" s="14" t="s">
        <v>1758</v>
      </c>
      <c r="M8" s="27" t="s">
        <v>44</v>
      </c>
      <c r="N8" s="14" t="s">
        <v>1742</v>
      </c>
      <c r="O8" s="14" t="s">
        <v>1742</v>
      </c>
      <c r="P8" s="14"/>
      <c r="Q8" s="14" t="s">
        <v>1749</v>
      </c>
      <c r="R8" s="28"/>
      <c r="S8" s="28"/>
    </row>
    <row r="9" ht="12.75" customHeight="1" spans="1:19">
      <c r="A9" s="21" t="s">
        <v>1738</v>
      </c>
      <c r="B9" s="14" t="s">
        <v>35</v>
      </c>
      <c r="C9" s="14" t="s">
        <v>36</v>
      </c>
      <c r="D9" s="14" t="str">
        <f t="shared" si="0"/>
        <v>邓平(dengping)</v>
      </c>
      <c r="E9" s="14" t="s">
        <v>1751</v>
      </c>
      <c r="F9" s="14" t="s">
        <v>1746</v>
      </c>
      <c r="G9" s="14"/>
      <c r="H9" s="14" t="s">
        <v>45</v>
      </c>
      <c r="I9" s="14" t="s">
        <v>1747</v>
      </c>
      <c r="J9" s="14" t="s">
        <v>45</v>
      </c>
      <c r="K9" s="26" t="str">
        <f>VLOOKUP(I9,[1]Sheet1!$B:$C,2,)</f>
        <v>省部级正职领导肯定性批示</v>
      </c>
      <c r="L9" s="14" t="s">
        <v>1759</v>
      </c>
      <c r="M9" s="27" t="s">
        <v>46</v>
      </c>
      <c r="N9" s="14" t="s">
        <v>1753</v>
      </c>
      <c r="O9" s="14" t="s">
        <v>1753</v>
      </c>
      <c r="P9" s="14"/>
      <c r="Q9" s="14" t="s">
        <v>1754</v>
      </c>
      <c r="R9" s="28"/>
      <c r="S9" s="28"/>
    </row>
    <row r="10" ht="12.75" customHeight="1" spans="1:19">
      <c r="A10" s="21" t="s">
        <v>1738</v>
      </c>
      <c r="B10" s="14" t="s">
        <v>48</v>
      </c>
      <c r="C10" s="14" t="s">
        <v>49</v>
      </c>
      <c r="D10" s="14" t="str">
        <f t="shared" si="0"/>
        <v>丁新正(dingxinzheng)</v>
      </c>
      <c r="E10" s="14" t="s">
        <v>21</v>
      </c>
      <c r="F10" s="14" t="s">
        <v>1739</v>
      </c>
      <c r="G10" s="14"/>
      <c r="H10" s="14" t="s">
        <v>47</v>
      </c>
      <c r="I10" s="14" t="s">
        <v>1747</v>
      </c>
      <c r="J10" s="14" t="s">
        <v>47</v>
      </c>
      <c r="K10" s="26" t="str">
        <f>VLOOKUP(I10,[1]Sheet1!$B:$C,2,)</f>
        <v>省部级正职领导肯定性批示</v>
      </c>
      <c r="L10" s="14" t="s">
        <v>1760</v>
      </c>
      <c r="M10" s="27" t="s">
        <v>50</v>
      </c>
      <c r="N10" s="14" t="s">
        <v>1754</v>
      </c>
      <c r="O10" s="14" t="s">
        <v>1761</v>
      </c>
      <c r="P10" s="14"/>
      <c r="Q10" s="14" t="s">
        <v>1762</v>
      </c>
      <c r="R10" s="28"/>
      <c r="S10" s="28"/>
    </row>
    <row r="11" ht="12.75" customHeight="1" spans="1:19">
      <c r="A11" s="21" t="s">
        <v>1738</v>
      </c>
      <c r="B11" s="14" t="s">
        <v>54</v>
      </c>
      <c r="C11" s="14" t="s">
        <v>55</v>
      </c>
      <c r="D11" s="14" t="str">
        <f t="shared" si="0"/>
        <v>高宝柱(gaobaozhu)</v>
      </c>
      <c r="E11" s="14" t="s">
        <v>1763</v>
      </c>
      <c r="F11" s="14" t="s">
        <v>1764</v>
      </c>
      <c r="G11" s="14"/>
      <c r="H11" s="14" t="s">
        <v>53</v>
      </c>
      <c r="I11" s="14" t="s">
        <v>1765</v>
      </c>
      <c r="J11" s="14" t="s">
        <v>53</v>
      </c>
      <c r="K11" s="26" t="str">
        <f>VLOOKUP(I11,[1]Sheet1!$B:$C,2,)</f>
        <v>党和国家其他副国级领导人肯定性批示</v>
      </c>
      <c r="L11" s="14" t="s">
        <v>1766</v>
      </c>
      <c r="M11" s="27" t="s">
        <v>57</v>
      </c>
      <c r="N11" s="14" t="s">
        <v>1753</v>
      </c>
      <c r="O11" s="14" t="s">
        <v>1753</v>
      </c>
      <c r="P11" s="14" t="s">
        <v>1767</v>
      </c>
      <c r="Q11" s="14" t="s">
        <v>1768</v>
      </c>
      <c r="R11" s="28"/>
      <c r="S11" s="28"/>
    </row>
    <row r="12" ht="12.75" customHeight="1" spans="1:19">
      <c r="A12" s="21" t="s">
        <v>1738</v>
      </c>
      <c r="B12" s="14" t="s">
        <v>61</v>
      </c>
      <c r="C12" s="14" t="s">
        <v>62</v>
      </c>
      <c r="D12" s="14" t="str">
        <f t="shared" si="0"/>
        <v>郭振杰(guozhenjie)</v>
      </c>
      <c r="E12" s="14" t="s">
        <v>21</v>
      </c>
      <c r="F12" s="14" t="s">
        <v>1769</v>
      </c>
      <c r="G12" s="14"/>
      <c r="H12" s="14" t="s">
        <v>60</v>
      </c>
      <c r="I12" s="14" t="s">
        <v>1747</v>
      </c>
      <c r="J12" s="14" t="s">
        <v>60</v>
      </c>
      <c r="K12" s="26" t="str">
        <f>VLOOKUP(I12,[1]Sheet1!$B:$C,2,)</f>
        <v>省部级正职领导肯定性批示</v>
      </c>
      <c r="L12" s="14" t="s">
        <v>1770</v>
      </c>
      <c r="M12" s="27" t="s">
        <v>63</v>
      </c>
      <c r="N12" s="14" t="s">
        <v>1742</v>
      </c>
      <c r="O12" s="14" t="s">
        <v>1742</v>
      </c>
      <c r="P12" s="14" t="s">
        <v>1771</v>
      </c>
      <c r="Q12" s="14" t="s">
        <v>1749</v>
      </c>
      <c r="R12" s="28"/>
      <c r="S12" s="28"/>
    </row>
    <row r="13" ht="12.75" customHeight="1" spans="1:19">
      <c r="A13" s="21" t="s">
        <v>1738</v>
      </c>
      <c r="B13" s="14" t="s">
        <v>61</v>
      </c>
      <c r="C13" s="14" t="s">
        <v>62</v>
      </c>
      <c r="D13" s="14" t="str">
        <f t="shared" si="0"/>
        <v>郭振杰(guozhenjie)</v>
      </c>
      <c r="E13" s="14" t="s">
        <v>21</v>
      </c>
      <c r="F13" s="14" t="s">
        <v>1769</v>
      </c>
      <c r="G13" s="14"/>
      <c r="H13" s="14" t="s">
        <v>66</v>
      </c>
      <c r="I13" s="14" t="s">
        <v>1747</v>
      </c>
      <c r="J13" s="14" t="s">
        <v>66</v>
      </c>
      <c r="K13" s="26" t="str">
        <f>VLOOKUP(I13,[1]Sheet1!$B:$C,2,)</f>
        <v>省部级正职领导肯定性批示</v>
      </c>
      <c r="L13" s="14" t="s">
        <v>1772</v>
      </c>
      <c r="M13" s="27" t="s">
        <v>67</v>
      </c>
      <c r="N13" s="14" t="s">
        <v>1753</v>
      </c>
      <c r="O13" s="14" t="s">
        <v>1753</v>
      </c>
      <c r="P13" s="14" t="s">
        <v>1773</v>
      </c>
      <c r="Q13" s="14" t="s">
        <v>1754</v>
      </c>
      <c r="R13" s="28"/>
      <c r="S13" s="28"/>
    </row>
    <row r="14" ht="12.75" customHeight="1" spans="1:19">
      <c r="A14" s="21" t="s">
        <v>1738</v>
      </c>
      <c r="B14" s="14" t="s">
        <v>61</v>
      </c>
      <c r="C14" s="14" t="s">
        <v>62</v>
      </c>
      <c r="D14" s="14" t="str">
        <f t="shared" si="0"/>
        <v>郭振杰(guozhenjie)</v>
      </c>
      <c r="E14" s="14" t="s">
        <v>21</v>
      </c>
      <c r="F14" s="14" t="s">
        <v>1769</v>
      </c>
      <c r="G14" s="14"/>
      <c r="H14" s="14" t="s">
        <v>68</v>
      </c>
      <c r="I14" s="14" t="s">
        <v>1747</v>
      </c>
      <c r="J14" s="14" t="s">
        <v>68</v>
      </c>
      <c r="K14" s="26" t="str">
        <f>VLOOKUP(I14,[1]Sheet1!$B:$C,2,)</f>
        <v>省部级正职领导肯定性批示</v>
      </c>
      <c r="L14" s="14" t="s">
        <v>1774</v>
      </c>
      <c r="M14" s="27" t="s">
        <v>67</v>
      </c>
      <c r="N14" s="14" t="s">
        <v>1761</v>
      </c>
      <c r="O14" s="14" t="s">
        <v>1742</v>
      </c>
      <c r="P14" s="14"/>
      <c r="Q14" s="14" t="s">
        <v>1775</v>
      </c>
      <c r="R14" s="28"/>
      <c r="S14" s="28"/>
    </row>
    <row r="15" ht="12.75" customHeight="1" spans="1:19">
      <c r="A15" s="21" t="s">
        <v>1738</v>
      </c>
      <c r="B15" s="14" t="s">
        <v>70</v>
      </c>
      <c r="C15" s="14" t="s">
        <v>71</v>
      </c>
      <c r="D15" s="14" t="str">
        <f t="shared" si="0"/>
        <v>胡波(hubo)</v>
      </c>
      <c r="E15" s="14" t="s">
        <v>73</v>
      </c>
      <c r="F15" s="14" t="s">
        <v>1764</v>
      </c>
      <c r="G15" s="14"/>
      <c r="H15" s="14" t="s">
        <v>69</v>
      </c>
      <c r="I15" s="14" t="s">
        <v>1765</v>
      </c>
      <c r="J15" s="14" t="s">
        <v>69</v>
      </c>
      <c r="K15" s="26" t="str">
        <f>VLOOKUP(I15,[1]Sheet1!$B:$C,2,)</f>
        <v>党和国家其他副国级领导人肯定性批示</v>
      </c>
      <c r="L15" s="14" t="s">
        <v>1776</v>
      </c>
      <c r="M15" s="27" t="s">
        <v>72</v>
      </c>
      <c r="N15" s="14" t="s">
        <v>1753</v>
      </c>
      <c r="O15" s="14" t="s">
        <v>1753</v>
      </c>
      <c r="P15" s="14" t="s">
        <v>1777</v>
      </c>
      <c r="Q15" s="14" t="s">
        <v>1778</v>
      </c>
      <c r="R15" s="28"/>
      <c r="S15" s="28"/>
    </row>
    <row r="16" ht="12.75" customHeight="1" spans="1:19">
      <c r="A16" s="21" t="s">
        <v>1738</v>
      </c>
      <c r="B16" s="14" t="s">
        <v>460</v>
      </c>
      <c r="C16" s="14" t="s">
        <v>461</v>
      </c>
      <c r="D16" s="14" t="str">
        <f t="shared" si="0"/>
        <v>胡攀(hupan)</v>
      </c>
      <c r="E16" s="14" t="s">
        <v>1779</v>
      </c>
      <c r="F16" s="14" t="s">
        <v>1769</v>
      </c>
      <c r="G16" s="14"/>
      <c r="H16" s="14" t="s">
        <v>76</v>
      </c>
      <c r="I16" s="14" t="s">
        <v>1747</v>
      </c>
      <c r="J16" s="14" t="s">
        <v>76</v>
      </c>
      <c r="K16" s="26" t="str">
        <f>VLOOKUP(I16,[1]Sheet1!$B:$C,2,)</f>
        <v>省部级正职领导肯定性批示</v>
      </c>
      <c r="L16" s="14" t="s">
        <v>1752</v>
      </c>
      <c r="M16" s="27" t="s">
        <v>79</v>
      </c>
      <c r="N16" s="14" t="s">
        <v>1780</v>
      </c>
      <c r="O16" s="14" t="s">
        <v>1749</v>
      </c>
      <c r="P16" s="14"/>
      <c r="Q16" s="14" t="s">
        <v>1753</v>
      </c>
      <c r="R16" s="28"/>
      <c r="S16" s="28"/>
    </row>
    <row r="17" ht="12.75" customHeight="1" spans="1:19">
      <c r="A17" s="21" t="s">
        <v>1738</v>
      </c>
      <c r="B17" s="14" t="s">
        <v>84</v>
      </c>
      <c r="C17" s="14" t="s">
        <v>85</v>
      </c>
      <c r="D17" s="14" t="str">
        <f t="shared" si="0"/>
        <v>黄意武(huangyiwu)</v>
      </c>
      <c r="E17" s="14" t="s">
        <v>1781</v>
      </c>
      <c r="F17" s="14" t="s">
        <v>1782</v>
      </c>
      <c r="G17" s="14"/>
      <c r="H17" s="14" t="s">
        <v>83</v>
      </c>
      <c r="I17" s="14" t="s">
        <v>1765</v>
      </c>
      <c r="J17" s="14" t="s">
        <v>83</v>
      </c>
      <c r="K17" s="26" t="str">
        <f>VLOOKUP(I17,[1]Sheet1!$B:$C,2,)</f>
        <v>党和国家其他副国级领导人肯定性批示</v>
      </c>
      <c r="L17" s="14" t="s">
        <v>1783</v>
      </c>
      <c r="M17" s="27" t="s">
        <v>86</v>
      </c>
      <c r="N17" s="14" t="s">
        <v>1749</v>
      </c>
      <c r="O17" s="14" t="s">
        <v>1742</v>
      </c>
      <c r="P17" s="14" t="s">
        <v>1784</v>
      </c>
      <c r="Q17" s="14" t="s">
        <v>1785</v>
      </c>
      <c r="R17" s="28"/>
      <c r="S17" s="28"/>
    </row>
    <row r="18" ht="12.75" customHeight="1" spans="1:19">
      <c r="A18" s="21" t="s">
        <v>1738</v>
      </c>
      <c r="B18" s="14" t="s">
        <v>284</v>
      </c>
      <c r="C18" s="14" t="s">
        <v>285</v>
      </c>
      <c r="D18" s="14" t="str">
        <f t="shared" si="0"/>
        <v>柯昌波(kechangbo)</v>
      </c>
      <c r="E18" s="14" t="s">
        <v>286</v>
      </c>
      <c r="F18" s="14" t="s">
        <v>1786</v>
      </c>
      <c r="G18" s="14"/>
      <c r="H18" s="14" t="s">
        <v>90</v>
      </c>
      <c r="I18" s="14" t="s">
        <v>1747</v>
      </c>
      <c r="J18" s="14" t="s">
        <v>90</v>
      </c>
      <c r="K18" s="26" t="str">
        <f>VLOOKUP(I18,[1]Sheet1!$B:$C,2,)</f>
        <v>省部级正职领导肯定性批示</v>
      </c>
      <c r="L18" s="14" t="s">
        <v>1787</v>
      </c>
      <c r="M18" s="27" t="s">
        <v>93</v>
      </c>
      <c r="N18" s="14" t="s">
        <v>1788</v>
      </c>
      <c r="O18" s="14" t="s">
        <v>1750</v>
      </c>
      <c r="P18" s="14"/>
      <c r="Q18" s="14" t="s">
        <v>1789</v>
      </c>
      <c r="R18" s="28"/>
      <c r="S18" s="28"/>
    </row>
    <row r="19" ht="12.75" customHeight="1" spans="1:19">
      <c r="A19" s="21" t="s">
        <v>1738</v>
      </c>
      <c r="B19" s="14" t="s">
        <v>284</v>
      </c>
      <c r="C19" s="14" t="s">
        <v>285</v>
      </c>
      <c r="D19" s="14" t="str">
        <f t="shared" si="0"/>
        <v>柯昌波(kechangbo)</v>
      </c>
      <c r="E19" s="14" t="s">
        <v>286</v>
      </c>
      <c r="F19" s="14" t="s">
        <v>1786</v>
      </c>
      <c r="G19" s="14"/>
      <c r="H19" s="14" t="s">
        <v>97</v>
      </c>
      <c r="I19" s="14" t="s">
        <v>1747</v>
      </c>
      <c r="J19" s="14" t="s">
        <v>97</v>
      </c>
      <c r="K19" s="26" t="str">
        <f>VLOOKUP(I19,[1]Sheet1!$B:$C,2,)</f>
        <v>省部级正职领导肯定性批示</v>
      </c>
      <c r="L19" s="14" t="s">
        <v>1787</v>
      </c>
      <c r="M19" s="27" t="s">
        <v>98</v>
      </c>
      <c r="N19" s="14" t="s">
        <v>1788</v>
      </c>
      <c r="O19" s="14" t="s">
        <v>1749</v>
      </c>
      <c r="P19" s="14"/>
      <c r="Q19" s="14" t="s">
        <v>1753</v>
      </c>
      <c r="R19" s="28"/>
      <c r="S19" s="28"/>
    </row>
    <row r="20" ht="12.75" customHeight="1" spans="1:19">
      <c r="A20" s="21" t="s">
        <v>1738</v>
      </c>
      <c r="B20" s="14" t="s">
        <v>284</v>
      </c>
      <c r="C20" s="14" t="s">
        <v>285</v>
      </c>
      <c r="D20" s="14" t="str">
        <f t="shared" si="0"/>
        <v>柯昌波(kechangbo)</v>
      </c>
      <c r="E20" s="14" t="s">
        <v>286</v>
      </c>
      <c r="F20" s="14" t="s">
        <v>1786</v>
      </c>
      <c r="G20" s="14"/>
      <c r="H20" s="14" t="s">
        <v>99</v>
      </c>
      <c r="I20" s="14" t="s">
        <v>1747</v>
      </c>
      <c r="J20" s="14" t="s">
        <v>99</v>
      </c>
      <c r="K20" s="26" t="str">
        <f>VLOOKUP(I20,[1]Sheet1!$B:$C,2,)</f>
        <v>省部级正职领导肯定性批示</v>
      </c>
      <c r="L20" s="14" t="s">
        <v>1790</v>
      </c>
      <c r="M20" s="27" t="s">
        <v>102</v>
      </c>
      <c r="N20" s="14" t="s">
        <v>1788</v>
      </c>
      <c r="O20" s="14" t="s">
        <v>1750</v>
      </c>
      <c r="P20" s="14"/>
      <c r="Q20" s="14" t="s">
        <v>1789</v>
      </c>
      <c r="R20" s="28"/>
      <c r="S20" s="28"/>
    </row>
    <row r="21" ht="12.75" customHeight="1" spans="1:19">
      <c r="A21" s="21" t="s">
        <v>1738</v>
      </c>
      <c r="B21" s="14" t="s">
        <v>284</v>
      </c>
      <c r="C21" s="14" t="s">
        <v>285</v>
      </c>
      <c r="D21" s="14" t="str">
        <f t="shared" si="0"/>
        <v>柯昌波(kechangbo)</v>
      </c>
      <c r="E21" s="14" t="s">
        <v>286</v>
      </c>
      <c r="F21" s="14" t="s">
        <v>1786</v>
      </c>
      <c r="G21" s="14"/>
      <c r="H21" s="14" t="s">
        <v>105</v>
      </c>
      <c r="I21" s="14" t="s">
        <v>1747</v>
      </c>
      <c r="J21" s="14" t="s">
        <v>105</v>
      </c>
      <c r="K21" s="26" t="str">
        <f>VLOOKUP(I21,[1]Sheet1!$B:$C,2,)</f>
        <v>省部级正职领导肯定性批示</v>
      </c>
      <c r="L21" s="14" t="s">
        <v>1791</v>
      </c>
      <c r="M21" s="27" t="s">
        <v>106</v>
      </c>
      <c r="N21" s="14" t="s">
        <v>1792</v>
      </c>
      <c r="O21" s="14" t="s">
        <v>1780</v>
      </c>
      <c r="P21" s="14"/>
      <c r="Q21" s="14" t="s">
        <v>1793</v>
      </c>
      <c r="R21" s="28"/>
      <c r="S21" s="28"/>
    </row>
    <row r="22" ht="12.75" customHeight="1" spans="1:19">
      <c r="A22" s="21" t="s">
        <v>1738</v>
      </c>
      <c r="B22" s="14" t="s">
        <v>284</v>
      </c>
      <c r="C22" s="14" t="s">
        <v>285</v>
      </c>
      <c r="D22" s="14" t="str">
        <f t="shared" si="0"/>
        <v>柯昌波(kechangbo)</v>
      </c>
      <c r="E22" s="14" t="s">
        <v>286</v>
      </c>
      <c r="F22" s="14" t="s">
        <v>1786</v>
      </c>
      <c r="G22" s="14"/>
      <c r="H22" s="14" t="s">
        <v>107</v>
      </c>
      <c r="I22" s="14" t="s">
        <v>1747</v>
      </c>
      <c r="J22" s="14" t="s">
        <v>107</v>
      </c>
      <c r="K22" s="26" t="str">
        <f>VLOOKUP(I22,[1]Sheet1!$B:$C,2,)</f>
        <v>省部级正职领导肯定性批示</v>
      </c>
      <c r="L22" s="14" t="s">
        <v>1794</v>
      </c>
      <c r="M22" s="27" t="s">
        <v>108</v>
      </c>
      <c r="N22" s="14" t="s">
        <v>1780</v>
      </c>
      <c r="O22" s="14" t="s">
        <v>1749</v>
      </c>
      <c r="P22" s="14"/>
      <c r="Q22" s="14" t="s">
        <v>1753</v>
      </c>
      <c r="R22" s="28"/>
      <c r="S22" s="28"/>
    </row>
    <row r="23" ht="12.75" customHeight="1" spans="1:19">
      <c r="A23" s="21" t="s">
        <v>1738</v>
      </c>
      <c r="B23" s="14" t="s">
        <v>496</v>
      </c>
      <c r="C23" s="14" t="s">
        <v>497</v>
      </c>
      <c r="D23" s="14" t="str">
        <f t="shared" si="0"/>
        <v>黎智洪(lizhihong)</v>
      </c>
      <c r="E23" s="14" t="s">
        <v>1795</v>
      </c>
      <c r="F23" s="14" t="s">
        <v>1786</v>
      </c>
      <c r="G23" s="14"/>
      <c r="H23" s="14" t="s">
        <v>110</v>
      </c>
      <c r="I23" s="14" t="s">
        <v>1747</v>
      </c>
      <c r="J23" s="14" t="s">
        <v>110</v>
      </c>
      <c r="K23" s="26" t="str">
        <f>VLOOKUP(I23,[1]Sheet1!$B:$C,2,)</f>
        <v>省部级正职领导肯定性批示</v>
      </c>
      <c r="L23" s="14" t="s">
        <v>1796</v>
      </c>
      <c r="M23" s="27" t="s">
        <v>113</v>
      </c>
      <c r="N23" s="14" t="s">
        <v>1749</v>
      </c>
      <c r="O23" s="14" t="s">
        <v>1750</v>
      </c>
      <c r="P23" s="14"/>
      <c r="Q23" s="14" t="s">
        <v>1742</v>
      </c>
      <c r="R23" s="28"/>
      <c r="S23" s="28"/>
    </row>
    <row r="24" ht="12.75" customHeight="1" spans="1:19">
      <c r="A24" s="21" t="s">
        <v>1738</v>
      </c>
      <c r="B24" s="14" t="s">
        <v>1019</v>
      </c>
      <c r="C24" s="14" t="s">
        <v>1020</v>
      </c>
      <c r="D24" s="14" t="str">
        <f t="shared" si="0"/>
        <v>李春艳(lichunyan)</v>
      </c>
      <c r="E24" s="14" t="s">
        <v>321</v>
      </c>
      <c r="F24" s="14" t="s">
        <v>1786</v>
      </c>
      <c r="G24" s="14"/>
      <c r="H24" s="14" t="s">
        <v>110</v>
      </c>
      <c r="I24" s="14" t="s">
        <v>1747</v>
      </c>
      <c r="J24" s="14" t="s">
        <v>110</v>
      </c>
      <c r="K24" s="26" t="str">
        <f>VLOOKUP(I24,[1]Sheet1!$B:$C,2,)</f>
        <v>省部级正职领导肯定性批示</v>
      </c>
      <c r="L24" s="14" t="s">
        <v>1796</v>
      </c>
      <c r="M24" s="27" t="s">
        <v>113</v>
      </c>
      <c r="N24" s="14" t="s">
        <v>1749</v>
      </c>
      <c r="O24" s="14" t="s">
        <v>1749</v>
      </c>
      <c r="P24" s="14"/>
      <c r="Q24" s="14" t="s">
        <v>1753</v>
      </c>
      <c r="R24" s="28"/>
      <c r="S24" s="28"/>
    </row>
    <row r="25" ht="12.75" customHeight="1" spans="1:19">
      <c r="A25" s="21" t="s">
        <v>1738</v>
      </c>
      <c r="B25" s="14" t="s">
        <v>117</v>
      </c>
      <c r="C25" s="14" t="s">
        <v>118</v>
      </c>
      <c r="D25" s="14" t="str">
        <f t="shared" si="0"/>
        <v>李敬(lijing)</v>
      </c>
      <c r="E25" s="14" t="s">
        <v>1763</v>
      </c>
      <c r="F25" s="14" t="s">
        <v>1797</v>
      </c>
      <c r="G25" s="14"/>
      <c r="H25" s="14" t="s">
        <v>116</v>
      </c>
      <c r="I25" s="14" t="s">
        <v>1765</v>
      </c>
      <c r="J25" s="14" t="s">
        <v>116</v>
      </c>
      <c r="K25" s="26" t="str">
        <f>VLOOKUP(I25,[1]Sheet1!$B:$C,2,)</f>
        <v>党和国家其他副国级领导人肯定性批示</v>
      </c>
      <c r="L25" s="14" t="s">
        <v>1798</v>
      </c>
      <c r="M25" s="27" t="s">
        <v>119</v>
      </c>
      <c r="N25" s="14" t="s">
        <v>1743</v>
      </c>
      <c r="O25" s="14" t="s">
        <v>1742</v>
      </c>
      <c r="P25" s="14"/>
      <c r="Q25" s="14" t="s">
        <v>1799</v>
      </c>
      <c r="R25" s="28"/>
      <c r="S25" s="28"/>
    </row>
    <row r="26" ht="12.75" customHeight="1" spans="1:19">
      <c r="A26" s="21" t="s">
        <v>1738</v>
      </c>
      <c r="B26" s="14" t="s">
        <v>117</v>
      </c>
      <c r="C26" s="14" t="s">
        <v>118</v>
      </c>
      <c r="D26" s="14" t="str">
        <f t="shared" si="0"/>
        <v>李敬(lijing)</v>
      </c>
      <c r="E26" s="14" t="s">
        <v>1763</v>
      </c>
      <c r="F26" s="14" t="s">
        <v>1797</v>
      </c>
      <c r="G26" s="14"/>
      <c r="H26" s="14" t="s">
        <v>122</v>
      </c>
      <c r="I26" s="14" t="s">
        <v>1740</v>
      </c>
      <c r="J26" s="14" t="s">
        <v>122</v>
      </c>
      <c r="K26" s="26" t="str">
        <f>VLOOKUP(I26,[1]Sheet1!$B:$C,2,)</f>
        <v>省部级正职领导一般性批示</v>
      </c>
      <c r="L26" s="14" t="s">
        <v>1800</v>
      </c>
      <c r="M26" s="27" t="s">
        <v>123</v>
      </c>
      <c r="N26" s="14" t="s">
        <v>1788</v>
      </c>
      <c r="O26" s="14" t="s">
        <v>1753</v>
      </c>
      <c r="P26" s="14" t="s">
        <v>1801</v>
      </c>
      <c r="Q26" s="14" t="s">
        <v>1743</v>
      </c>
      <c r="R26" s="28"/>
      <c r="S26" s="28"/>
    </row>
    <row r="27" ht="12.75" customHeight="1" spans="1:19">
      <c r="A27" s="21" t="s">
        <v>1738</v>
      </c>
      <c r="B27" s="14" t="s">
        <v>126</v>
      </c>
      <c r="C27" s="14" t="s">
        <v>127</v>
      </c>
      <c r="D27" s="14" t="str">
        <f t="shared" si="0"/>
        <v>李玲(liling)</v>
      </c>
      <c r="E27" s="14" t="s">
        <v>1779</v>
      </c>
      <c r="F27" s="14" t="s">
        <v>1797</v>
      </c>
      <c r="G27" s="14"/>
      <c r="H27" s="14" t="s">
        <v>125</v>
      </c>
      <c r="I27" s="14" t="s">
        <v>1765</v>
      </c>
      <c r="J27" s="14" t="s">
        <v>125</v>
      </c>
      <c r="K27" s="26" t="str">
        <f>VLOOKUP(I27,[1]Sheet1!$B:$C,2,)</f>
        <v>党和国家其他副国级领导人肯定性批示</v>
      </c>
      <c r="L27" s="14" t="s">
        <v>1802</v>
      </c>
      <c r="M27" s="27" t="s">
        <v>128</v>
      </c>
      <c r="N27" s="14" t="s">
        <v>1753</v>
      </c>
      <c r="O27" s="14" t="s">
        <v>1753</v>
      </c>
      <c r="P27" s="14" t="s">
        <v>1803</v>
      </c>
      <c r="Q27" s="14" t="s">
        <v>1778</v>
      </c>
      <c r="R27" s="28"/>
      <c r="S27" s="28"/>
    </row>
    <row r="28" ht="12.75" customHeight="1" spans="1:19">
      <c r="A28" s="21" t="s">
        <v>1738</v>
      </c>
      <c r="B28" s="14" t="s">
        <v>28</v>
      </c>
      <c r="C28" s="14" t="s">
        <v>29</v>
      </c>
      <c r="D28" s="14" t="str">
        <f t="shared" si="0"/>
        <v>李琼(liqiong)</v>
      </c>
      <c r="E28" s="14" t="s">
        <v>1745</v>
      </c>
      <c r="F28" s="14" t="s">
        <v>1746</v>
      </c>
      <c r="G28" s="14"/>
      <c r="H28" s="14" t="s">
        <v>27</v>
      </c>
      <c r="I28" s="14" t="s">
        <v>1747</v>
      </c>
      <c r="J28" s="14" t="s">
        <v>27</v>
      </c>
      <c r="K28" s="26" t="str">
        <f>VLOOKUP(I28,[1]Sheet1!$B:$C,2,)</f>
        <v>省部级正职领导肯定性批示</v>
      </c>
      <c r="L28" s="14" t="s">
        <v>1748</v>
      </c>
      <c r="M28" s="27" t="s">
        <v>1804</v>
      </c>
      <c r="N28" s="14" t="s">
        <v>1749</v>
      </c>
      <c r="O28" s="14" t="s">
        <v>1753</v>
      </c>
      <c r="P28" s="14"/>
      <c r="Q28" s="14" t="s">
        <v>1749</v>
      </c>
      <c r="R28" s="28"/>
      <c r="S28" s="28"/>
    </row>
    <row r="29" ht="12.75" customHeight="1" spans="1:19">
      <c r="A29" s="21" t="s">
        <v>1738</v>
      </c>
      <c r="B29" s="14" t="s">
        <v>28</v>
      </c>
      <c r="C29" s="14" t="s">
        <v>29</v>
      </c>
      <c r="D29" s="14" t="str">
        <f t="shared" si="0"/>
        <v>李琼(liqiong)</v>
      </c>
      <c r="E29" s="14" t="s">
        <v>1745</v>
      </c>
      <c r="F29" s="14" t="s">
        <v>1746</v>
      </c>
      <c r="G29" s="14"/>
      <c r="H29" s="14" t="s">
        <v>131</v>
      </c>
      <c r="I29" s="14" t="s">
        <v>1740</v>
      </c>
      <c r="J29" s="14" t="s">
        <v>131</v>
      </c>
      <c r="K29" s="26" t="str">
        <f>VLOOKUP(I29,[1]Sheet1!$B:$C,2,)</f>
        <v>省部级正职领导一般性批示</v>
      </c>
      <c r="L29" s="14" t="s">
        <v>1805</v>
      </c>
      <c r="M29" s="27" t="s">
        <v>132</v>
      </c>
      <c r="N29" s="14" t="s">
        <v>1753</v>
      </c>
      <c r="O29" s="14" t="s">
        <v>1753</v>
      </c>
      <c r="P29" s="14"/>
      <c r="Q29" s="14" t="s">
        <v>1806</v>
      </c>
      <c r="R29" s="28"/>
      <c r="S29" s="28"/>
    </row>
    <row r="30" ht="12.75" customHeight="1" spans="1:19">
      <c r="A30" s="21" t="s">
        <v>1738</v>
      </c>
      <c r="B30" s="14" t="s">
        <v>28</v>
      </c>
      <c r="C30" s="14" t="s">
        <v>29</v>
      </c>
      <c r="D30" s="14" t="str">
        <f t="shared" si="0"/>
        <v>李琼(liqiong)</v>
      </c>
      <c r="E30" s="14" t="s">
        <v>1745</v>
      </c>
      <c r="F30" s="14" t="s">
        <v>1746</v>
      </c>
      <c r="G30" s="14"/>
      <c r="H30" s="14" t="s">
        <v>135</v>
      </c>
      <c r="I30" s="14" t="s">
        <v>1807</v>
      </c>
      <c r="J30" s="14" t="s">
        <v>135</v>
      </c>
      <c r="K30" s="26" t="str">
        <f>VLOOKUP(I30,[1]Sheet1!$B:$C,2,)</f>
        <v>党和国家其他副国级领导人一般性批示</v>
      </c>
      <c r="L30" s="14" t="s">
        <v>1808</v>
      </c>
      <c r="M30" s="27" t="s">
        <v>137</v>
      </c>
      <c r="N30" s="14" t="s">
        <v>1753</v>
      </c>
      <c r="O30" s="14" t="s">
        <v>1753</v>
      </c>
      <c r="P30" s="14"/>
      <c r="Q30" s="14" t="s">
        <v>1809</v>
      </c>
      <c r="R30" s="28"/>
      <c r="S30" s="28"/>
    </row>
    <row r="31" ht="12.75" customHeight="1" spans="1:19">
      <c r="A31" s="21" t="s">
        <v>1738</v>
      </c>
      <c r="B31" s="14" t="s">
        <v>140</v>
      </c>
      <c r="C31" s="14" t="s">
        <v>141</v>
      </c>
      <c r="D31" s="14" t="str">
        <f t="shared" si="0"/>
        <v>李勇(liyong)</v>
      </c>
      <c r="E31" s="14" t="s">
        <v>1745</v>
      </c>
      <c r="F31" s="14" t="s">
        <v>1810</v>
      </c>
      <c r="G31" s="14"/>
      <c r="H31" s="14" t="s">
        <v>139</v>
      </c>
      <c r="I31" s="14" t="s">
        <v>1747</v>
      </c>
      <c r="J31" s="14" t="s">
        <v>139</v>
      </c>
      <c r="K31" s="26" t="str">
        <f>VLOOKUP(I31,[1]Sheet1!$B:$C,2,)</f>
        <v>省部级正职领导肯定性批示</v>
      </c>
      <c r="L31" s="14" t="s">
        <v>1811</v>
      </c>
      <c r="M31" s="27" t="s">
        <v>142</v>
      </c>
      <c r="N31" s="14" t="s">
        <v>1753</v>
      </c>
      <c r="O31" s="14" t="s">
        <v>1753</v>
      </c>
      <c r="P31" s="14"/>
      <c r="Q31" s="14" t="s">
        <v>1754</v>
      </c>
      <c r="R31" s="28"/>
      <c r="S31" s="28"/>
    </row>
    <row r="32" ht="12.75" customHeight="1" spans="1:19">
      <c r="A32" s="21" t="s">
        <v>1738</v>
      </c>
      <c r="B32" s="14" t="s">
        <v>140</v>
      </c>
      <c r="C32" s="14" t="s">
        <v>141</v>
      </c>
      <c r="D32" s="14" t="str">
        <f t="shared" si="0"/>
        <v>李勇(liyong)</v>
      </c>
      <c r="E32" s="14" t="s">
        <v>1745</v>
      </c>
      <c r="F32" s="14" t="s">
        <v>1810</v>
      </c>
      <c r="G32" s="14"/>
      <c r="H32" s="14" t="s">
        <v>145</v>
      </c>
      <c r="I32" s="14" t="s">
        <v>1765</v>
      </c>
      <c r="J32" s="14" t="s">
        <v>145</v>
      </c>
      <c r="K32" s="26" t="str">
        <f>VLOOKUP(I32,[1]Sheet1!$B:$C,2,)</f>
        <v>党和国家其他副国级领导人肯定性批示</v>
      </c>
      <c r="L32" s="14" t="s">
        <v>1812</v>
      </c>
      <c r="M32" s="27" t="s">
        <v>146</v>
      </c>
      <c r="N32" s="14" t="s">
        <v>1761</v>
      </c>
      <c r="O32" s="14" t="s">
        <v>1753</v>
      </c>
      <c r="P32" s="14"/>
      <c r="Q32" s="14" t="s">
        <v>1806</v>
      </c>
      <c r="R32" s="28"/>
      <c r="S32" s="28"/>
    </row>
    <row r="33" ht="12.75" customHeight="1" spans="1:19">
      <c r="A33" s="21" t="s">
        <v>1738</v>
      </c>
      <c r="B33" s="14" t="s">
        <v>150</v>
      </c>
      <c r="C33" s="14" t="s">
        <v>151</v>
      </c>
      <c r="D33" s="14" t="str">
        <f t="shared" si="0"/>
        <v>李重华(lichonghua)</v>
      </c>
      <c r="E33" s="14" t="s">
        <v>1779</v>
      </c>
      <c r="F33" s="14" t="s">
        <v>1746</v>
      </c>
      <c r="G33" s="14"/>
      <c r="H33" s="14" t="s">
        <v>149</v>
      </c>
      <c r="I33" s="14" t="s">
        <v>1747</v>
      </c>
      <c r="J33" s="14" t="s">
        <v>149</v>
      </c>
      <c r="K33" s="26" t="str">
        <f>VLOOKUP(I33,[1]Sheet1!$B:$C,2,)</f>
        <v>省部级正职领导肯定性批示</v>
      </c>
      <c r="L33" s="14" t="s">
        <v>1813</v>
      </c>
      <c r="M33" s="27" t="s">
        <v>152</v>
      </c>
      <c r="N33" s="14" t="s">
        <v>1753</v>
      </c>
      <c r="O33" s="14" t="s">
        <v>1753</v>
      </c>
      <c r="P33" s="14"/>
      <c r="Q33" s="14" t="s">
        <v>1754</v>
      </c>
      <c r="R33" s="28"/>
      <c r="S33" s="28"/>
    </row>
    <row r="34" ht="12.75" customHeight="1" spans="1:19">
      <c r="A34" s="21" t="s">
        <v>1738</v>
      </c>
      <c r="B34" s="14" t="s">
        <v>150</v>
      </c>
      <c r="C34" s="14" t="s">
        <v>151</v>
      </c>
      <c r="D34" s="14" t="str">
        <f t="shared" si="0"/>
        <v>李重华(lichonghua)</v>
      </c>
      <c r="E34" s="14" t="s">
        <v>1779</v>
      </c>
      <c r="F34" s="14" t="s">
        <v>1746</v>
      </c>
      <c r="G34" s="14"/>
      <c r="H34" s="14" t="s">
        <v>76</v>
      </c>
      <c r="I34" s="14" t="s">
        <v>1747</v>
      </c>
      <c r="J34" s="14" t="s">
        <v>76</v>
      </c>
      <c r="K34" s="26" t="str">
        <f>VLOOKUP(I34,[1]Sheet1!$B:$C,2,)</f>
        <v>省部级正职领导肯定性批示</v>
      </c>
      <c r="L34" s="14" t="s">
        <v>1814</v>
      </c>
      <c r="M34" s="27" t="s">
        <v>158</v>
      </c>
      <c r="N34" s="14" t="s">
        <v>1780</v>
      </c>
      <c r="O34" s="14" t="s">
        <v>1750</v>
      </c>
      <c r="P34" s="14"/>
      <c r="Q34" s="14" t="s">
        <v>1789</v>
      </c>
      <c r="R34" s="28"/>
      <c r="S34" s="28"/>
    </row>
    <row r="35" ht="12.75" customHeight="1" spans="1:19">
      <c r="A35" s="21" t="s">
        <v>1738</v>
      </c>
      <c r="B35" s="14" t="s">
        <v>100</v>
      </c>
      <c r="C35" s="14" t="s">
        <v>101</v>
      </c>
      <c r="D35" s="14" t="str">
        <f t="shared" si="0"/>
        <v>廖玉娇(liaoyujiao)</v>
      </c>
      <c r="E35" s="14" t="s">
        <v>1815</v>
      </c>
      <c r="F35" s="14" t="s">
        <v>1786</v>
      </c>
      <c r="G35" s="14"/>
      <c r="H35" s="14" t="s">
        <v>99</v>
      </c>
      <c r="I35" s="14" t="s">
        <v>1747</v>
      </c>
      <c r="J35" s="14" t="s">
        <v>99</v>
      </c>
      <c r="K35" s="26" t="str">
        <f>VLOOKUP(I35,[1]Sheet1!$B:$C,2,)</f>
        <v>省部级正职领导肯定性批示</v>
      </c>
      <c r="L35" s="14" t="s">
        <v>1790</v>
      </c>
      <c r="M35" s="27" t="s">
        <v>1816</v>
      </c>
      <c r="N35" s="14" t="s">
        <v>1788</v>
      </c>
      <c r="O35" s="14" t="s">
        <v>1753</v>
      </c>
      <c r="P35" s="14"/>
      <c r="Q35" s="14" t="s">
        <v>1749</v>
      </c>
      <c r="R35" s="28"/>
      <c r="S35" s="28"/>
    </row>
    <row r="36" ht="12.75" customHeight="1" spans="1:19">
      <c r="A36" s="21" t="s">
        <v>1738</v>
      </c>
      <c r="B36" s="14" t="s">
        <v>100</v>
      </c>
      <c r="C36" s="14" t="s">
        <v>101</v>
      </c>
      <c r="D36" s="14" t="str">
        <f t="shared" si="0"/>
        <v>廖玉娇(liaoyujiao)</v>
      </c>
      <c r="E36" s="14" t="s">
        <v>1815</v>
      </c>
      <c r="F36" s="14" t="s">
        <v>1786</v>
      </c>
      <c r="G36" s="14"/>
      <c r="H36" s="14" t="s">
        <v>105</v>
      </c>
      <c r="I36" s="14" t="s">
        <v>1747</v>
      </c>
      <c r="J36" s="14" t="s">
        <v>105</v>
      </c>
      <c r="K36" s="26" t="str">
        <f>VLOOKUP(I36,[1]Sheet1!$B:$C,2,)</f>
        <v>省部级正职领导肯定性批示</v>
      </c>
      <c r="L36" s="14" t="s">
        <v>1791</v>
      </c>
      <c r="M36" s="27" t="s">
        <v>1817</v>
      </c>
      <c r="N36" s="14" t="s">
        <v>1792</v>
      </c>
      <c r="O36" s="14" t="s">
        <v>1743</v>
      </c>
      <c r="P36" s="14"/>
      <c r="Q36" s="14" t="s">
        <v>1793</v>
      </c>
      <c r="R36" s="28"/>
      <c r="S36" s="28"/>
    </row>
    <row r="37" ht="12.75" customHeight="1" spans="1:19">
      <c r="A37" s="21" t="s">
        <v>1738</v>
      </c>
      <c r="B37" s="14" t="s">
        <v>100</v>
      </c>
      <c r="C37" s="14" t="s">
        <v>101</v>
      </c>
      <c r="D37" s="14" t="str">
        <f t="shared" si="0"/>
        <v>廖玉娇(liaoyujiao)</v>
      </c>
      <c r="E37" s="14" t="s">
        <v>1815</v>
      </c>
      <c r="F37" s="14" t="s">
        <v>1786</v>
      </c>
      <c r="G37" s="14"/>
      <c r="H37" s="14" t="s">
        <v>97</v>
      </c>
      <c r="I37" s="14" t="s">
        <v>1747</v>
      </c>
      <c r="J37" s="14" t="s">
        <v>97</v>
      </c>
      <c r="K37" s="26" t="str">
        <f>VLOOKUP(I37,[1]Sheet1!$B:$C,2,)</f>
        <v>省部级正职领导肯定性批示</v>
      </c>
      <c r="L37" s="14" t="s">
        <v>1818</v>
      </c>
      <c r="M37" s="27" t="s">
        <v>1819</v>
      </c>
      <c r="N37" s="14" t="s">
        <v>1743</v>
      </c>
      <c r="O37" s="14" t="s">
        <v>1788</v>
      </c>
      <c r="P37" s="14"/>
      <c r="Q37" s="14" t="s">
        <v>1820</v>
      </c>
      <c r="R37" s="28"/>
      <c r="S37" s="28"/>
    </row>
    <row r="38" ht="12.75" customHeight="1" spans="1:19">
      <c r="A38" s="21" t="s">
        <v>1738</v>
      </c>
      <c r="B38" s="14" t="s">
        <v>100</v>
      </c>
      <c r="C38" s="14" t="s">
        <v>101</v>
      </c>
      <c r="D38" s="14" t="str">
        <f t="shared" si="0"/>
        <v>廖玉娇(liaoyujiao)</v>
      </c>
      <c r="E38" s="14" t="s">
        <v>1815</v>
      </c>
      <c r="F38" s="14" t="s">
        <v>1786</v>
      </c>
      <c r="G38" s="14"/>
      <c r="H38" s="14" t="s">
        <v>90</v>
      </c>
      <c r="I38" s="14" t="s">
        <v>1747</v>
      </c>
      <c r="J38" s="14" t="s">
        <v>90</v>
      </c>
      <c r="K38" s="26" t="str">
        <f>VLOOKUP(I38,[1]Sheet1!$B:$C,2,)</f>
        <v>省部级正职领导肯定性批示</v>
      </c>
      <c r="L38" s="14" t="s">
        <v>1818</v>
      </c>
      <c r="M38" s="27" t="s">
        <v>1821</v>
      </c>
      <c r="N38" s="14" t="s">
        <v>1788</v>
      </c>
      <c r="O38" s="14" t="s">
        <v>1742</v>
      </c>
      <c r="P38" s="14"/>
      <c r="Q38" s="14" t="s">
        <v>1775</v>
      </c>
      <c r="R38" s="28"/>
      <c r="S38" s="28"/>
    </row>
    <row r="39" ht="12.75" customHeight="1" spans="1:19">
      <c r="A39" s="21" t="s">
        <v>1738</v>
      </c>
      <c r="B39" s="14" t="s">
        <v>156</v>
      </c>
      <c r="C39" s="14" t="s">
        <v>157</v>
      </c>
      <c r="D39" s="14" t="str">
        <f t="shared" si="0"/>
        <v>刘楝子(liulianzi)</v>
      </c>
      <c r="E39" s="14" t="s">
        <v>94</v>
      </c>
      <c r="F39" s="14" t="s">
        <v>1786</v>
      </c>
      <c r="G39" s="14"/>
      <c r="H39" s="14" t="s">
        <v>155</v>
      </c>
      <c r="I39" s="14" t="s">
        <v>1747</v>
      </c>
      <c r="J39" s="14" t="s">
        <v>155</v>
      </c>
      <c r="K39" s="26" t="str">
        <f>VLOOKUP(I39,[1]Sheet1!$B:$C,2,)</f>
        <v>省部级正职领导肯定性批示</v>
      </c>
      <c r="L39" s="14" t="s">
        <v>1811</v>
      </c>
      <c r="M39" s="27" t="s">
        <v>158</v>
      </c>
      <c r="N39" s="14" t="s">
        <v>1749</v>
      </c>
      <c r="O39" s="14" t="s">
        <v>1749</v>
      </c>
      <c r="P39" s="14"/>
      <c r="Q39" s="14" t="s">
        <v>1753</v>
      </c>
      <c r="R39" s="28"/>
      <c r="S39" s="28"/>
    </row>
    <row r="40" ht="12.75" customHeight="1" spans="1:19">
      <c r="A40" s="21" t="s">
        <v>1738</v>
      </c>
      <c r="B40" s="14" t="s">
        <v>77</v>
      </c>
      <c r="C40" s="14" t="s">
        <v>78</v>
      </c>
      <c r="D40" s="14" t="str">
        <f t="shared" si="0"/>
        <v>罗锐华(luoruihua)</v>
      </c>
      <c r="E40" s="14" t="s">
        <v>1779</v>
      </c>
      <c r="F40" s="14" t="s">
        <v>1810</v>
      </c>
      <c r="G40" s="14"/>
      <c r="H40" s="14" t="s">
        <v>161</v>
      </c>
      <c r="I40" s="14" t="s">
        <v>1765</v>
      </c>
      <c r="J40" s="14" t="s">
        <v>161</v>
      </c>
      <c r="K40" s="26" t="str">
        <f>VLOOKUP(I40,[1]Sheet1!$B:$C,2,)</f>
        <v>党和国家其他副国级领导人肯定性批示</v>
      </c>
      <c r="L40" s="14" t="s">
        <v>1822</v>
      </c>
      <c r="M40" s="27" t="s">
        <v>164</v>
      </c>
      <c r="N40" s="14" t="s">
        <v>1749</v>
      </c>
      <c r="O40" s="14" t="s">
        <v>1742</v>
      </c>
      <c r="P40" s="14"/>
      <c r="Q40" s="14" t="s">
        <v>1785</v>
      </c>
      <c r="R40" s="28"/>
      <c r="S40" s="28"/>
    </row>
    <row r="41" ht="12.75" customHeight="1" spans="1:19">
      <c r="A41" s="21" t="s">
        <v>1738</v>
      </c>
      <c r="B41" s="14" t="s">
        <v>77</v>
      </c>
      <c r="C41" s="14" t="s">
        <v>78</v>
      </c>
      <c r="D41" s="14" t="str">
        <f t="shared" si="0"/>
        <v>罗锐华(luoruihua)</v>
      </c>
      <c r="E41" s="14" t="s">
        <v>1779</v>
      </c>
      <c r="F41" s="14" t="s">
        <v>1810</v>
      </c>
      <c r="G41" s="14"/>
      <c r="H41" s="14" t="s">
        <v>167</v>
      </c>
      <c r="I41" s="14" t="s">
        <v>1747</v>
      </c>
      <c r="J41" s="14" t="s">
        <v>167</v>
      </c>
      <c r="K41" s="26" t="str">
        <f>VLOOKUP(I41,[1]Sheet1!$B:$C,2,)</f>
        <v>省部级正职领导肯定性批示</v>
      </c>
      <c r="L41" s="14" t="s">
        <v>1823</v>
      </c>
      <c r="M41" s="27" t="s">
        <v>168</v>
      </c>
      <c r="N41" s="14" t="s">
        <v>1780</v>
      </c>
      <c r="O41" s="14" t="s">
        <v>1749</v>
      </c>
      <c r="P41" s="14"/>
      <c r="Q41" s="14" t="s">
        <v>1753</v>
      </c>
      <c r="R41" s="28"/>
      <c r="S41" s="28"/>
    </row>
    <row r="42" ht="12.75" customHeight="1" spans="1:19">
      <c r="A42" s="21" t="s">
        <v>1738</v>
      </c>
      <c r="B42" s="14" t="s">
        <v>77</v>
      </c>
      <c r="C42" s="14" t="s">
        <v>78</v>
      </c>
      <c r="D42" s="14" t="str">
        <f t="shared" si="0"/>
        <v>罗锐华(luoruihua)</v>
      </c>
      <c r="E42" s="14" t="s">
        <v>1779</v>
      </c>
      <c r="F42" s="14" t="s">
        <v>1810</v>
      </c>
      <c r="G42" s="14"/>
      <c r="H42" s="14" t="s">
        <v>107</v>
      </c>
      <c r="I42" s="14" t="s">
        <v>1747</v>
      </c>
      <c r="J42" s="14" t="s">
        <v>107</v>
      </c>
      <c r="K42" s="26" t="str">
        <f>VLOOKUP(I42,[1]Sheet1!$B:$C,2,)</f>
        <v>省部级正职领导肯定性批示</v>
      </c>
      <c r="L42" s="14" t="s">
        <v>1824</v>
      </c>
      <c r="M42" s="27" t="s">
        <v>26</v>
      </c>
      <c r="N42" s="14" t="s">
        <v>1780</v>
      </c>
      <c r="O42" s="14" t="s">
        <v>1788</v>
      </c>
      <c r="P42" s="14"/>
      <c r="Q42" s="14" t="s">
        <v>1825</v>
      </c>
      <c r="R42" s="28"/>
      <c r="S42" s="28"/>
    </row>
    <row r="43" ht="12.75" customHeight="1" spans="1:19">
      <c r="A43" s="21" t="s">
        <v>1738</v>
      </c>
      <c r="B43" s="14" t="s">
        <v>77</v>
      </c>
      <c r="C43" s="14" t="s">
        <v>78</v>
      </c>
      <c r="D43" s="14" t="str">
        <f t="shared" si="0"/>
        <v>罗锐华(luoruihua)</v>
      </c>
      <c r="E43" s="14" t="s">
        <v>1779</v>
      </c>
      <c r="F43" s="14" t="s">
        <v>1810</v>
      </c>
      <c r="G43" s="14"/>
      <c r="H43" s="14" t="s">
        <v>76</v>
      </c>
      <c r="I43" s="14" t="s">
        <v>1747</v>
      </c>
      <c r="J43" s="14" t="s">
        <v>76</v>
      </c>
      <c r="K43" s="26" t="str">
        <f>VLOOKUP(I43,[1]Sheet1!$B:$C,2,)</f>
        <v>省部级正职领导肯定性批示</v>
      </c>
      <c r="L43" s="14" t="s">
        <v>1826</v>
      </c>
      <c r="M43" s="27" t="s">
        <v>158</v>
      </c>
      <c r="N43" s="14" t="s">
        <v>1780</v>
      </c>
      <c r="O43" s="14" t="s">
        <v>1753</v>
      </c>
      <c r="P43" s="14"/>
      <c r="Q43" s="14" t="s">
        <v>1749</v>
      </c>
      <c r="R43" s="28"/>
      <c r="S43" s="28"/>
    </row>
    <row r="44" ht="12.75" customHeight="1" spans="1:19">
      <c r="A44" s="21" t="s">
        <v>1738</v>
      </c>
      <c r="B44" s="14" t="s">
        <v>508</v>
      </c>
      <c r="C44" s="14" t="s">
        <v>509</v>
      </c>
      <c r="D44" s="14" t="str">
        <f t="shared" si="0"/>
        <v>马晓燕(maxiaoyan)</v>
      </c>
      <c r="E44" s="14" t="s">
        <v>511</v>
      </c>
      <c r="F44" s="14" t="s">
        <v>1827</v>
      </c>
      <c r="G44" s="14"/>
      <c r="H44" s="14" t="s">
        <v>110</v>
      </c>
      <c r="I44" s="14" t="s">
        <v>1747</v>
      </c>
      <c r="J44" s="14" t="s">
        <v>110</v>
      </c>
      <c r="K44" s="26" t="str">
        <f>VLOOKUP(I44,[1]Sheet1!$B:$C,2,)</f>
        <v>省部级正职领导肯定性批示</v>
      </c>
      <c r="L44" s="14" t="s">
        <v>1796</v>
      </c>
      <c r="M44" s="27" t="s">
        <v>113</v>
      </c>
      <c r="N44" s="14" t="s">
        <v>1749</v>
      </c>
      <c r="O44" s="14" t="s">
        <v>1742</v>
      </c>
      <c r="P44" s="14"/>
      <c r="Q44" s="14" t="s">
        <v>1750</v>
      </c>
      <c r="R44" s="28"/>
      <c r="S44" s="28"/>
    </row>
    <row r="45" ht="12.75" customHeight="1" spans="1:19">
      <c r="A45" s="21" t="s">
        <v>1738</v>
      </c>
      <c r="B45" s="14" t="s">
        <v>475</v>
      </c>
      <c r="C45" s="14" t="s">
        <v>476</v>
      </c>
      <c r="D45" s="14" t="str">
        <f t="shared" si="0"/>
        <v>彭劲松(pengjingsong)</v>
      </c>
      <c r="E45" s="14" t="s">
        <v>478</v>
      </c>
      <c r="F45" s="14" t="s">
        <v>1739</v>
      </c>
      <c r="G45" s="14"/>
      <c r="H45" s="14" t="s">
        <v>107</v>
      </c>
      <c r="I45" s="14" t="s">
        <v>1747</v>
      </c>
      <c r="J45" s="14" t="s">
        <v>107</v>
      </c>
      <c r="K45" s="26" t="str">
        <f>VLOOKUP(I45,[1]Sheet1!$B:$C,2,)</f>
        <v>省部级正职领导肯定性批示</v>
      </c>
      <c r="L45" s="14" t="s">
        <v>1828</v>
      </c>
      <c r="M45" s="27" t="s">
        <v>1829</v>
      </c>
      <c r="N45" s="14" t="s">
        <v>1780</v>
      </c>
      <c r="O45" s="14" t="s">
        <v>1742</v>
      </c>
      <c r="P45" s="14"/>
      <c r="Q45" s="14" t="s">
        <v>1775</v>
      </c>
      <c r="R45" s="28"/>
      <c r="S45" s="28"/>
    </row>
    <row r="46" ht="12.75" customHeight="1" spans="1:19">
      <c r="A46" s="21" t="s">
        <v>1738</v>
      </c>
      <c r="B46" s="14" t="s">
        <v>475</v>
      </c>
      <c r="C46" s="14" t="s">
        <v>476</v>
      </c>
      <c r="D46" s="14" t="str">
        <f t="shared" si="0"/>
        <v>彭劲松(pengjingsong)</v>
      </c>
      <c r="E46" s="14" t="s">
        <v>478</v>
      </c>
      <c r="F46" s="14" t="s">
        <v>1739</v>
      </c>
      <c r="G46" s="14"/>
      <c r="H46" s="14" t="s">
        <v>99</v>
      </c>
      <c r="I46" s="14" t="s">
        <v>1747</v>
      </c>
      <c r="J46" s="14" t="s">
        <v>99</v>
      </c>
      <c r="K46" s="26" t="str">
        <f>VLOOKUP(I46,[1]Sheet1!$B:$C,2,)</f>
        <v>省部级正职领导肯定性批示</v>
      </c>
      <c r="L46" s="14" t="s">
        <v>1790</v>
      </c>
      <c r="M46" s="27" t="s">
        <v>1830</v>
      </c>
      <c r="N46" s="14" t="s">
        <v>1788</v>
      </c>
      <c r="O46" s="14" t="s">
        <v>1749</v>
      </c>
      <c r="P46" s="14"/>
      <c r="Q46" s="14" t="s">
        <v>1753</v>
      </c>
      <c r="R46" s="28"/>
      <c r="S46" s="28"/>
    </row>
    <row r="47" ht="12.75" customHeight="1" spans="1:19">
      <c r="A47" s="21" t="s">
        <v>1738</v>
      </c>
      <c r="B47" s="14" t="s">
        <v>475</v>
      </c>
      <c r="C47" s="14" t="s">
        <v>476</v>
      </c>
      <c r="D47" s="14" t="str">
        <f t="shared" si="0"/>
        <v>彭劲松(pengjingsong)</v>
      </c>
      <c r="E47" s="14" t="s">
        <v>478</v>
      </c>
      <c r="F47" s="14" t="s">
        <v>1739</v>
      </c>
      <c r="G47" s="14"/>
      <c r="H47" s="14" t="s">
        <v>105</v>
      </c>
      <c r="I47" s="14" t="s">
        <v>1747</v>
      </c>
      <c r="J47" s="14" t="s">
        <v>105</v>
      </c>
      <c r="K47" s="26" t="str">
        <f>VLOOKUP(I47,[1]Sheet1!$B:$C,2,)</f>
        <v>省部级正职领导肯定性批示</v>
      </c>
      <c r="L47" s="14" t="s">
        <v>1796</v>
      </c>
      <c r="M47" s="27" t="s">
        <v>216</v>
      </c>
      <c r="N47" s="14" t="s">
        <v>1792</v>
      </c>
      <c r="O47" s="14" t="s">
        <v>1742</v>
      </c>
      <c r="P47" s="14"/>
      <c r="Q47" s="14" t="s">
        <v>1775</v>
      </c>
      <c r="R47" s="28"/>
      <c r="S47" s="28"/>
    </row>
    <row r="48" ht="12.75" customHeight="1" spans="1:19">
      <c r="A48" s="21" t="s">
        <v>1738</v>
      </c>
      <c r="B48" s="14" t="s">
        <v>475</v>
      </c>
      <c r="C48" s="14" t="s">
        <v>476</v>
      </c>
      <c r="D48" s="14" t="str">
        <f t="shared" si="0"/>
        <v>彭劲松(pengjingsong)</v>
      </c>
      <c r="E48" s="14" t="s">
        <v>478</v>
      </c>
      <c r="F48" s="14" t="s">
        <v>1739</v>
      </c>
      <c r="G48" s="14"/>
      <c r="H48" s="14" t="s">
        <v>145</v>
      </c>
      <c r="I48" s="14" t="s">
        <v>1765</v>
      </c>
      <c r="J48" s="14" t="s">
        <v>145</v>
      </c>
      <c r="K48" s="26" t="str">
        <f>VLOOKUP(I48,[1]Sheet1!$B:$C,2,)</f>
        <v>党和国家其他副国级领导人肯定性批示</v>
      </c>
      <c r="L48" s="14" t="s">
        <v>1831</v>
      </c>
      <c r="M48" s="27" t="s">
        <v>1832</v>
      </c>
      <c r="N48" s="14" t="s">
        <v>1761</v>
      </c>
      <c r="O48" s="14" t="s">
        <v>1742</v>
      </c>
      <c r="P48" s="14" t="s">
        <v>1833</v>
      </c>
      <c r="Q48" s="14" t="s">
        <v>1799</v>
      </c>
      <c r="R48" s="28"/>
      <c r="S48" s="28"/>
    </row>
    <row r="49" ht="12.75" customHeight="1" spans="1:19">
      <c r="A49" s="21" t="s">
        <v>1738</v>
      </c>
      <c r="B49" s="14" t="s">
        <v>111</v>
      </c>
      <c r="C49" s="14" t="s">
        <v>112</v>
      </c>
      <c r="D49" s="14" t="str">
        <f t="shared" si="0"/>
        <v>田丰伦(tianfenglun)</v>
      </c>
      <c r="E49" s="14" t="s">
        <v>1834</v>
      </c>
      <c r="F49" s="14" t="s">
        <v>1746</v>
      </c>
      <c r="G49" s="14"/>
      <c r="H49" s="14" t="s">
        <v>170</v>
      </c>
      <c r="I49" s="14" t="s">
        <v>1740</v>
      </c>
      <c r="J49" s="14" t="s">
        <v>170</v>
      </c>
      <c r="K49" s="26" t="str">
        <f>VLOOKUP(I49,[1]Sheet1!$B:$C,2,)</f>
        <v>省部级正职领导一般性批示</v>
      </c>
      <c r="L49" s="14" t="s">
        <v>1835</v>
      </c>
      <c r="M49" s="27" t="s">
        <v>171</v>
      </c>
      <c r="N49" s="14" t="s">
        <v>1753</v>
      </c>
      <c r="O49" s="14" t="s">
        <v>1753</v>
      </c>
      <c r="P49" s="14" t="s">
        <v>1836</v>
      </c>
      <c r="Q49" s="14" t="s">
        <v>1806</v>
      </c>
      <c r="R49" s="28"/>
      <c r="S49" s="28"/>
    </row>
    <row r="50" ht="12.75" customHeight="1" spans="1:19">
      <c r="A50" s="21" t="s">
        <v>1738</v>
      </c>
      <c r="B50" s="14" t="s">
        <v>111</v>
      </c>
      <c r="C50" s="14" t="s">
        <v>112</v>
      </c>
      <c r="D50" s="14" t="str">
        <f t="shared" si="0"/>
        <v>田丰伦(tianfenglun)</v>
      </c>
      <c r="E50" s="14" t="s">
        <v>1834</v>
      </c>
      <c r="F50" s="14" t="s">
        <v>1746</v>
      </c>
      <c r="G50" s="14"/>
      <c r="H50" s="14" t="s">
        <v>110</v>
      </c>
      <c r="I50" s="14" t="s">
        <v>1747</v>
      </c>
      <c r="J50" s="14" t="s">
        <v>110</v>
      </c>
      <c r="K50" s="26" t="str">
        <f>VLOOKUP(I50,[1]Sheet1!$B:$C,2,)</f>
        <v>省部级正职领导肯定性批示</v>
      </c>
      <c r="L50" s="14" t="s">
        <v>1796</v>
      </c>
      <c r="M50" s="27" t="s">
        <v>113</v>
      </c>
      <c r="N50" s="14" t="s">
        <v>1749</v>
      </c>
      <c r="O50" s="14" t="s">
        <v>1753</v>
      </c>
      <c r="P50" s="14"/>
      <c r="Q50" s="14" t="s">
        <v>1749</v>
      </c>
      <c r="R50" s="28"/>
      <c r="S50" s="28"/>
    </row>
    <row r="51" ht="12.75" customHeight="1" spans="1:19">
      <c r="A51" s="21" t="s">
        <v>1738</v>
      </c>
      <c r="B51" s="14" t="s">
        <v>111</v>
      </c>
      <c r="C51" s="14" t="s">
        <v>112</v>
      </c>
      <c r="D51" s="14" t="str">
        <f t="shared" si="0"/>
        <v>田丰伦(tianfenglun)</v>
      </c>
      <c r="E51" s="14" t="s">
        <v>1834</v>
      </c>
      <c r="F51" s="14" t="s">
        <v>1746</v>
      </c>
      <c r="G51" s="14"/>
      <c r="H51" s="14" t="s">
        <v>174</v>
      </c>
      <c r="I51" s="14" t="s">
        <v>1740</v>
      </c>
      <c r="J51" s="14" t="s">
        <v>174</v>
      </c>
      <c r="K51" s="26" t="str">
        <f>VLOOKUP(I51,[1]Sheet1!$B:$C,2,)</f>
        <v>省部级正职领导一般性批示</v>
      </c>
      <c r="L51" s="14" t="s">
        <v>1837</v>
      </c>
      <c r="M51" s="27" t="s">
        <v>175</v>
      </c>
      <c r="N51" s="14" t="s">
        <v>1753</v>
      </c>
      <c r="O51" s="14" t="s">
        <v>1753</v>
      </c>
      <c r="P51" s="14" t="s">
        <v>1838</v>
      </c>
      <c r="Q51" s="14" t="s">
        <v>1806</v>
      </c>
      <c r="R51" s="28"/>
      <c r="S51" s="28"/>
    </row>
    <row r="52" ht="12.75" customHeight="1" spans="1:19">
      <c r="A52" s="21" t="s">
        <v>1738</v>
      </c>
      <c r="B52" s="14" t="s">
        <v>177</v>
      </c>
      <c r="C52" s="14" t="s">
        <v>178</v>
      </c>
      <c r="D52" s="14" t="str">
        <f t="shared" si="0"/>
        <v>王小明(wangxiaoming)</v>
      </c>
      <c r="E52" s="14" t="s">
        <v>180</v>
      </c>
      <c r="F52" s="14" t="s">
        <v>1810</v>
      </c>
      <c r="G52" s="14"/>
      <c r="H52" s="14" t="s">
        <v>176</v>
      </c>
      <c r="I52" s="14" t="s">
        <v>1747</v>
      </c>
      <c r="J52" s="14" t="s">
        <v>176</v>
      </c>
      <c r="K52" s="26" t="str">
        <f>VLOOKUP(I52,[1]Sheet1!$B:$C,2,)</f>
        <v>省部级正职领导肯定性批示</v>
      </c>
      <c r="L52" s="14" t="s">
        <v>1839</v>
      </c>
      <c r="M52" s="27" t="s">
        <v>179</v>
      </c>
      <c r="N52" s="14" t="s">
        <v>1761</v>
      </c>
      <c r="O52" s="14" t="s">
        <v>1753</v>
      </c>
      <c r="P52" s="14" t="s">
        <v>1840</v>
      </c>
      <c r="Q52" s="14" t="s">
        <v>1749</v>
      </c>
      <c r="R52" s="28"/>
      <c r="S52" s="28"/>
    </row>
    <row r="53" ht="12.75" customHeight="1" spans="1:19">
      <c r="A53" s="21" t="s">
        <v>1738</v>
      </c>
      <c r="B53" s="14" t="s">
        <v>91</v>
      </c>
      <c r="C53" s="14" t="s">
        <v>92</v>
      </c>
      <c r="D53" s="14" t="str">
        <f t="shared" si="0"/>
        <v>许玉明(xuyuming)</v>
      </c>
      <c r="E53" s="14" t="s">
        <v>94</v>
      </c>
      <c r="F53" s="14" t="s">
        <v>1764</v>
      </c>
      <c r="G53" s="14"/>
      <c r="H53" s="14" t="s">
        <v>97</v>
      </c>
      <c r="I53" s="14" t="s">
        <v>1747</v>
      </c>
      <c r="J53" s="14" t="s">
        <v>97</v>
      </c>
      <c r="K53" s="26" t="str">
        <f>VLOOKUP(I53,[1]Sheet1!$B:$C,2,)</f>
        <v>省部级正职领导肯定性批示</v>
      </c>
      <c r="L53" s="14" t="s">
        <v>1787</v>
      </c>
      <c r="M53" s="27" t="s">
        <v>98</v>
      </c>
      <c r="N53" s="14" t="s">
        <v>1743</v>
      </c>
      <c r="O53" s="14" t="s">
        <v>1753</v>
      </c>
      <c r="P53" s="14"/>
      <c r="Q53" s="14" t="s">
        <v>1749</v>
      </c>
      <c r="R53" s="28"/>
      <c r="S53" s="28"/>
    </row>
    <row r="54" ht="12.75" customHeight="1" spans="1:19">
      <c r="A54" s="21" t="s">
        <v>1738</v>
      </c>
      <c r="B54" s="14" t="s">
        <v>91</v>
      </c>
      <c r="C54" s="14" t="s">
        <v>92</v>
      </c>
      <c r="D54" s="14" t="str">
        <f t="shared" si="0"/>
        <v>许玉明(xuyuming)</v>
      </c>
      <c r="E54" s="14" t="s">
        <v>94</v>
      </c>
      <c r="F54" s="14" t="s">
        <v>1764</v>
      </c>
      <c r="G54" s="14"/>
      <c r="H54" s="14" t="s">
        <v>183</v>
      </c>
      <c r="I54" s="14" t="s">
        <v>1740</v>
      </c>
      <c r="J54" s="14" t="s">
        <v>183</v>
      </c>
      <c r="K54" s="26" t="str">
        <f>VLOOKUP(I54,[1]Sheet1!$B:$C,2,)</f>
        <v>省部级正职领导一般性批示</v>
      </c>
      <c r="L54" s="14" t="s">
        <v>1741</v>
      </c>
      <c r="M54" s="27" t="s">
        <v>184</v>
      </c>
      <c r="N54" s="14" t="s">
        <v>1753</v>
      </c>
      <c r="O54" s="14" t="s">
        <v>1753</v>
      </c>
      <c r="P54" s="14"/>
      <c r="Q54" s="14" t="s">
        <v>1806</v>
      </c>
      <c r="R54" s="28"/>
      <c r="S54" s="28"/>
    </row>
    <row r="55" ht="12.75" customHeight="1" spans="1:19">
      <c r="A55" s="21" t="s">
        <v>1738</v>
      </c>
      <c r="B55" s="14" t="s">
        <v>91</v>
      </c>
      <c r="C55" s="14" t="s">
        <v>92</v>
      </c>
      <c r="D55" s="14" t="str">
        <f t="shared" si="0"/>
        <v>许玉明(xuyuming)</v>
      </c>
      <c r="E55" s="14" t="s">
        <v>94</v>
      </c>
      <c r="F55" s="14" t="s">
        <v>1764</v>
      </c>
      <c r="G55" s="14"/>
      <c r="H55" s="14" t="s">
        <v>90</v>
      </c>
      <c r="I55" s="14" t="s">
        <v>1747</v>
      </c>
      <c r="J55" s="14" t="s">
        <v>90</v>
      </c>
      <c r="K55" s="26" t="str">
        <f>VLOOKUP(I55,[1]Sheet1!$B:$C,2,)</f>
        <v>省部级正职领导肯定性批示</v>
      </c>
      <c r="L55" s="14" t="s">
        <v>1787</v>
      </c>
      <c r="M55" s="27" t="s">
        <v>1821</v>
      </c>
      <c r="N55" s="14" t="s">
        <v>1788</v>
      </c>
      <c r="O55" s="14" t="s">
        <v>1753</v>
      </c>
      <c r="P55" s="14"/>
      <c r="Q55" s="14" t="s">
        <v>1749</v>
      </c>
      <c r="R55" s="28"/>
      <c r="S55" s="28"/>
    </row>
    <row r="56" ht="12.75" customHeight="1" spans="1:19">
      <c r="A56" s="21" t="s">
        <v>1738</v>
      </c>
      <c r="B56" s="14" t="s">
        <v>91</v>
      </c>
      <c r="C56" s="14" t="s">
        <v>92</v>
      </c>
      <c r="D56" s="14" t="str">
        <f t="shared" si="0"/>
        <v>许玉明(xuyuming)</v>
      </c>
      <c r="E56" s="14" t="s">
        <v>94</v>
      </c>
      <c r="F56" s="14" t="s">
        <v>1764</v>
      </c>
      <c r="G56" s="14"/>
      <c r="H56" s="14" t="s">
        <v>105</v>
      </c>
      <c r="I56" s="14" t="s">
        <v>1747</v>
      </c>
      <c r="J56" s="14" t="s">
        <v>105</v>
      </c>
      <c r="K56" s="26" t="str">
        <f>VLOOKUP(I56,[1]Sheet1!$B:$C,2,)</f>
        <v>省部级正职领导肯定性批示</v>
      </c>
      <c r="L56" s="14" t="s">
        <v>1791</v>
      </c>
      <c r="M56" s="27" t="s">
        <v>106</v>
      </c>
      <c r="N56" s="14" t="s">
        <v>1792</v>
      </c>
      <c r="O56" s="14" t="s">
        <v>1753</v>
      </c>
      <c r="P56" s="14"/>
      <c r="Q56" s="14" t="s">
        <v>1749</v>
      </c>
      <c r="R56" s="28"/>
      <c r="S56" s="28"/>
    </row>
    <row r="57" ht="12.75" customHeight="1" spans="1:19">
      <c r="A57" s="21" t="s">
        <v>1738</v>
      </c>
      <c r="B57" s="14" t="s">
        <v>91</v>
      </c>
      <c r="C57" s="14" t="s">
        <v>92</v>
      </c>
      <c r="D57" s="14" t="str">
        <f t="shared" si="0"/>
        <v>许玉明(xuyuming)</v>
      </c>
      <c r="E57" s="14" t="s">
        <v>94</v>
      </c>
      <c r="F57" s="14" t="s">
        <v>1764</v>
      </c>
      <c r="G57" s="14"/>
      <c r="H57" s="14" t="s">
        <v>99</v>
      </c>
      <c r="I57" s="14" t="s">
        <v>1747</v>
      </c>
      <c r="J57" s="14" t="s">
        <v>99</v>
      </c>
      <c r="K57" s="26" t="str">
        <f>VLOOKUP(I57,[1]Sheet1!$B:$C,2,)</f>
        <v>省部级正职领导肯定性批示</v>
      </c>
      <c r="L57" s="14" t="s">
        <v>1790</v>
      </c>
      <c r="M57" s="27" t="s">
        <v>102</v>
      </c>
      <c r="N57" s="14" t="s">
        <v>1788</v>
      </c>
      <c r="O57" s="14" t="s">
        <v>1742</v>
      </c>
      <c r="P57" s="14"/>
      <c r="Q57" s="14" t="s">
        <v>1775</v>
      </c>
      <c r="R57" s="28"/>
      <c r="S57" s="28"/>
    </row>
    <row r="58" ht="12.75" customHeight="1" spans="1:19">
      <c r="A58" s="21" t="s">
        <v>1738</v>
      </c>
      <c r="B58" s="14" t="s">
        <v>91</v>
      </c>
      <c r="C58" s="14" t="s">
        <v>92</v>
      </c>
      <c r="D58" s="14" t="str">
        <f t="shared" si="0"/>
        <v>许玉明(xuyuming)</v>
      </c>
      <c r="E58" s="14" t="s">
        <v>94</v>
      </c>
      <c r="F58" s="14" t="s">
        <v>1764</v>
      </c>
      <c r="G58" s="14"/>
      <c r="H58" s="14" t="s">
        <v>107</v>
      </c>
      <c r="I58" s="14" t="s">
        <v>1747</v>
      </c>
      <c r="J58" s="14" t="s">
        <v>107</v>
      </c>
      <c r="K58" s="26" t="str">
        <f>VLOOKUP(I58,[1]Sheet1!$B:$C,2,)</f>
        <v>省部级正职领导肯定性批示</v>
      </c>
      <c r="L58" s="14" t="s">
        <v>1841</v>
      </c>
      <c r="M58" s="27" t="s">
        <v>108</v>
      </c>
      <c r="N58" s="14" t="s">
        <v>1780</v>
      </c>
      <c r="O58" s="14" t="s">
        <v>1753</v>
      </c>
      <c r="P58" s="14"/>
      <c r="Q58" s="14" t="s">
        <v>1749</v>
      </c>
      <c r="R58" s="28"/>
      <c r="S58" s="28"/>
    </row>
    <row r="59" ht="12.75" customHeight="1" spans="1:19">
      <c r="A59" s="21" t="s">
        <v>1738</v>
      </c>
      <c r="B59" s="14" t="s">
        <v>91</v>
      </c>
      <c r="C59" s="14" t="s">
        <v>92</v>
      </c>
      <c r="D59" s="14" t="str">
        <f t="shared" si="0"/>
        <v>许玉明(xuyuming)</v>
      </c>
      <c r="E59" s="14" t="s">
        <v>94</v>
      </c>
      <c r="F59" s="14" t="s">
        <v>1764</v>
      </c>
      <c r="G59" s="14"/>
      <c r="H59" s="14" t="s">
        <v>187</v>
      </c>
      <c r="I59" s="14" t="s">
        <v>1740</v>
      </c>
      <c r="J59" s="14" t="s">
        <v>187</v>
      </c>
      <c r="K59" s="26" t="str">
        <f>VLOOKUP(I59,[1]Sheet1!$B:$C,2,)</f>
        <v>省部级正职领导一般性批示</v>
      </c>
      <c r="L59" s="14" t="s">
        <v>1741</v>
      </c>
      <c r="M59" s="27" t="s">
        <v>188</v>
      </c>
      <c r="N59" s="14" t="s">
        <v>1753</v>
      </c>
      <c r="O59" s="14" t="s">
        <v>1753</v>
      </c>
      <c r="P59" s="14"/>
      <c r="Q59" s="14" t="s">
        <v>1806</v>
      </c>
      <c r="R59" s="28"/>
      <c r="S59" s="28"/>
    </row>
    <row r="60" ht="12.75" customHeight="1" spans="1:19">
      <c r="A60" s="21" t="s">
        <v>1738</v>
      </c>
      <c r="B60" s="14" t="s">
        <v>356</v>
      </c>
      <c r="C60" s="14" t="s">
        <v>357</v>
      </c>
      <c r="D60" s="14" t="str">
        <f t="shared" si="0"/>
        <v>严伟涛(yanweitao)</v>
      </c>
      <c r="E60" s="14" t="s">
        <v>94</v>
      </c>
      <c r="F60" s="14" t="s">
        <v>1786</v>
      </c>
      <c r="G60" s="14"/>
      <c r="H60" s="14" t="s">
        <v>27</v>
      </c>
      <c r="I60" s="14" t="s">
        <v>1747</v>
      </c>
      <c r="J60" s="14" t="s">
        <v>27</v>
      </c>
      <c r="K60" s="26" t="str">
        <f>VLOOKUP(I60,[1]Sheet1!$B:$C,2,)</f>
        <v>省部级正职领导肯定性批示</v>
      </c>
      <c r="L60" s="14" t="s">
        <v>1748</v>
      </c>
      <c r="M60" s="27" t="s">
        <v>1804</v>
      </c>
      <c r="N60" s="14" t="s">
        <v>1749</v>
      </c>
      <c r="O60" s="14" t="s">
        <v>1750</v>
      </c>
      <c r="P60" s="14"/>
      <c r="Q60" s="14" t="s">
        <v>1742</v>
      </c>
      <c r="R60" s="28"/>
      <c r="S60" s="28"/>
    </row>
    <row r="61" ht="12.75" customHeight="1" spans="1:19">
      <c r="A61" s="21" t="s">
        <v>1738</v>
      </c>
      <c r="B61" s="14" t="s">
        <v>190</v>
      </c>
      <c r="C61" s="14" t="s">
        <v>191</v>
      </c>
      <c r="D61" s="14" t="str">
        <f t="shared" si="0"/>
        <v>杨孝容(yangxiaorong)</v>
      </c>
      <c r="E61" s="14" t="s">
        <v>73</v>
      </c>
      <c r="F61" s="14" t="s">
        <v>1769</v>
      </c>
      <c r="G61" s="14"/>
      <c r="H61" s="14" t="s">
        <v>189</v>
      </c>
      <c r="I61" s="14" t="s">
        <v>1747</v>
      </c>
      <c r="J61" s="14" t="s">
        <v>189</v>
      </c>
      <c r="K61" s="26" t="str">
        <f>VLOOKUP(I61,[1]Sheet1!$B:$C,2,)</f>
        <v>省部级正职领导肯定性批示</v>
      </c>
      <c r="L61" s="14" t="s">
        <v>1842</v>
      </c>
      <c r="M61" s="27" t="s">
        <v>192</v>
      </c>
      <c r="N61" s="14" t="s">
        <v>1753</v>
      </c>
      <c r="O61" s="14" t="s">
        <v>1753</v>
      </c>
      <c r="P61" s="14" t="s">
        <v>1843</v>
      </c>
      <c r="Q61" s="14" t="s">
        <v>1754</v>
      </c>
      <c r="R61" s="28"/>
      <c r="S61" s="28"/>
    </row>
    <row r="62" ht="12.75" customHeight="1" spans="1:19">
      <c r="A62" s="21" t="s">
        <v>1738</v>
      </c>
      <c r="B62" s="14" t="s">
        <v>190</v>
      </c>
      <c r="C62" s="14" t="s">
        <v>191</v>
      </c>
      <c r="D62" s="14" t="str">
        <f t="shared" si="0"/>
        <v>杨孝容(yangxiaorong)</v>
      </c>
      <c r="E62" s="14" t="s">
        <v>73</v>
      </c>
      <c r="F62" s="14" t="s">
        <v>1769</v>
      </c>
      <c r="G62" s="14"/>
      <c r="H62" s="14" t="s">
        <v>195</v>
      </c>
      <c r="I62" s="14" t="s">
        <v>1747</v>
      </c>
      <c r="J62" s="14" t="s">
        <v>195</v>
      </c>
      <c r="K62" s="26" t="str">
        <f>VLOOKUP(I62,[1]Sheet1!$B:$C,2,)</f>
        <v>省部级正职领导肯定性批示</v>
      </c>
      <c r="L62" s="14" t="s">
        <v>1842</v>
      </c>
      <c r="M62" s="27" t="s">
        <v>196</v>
      </c>
      <c r="N62" s="14" t="s">
        <v>1753</v>
      </c>
      <c r="O62" s="14" t="s">
        <v>1753</v>
      </c>
      <c r="P62" s="14" t="s">
        <v>1844</v>
      </c>
      <c r="Q62" s="14" t="s">
        <v>1754</v>
      </c>
      <c r="R62" s="28"/>
      <c r="S62" s="28"/>
    </row>
    <row r="63" ht="12.75" customHeight="1" spans="1:19">
      <c r="A63" s="21" t="s">
        <v>1738</v>
      </c>
      <c r="B63" s="14" t="s">
        <v>190</v>
      </c>
      <c r="C63" s="14" t="s">
        <v>191</v>
      </c>
      <c r="D63" s="14" t="str">
        <f t="shared" si="0"/>
        <v>杨孝容(yangxiaorong)</v>
      </c>
      <c r="E63" s="14" t="s">
        <v>73</v>
      </c>
      <c r="F63" s="14" t="s">
        <v>1769</v>
      </c>
      <c r="G63" s="14"/>
      <c r="H63" s="14" t="s">
        <v>197</v>
      </c>
      <c r="I63" s="14" t="s">
        <v>1747</v>
      </c>
      <c r="J63" s="14" t="s">
        <v>197</v>
      </c>
      <c r="K63" s="26" t="str">
        <f>VLOOKUP(I63,[1]Sheet1!$B:$C,2,)</f>
        <v>省部级正职领导肯定性批示</v>
      </c>
      <c r="L63" s="14" t="s">
        <v>1842</v>
      </c>
      <c r="M63" s="27" t="s">
        <v>57</v>
      </c>
      <c r="N63" s="14" t="s">
        <v>1753</v>
      </c>
      <c r="O63" s="14" t="s">
        <v>1753</v>
      </c>
      <c r="P63" s="14" t="s">
        <v>1845</v>
      </c>
      <c r="Q63" s="14" t="s">
        <v>1754</v>
      </c>
      <c r="R63" s="28"/>
      <c r="S63" s="28"/>
    </row>
    <row r="64" ht="12.75" customHeight="1" spans="1:19">
      <c r="A64" s="21" t="s">
        <v>1738</v>
      </c>
      <c r="B64" s="14" t="s">
        <v>190</v>
      </c>
      <c r="C64" s="14" t="s">
        <v>191</v>
      </c>
      <c r="D64" s="14" t="str">
        <f t="shared" si="0"/>
        <v>杨孝容(yangxiaorong)</v>
      </c>
      <c r="E64" s="14" t="s">
        <v>73</v>
      </c>
      <c r="F64" s="14" t="s">
        <v>1769</v>
      </c>
      <c r="G64" s="14"/>
      <c r="H64" s="14" t="s">
        <v>198</v>
      </c>
      <c r="I64" s="14" t="s">
        <v>1747</v>
      </c>
      <c r="J64" s="14" t="s">
        <v>198</v>
      </c>
      <c r="K64" s="26" t="str">
        <f>VLOOKUP(I64,[1]Sheet1!$B:$C,2,)</f>
        <v>省部级正职领导肯定性批示</v>
      </c>
      <c r="L64" s="14" t="s">
        <v>1842</v>
      </c>
      <c r="M64" s="27" t="s">
        <v>199</v>
      </c>
      <c r="N64" s="14" t="s">
        <v>1753</v>
      </c>
      <c r="O64" s="14" t="s">
        <v>1753</v>
      </c>
      <c r="P64" s="14" t="s">
        <v>1846</v>
      </c>
      <c r="Q64" s="14" t="s">
        <v>1754</v>
      </c>
      <c r="R64" s="28"/>
      <c r="S64" s="28"/>
    </row>
    <row r="65" ht="12.75" customHeight="1" spans="1:19">
      <c r="A65" s="21" t="s">
        <v>1738</v>
      </c>
      <c r="B65" s="14" t="s">
        <v>162</v>
      </c>
      <c r="C65" s="14" t="s">
        <v>163</v>
      </c>
      <c r="D65" s="14" t="str">
        <f t="shared" si="0"/>
        <v>张凤琦(zhangfengqi)</v>
      </c>
      <c r="E65" s="14" t="s">
        <v>1751</v>
      </c>
      <c r="F65" s="14" t="s">
        <v>1764</v>
      </c>
      <c r="G65" s="14"/>
      <c r="H65" s="14" t="s">
        <v>200</v>
      </c>
      <c r="I65" s="14" t="s">
        <v>1765</v>
      </c>
      <c r="J65" s="14" t="s">
        <v>200</v>
      </c>
      <c r="K65" s="26" t="str">
        <f>VLOOKUP(I65,[1]Sheet1!$B:$C,2,)</f>
        <v>党和国家其他副国级领导人肯定性批示</v>
      </c>
      <c r="L65" s="14" t="s">
        <v>1800</v>
      </c>
      <c r="M65" s="27" t="s">
        <v>201</v>
      </c>
      <c r="N65" s="14" t="s">
        <v>1753</v>
      </c>
      <c r="O65" s="14" t="s">
        <v>1753</v>
      </c>
      <c r="P65" s="14" t="s">
        <v>1847</v>
      </c>
      <c r="Q65" s="14" t="s">
        <v>1778</v>
      </c>
      <c r="R65" s="28"/>
      <c r="S65" s="28"/>
    </row>
    <row r="66" ht="12.75" customHeight="1" spans="1:19">
      <c r="A66" s="21" t="s">
        <v>1738</v>
      </c>
      <c r="B66" s="14" t="s">
        <v>162</v>
      </c>
      <c r="C66" s="14" t="s">
        <v>163</v>
      </c>
      <c r="D66" s="14" t="str">
        <f t="shared" si="0"/>
        <v>张凤琦(zhangfengqi)</v>
      </c>
      <c r="E66" s="14" t="s">
        <v>1751</v>
      </c>
      <c r="F66" s="14" t="s">
        <v>1764</v>
      </c>
      <c r="G66" s="14"/>
      <c r="H66" s="14" t="s">
        <v>161</v>
      </c>
      <c r="I66" s="14" t="s">
        <v>1765</v>
      </c>
      <c r="J66" s="14" t="s">
        <v>161</v>
      </c>
      <c r="K66" s="26" t="str">
        <f>VLOOKUP(I66,[1]Sheet1!$B:$C,2,)</f>
        <v>党和国家其他副国级领导人肯定性批示</v>
      </c>
      <c r="L66" s="14" t="s">
        <v>1848</v>
      </c>
      <c r="M66" s="27" t="s">
        <v>164</v>
      </c>
      <c r="N66" s="14" t="s">
        <v>1749</v>
      </c>
      <c r="O66" s="14" t="s">
        <v>1753</v>
      </c>
      <c r="P66" s="14" t="s">
        <v>1849</v>
      </c>
      <c r="Q66" s="14" t="s">
        <v>1806</v>
      </c>
      <c r="R66" s="28"/>
      <c r="S66" s="28"/>
    </row>
    <row r="67" ht="12.75" customHeight="1" spans="1:19">
      <c r="A67" s="21" t="s">
        <v>1738</v>
      </c>
      <c r="B67" s="14" t="s">
        <v>162</v>
      </c>
      <c r="C67" s="14" t="s">
        <v>163</v>
      </c>
      <c r="D67" s="14" t="str">
        <f t="shared" si="0"/>
        <v>张凤琦(zhangfengqi)</v>
      </c>
      <c r="E67" s="14" t="s">
        <v>1751</v>
      </c>
      <c r="F67" s="14" t="s">
        <v>1764</v>
      </c>
      <c r="G67" s="14"/>
      <c r="H67" s="14" t="s">
        <v>76</v>
      </c>
      <c r="I67" s="14" t="s">
        <v>1747</v>
      </c>
      <c r="J67" s="14" t="s">
        <v>76</v>
      </c>
      <c r="K67" s="26" t="str">
        <f>VLOOKUP(I67,[1]Sheet1!$B:$C,2,)</f>
        <v>省部级正职领导肯定性批示</v>
      </c>
      <c r="L67" s="14" t="s">
        <v>1826</v>
      </c>
      <c r="M67" s="27" t="s">
        <v>158</v>
      </c>
      <c r="N67" s="14" t="s">
        <v>1780</v>
      </c>
      <c r="O67" s="14" t="s">
        <v>1742</v>
      </c>
      <c r="P67" s="14"/>
      <c r="Q67" s="14" t="s">
        <v>1775</v>
      </c>
      <c r="R67" s="28"/>
      <c r="S67" s="28"/>
    </row>
    <row r="68" ht="12.75" customHeight="1" spans="1:19">
      <c r="A68" s="21" t="s">
        <v>1738</v>
      </c>
      <c r="B68" s="14" t="s">
        <v>204</v>
      </c>
      <c r="C68" s="14" t="s">
        <v>205</v>
      </c>
      <c r="D68" s="14" t="str">
        <f t="shared" ref="D68:D131" si="1">CONCATENATE(B68,"(",C68,")")</f>
        <v>钟瑶奇(zhongyaoqi)</v>
      </c>
      <c r="E68" s="14" t="s">
        <v>1850</v>
      </c>
      <c r="F68" s="14" t="s">
        <v>1746</v>
      </c>
      <c r="G68" s="14"/>
      <c r="H68" s="14" t="s">
        <v>203</v>
      </c>
      <c r="I68" s="14" t="s">
        <v>1740</v>
      </c>
      <c r="J68" s="14" t="s">
        <v>203</v>
      </c>
      <c r="K68" s="26" t="str">
        <f>VLOOKUP(I68,[1]Sheet1!$B:$C,2,)</f>
        <v>省部级正职领导一般性批示</v>
      </c>
      <c r="L68" s="14" t="s">
        <v>1741</v>
      </c>
      <c r="M68" s="27" t="s">
        <v>206</v>
      </c>
      <c r="N68" s="14" t="s">
        <v>1753</v>
      </c>
      <c r="O68" s="14" t="s">
        <v>1753</v>
      </c>
      <c r="P68" s="14"/>
      <c r="Q68" s="14" t="s">
        <v>1806</v>
      </c>
      <c r="R68" s="28"/>
      <c r="S68" s="28"/>
    </row>
    <row r="69" ht="12.75" customHeight="1" spans="1:19">
      <c r="A69" s="21" t="s">
        <v>1738</v>
      </c>
      <c r="B69" s="14" t="s">
        <v>210</v>
      </c>
      <c r="C69" s="14" t="s">
        <v>211</v>
      </c>
      <c r="D69" s="14" t="str">
        <f t="shared" si="1"/>
        <v>朱艺(zhuyi)</v>
      </c>
      <c r="E69" s="14" t="s">
        <v>1850</v>
      </c>
      <c r="F69" s="14" t="s">
        <v>1739</v>
      </c>
      <c r="G69" s="14"/>
      <c r="H69" s="14" t="s">
        <v>209</v>
      </c>
      <c r="I69" s="14" t="s">
        <v>1851</v>
      </c>
      <c r="J69" s="14" t="s">
        <v>209</v>
      </c>
      <c r="K69" s="26" t="str">
        <f>VLOOKUP(I69,[1]Sheet1!$B:$C,2,)</f>
        <v>省部级正职领导一般性批示</v>
      </c>
      <c r="L69" s="14" t="s">
        <v>1852</v>
      </c>
      <c r="M69" s="27" t="s">
        <v>212</v>
      </c>
      <c r="N69" s="14" t="s">
        <v>1753</v>
      </c>
      <c r="O69" s="14" t="s">
        <v>1753</v>
      </c>
      <c r="P69" s="14"/>
      <c r="Q69" s="14" t="s">
        <v>1761</v>
      </c>
      <c r="R69" s="28"/>
      <c r="S69" s="28"/>
    </row>
    <row r="70" ht="12.75" customHeight="1" spans="1:19">
      <c r="A70" s="21" t="s">
        <v>1738</v>
      </c>
      <c r="B70" s="14" t="s">
        <v>210</v>
      </c>
      <c r="C70" s="14" t="s">
        <v>211</v>
      </c>
      <c r="D70" s="14" t="str">
        <f t="shared" si="1"/>
        <v>朱艺(zhuyi)</v>
      </c>
      <c r="E70" s="14" t="s">
        <v>1850</v>
      </c>
      <c r="F70" s="14" t="s">
        <v>1739</v>
      </c>
      <c r="G70" s="14"/>
      <c r="H70" s="14" t="s">
        <v>215</v>
      </c>
      <c r="I70" s="14" t="s">
        <v>1747</v>
      </c>
      <c r="J70" s="14" t="s">
        <v>215</v>
      </c>
      <c r="K70" s="26" t="str">
        <f>VLOOKUP(I70,[1]Sheet1!$B:$C,2,)</f>
        <v>省部级正职领导肯定性批示</v>
      </c>
      <c r="L70" s="14" t="s">
        <v>1853</v>
      </c>
      <c r="M70" s="27" t="s">
        <v>216</v>
      </c>
      <c r="N70" s="14" t="s">
        <v>1753</v>
      </c>
      <c r="O70" s="14" t="s">
        <v>1753</v>
      </c>
      <c r="P70" s="14"/>
      <c r="Q70" s="14" t="s">
        <v>1754</v>
      </c>
      <c r="R70" s="28"/>
      <c r="S70" s="28"/>
    </row>
    <row r="71" ht="12.75" customHeight="1" spans="1:19">
      <c r="A71" s="21" t="s">
        <v>1854</v>
      </c>
      <c r="B71" s="14" t="s">
        <v>16</v>
      </c>
      <c r="C71" s="14" t="s">
        <v>17</v>
      </c>
      <c r="D71" s="14" t="str">
        <f t="shared" si="1"/>
        <v>曹银涛(caoyintao)</v>
      </c>
      <c r="E71" s="14" t="s">
        <v>21</v>
      </c>
      <c r="F71" s="14" t="s">
        <v>1739</v>
      </c>
      <c r="G71" s="14"/>
      <c r="H71" s="14" t="s">
        <v>218</v>
      </c>
      <c r="I71" s="14" t="s">
        <v>1740</v>
      </c>
      <c r="J71" s="14" t="s">
        <v>218</v>
      </c>
      <c r="K71" s="26" t="str">
        <f>VLOOKUP(I71,[1]Sheet1!$B:$C,2,)</f>
        <v>省部级正职领导一般性批示</v>
      </c>
      <c r="L71" s="14" t="s">
        <v>1855</v>
      </c>
      <c r="M71" s="27" t="s">
        <v>219</v>
      </c>
      <c r="N71" s="14" t="s">
        <v>1753</v>
      </c>
      <c r="O71" s="14" t="s">
        <v>1753</v>
      </c>
      <c r="P71" s="14"/>
      <c r="Q71" s="14" t="s">
        <v>1806</v>
      </c>
      <c r="R71" s="28"/>
      <c r="S71" s="28"/>
    </row>
    <row r="72" ht="12.75" customHeight="1" spans="1:19">
      <c r="A72" s="21" t="s">
        <v>1854</v>
      </c>
      <c r="B72" s="14" t="s">
        <v>221</v>
      </c>
      <c r="C72" s="14" t="s">
        <v>222</v>
      </c>
      <c r="D72" s="14" t="str">
        <f t="shared" si="1"/>
        <v>陈悦(chenyue)</v>
      </c>
      <c r="E72" s="14" t="s">
        <v>1745</v>
      </c>
      <c r="F72" s="14" t="s">
        <v>1746</v>
      </c>
      <c r="G72" s="14"/>
      <c r="H72" s="14" t="s">
        <v>220</v>
      </c>
      <c r="I72" s="14" t="s">
        <v>1747</v>
      </c>
      <c r="J72" s="14" t="s">
        <v>220</v>
      </c>
      <c r="K72" s="26" t="str">
        <f>VLOOKUP(I72,[1]Sheet1!$B:$C,2,)</f>
        <v>省部级正职领导肯定性批示</v>
      </c>
      <c r="L72" s="14" t="s">
        <v>1856</v>
      </c>
      <c r="M72" s="27" t="s">
        <v>223</v>
      </c>
      <c r="N72" s="14" t="s">
        <v>1750</v>
      </c>
      <c r="O72" s="14" t="s">
        <v>1753</v>
      </c>
      <c r="P72" s="14"/>
      <c r="Q72" s="14" t="s">
        <v>1761</v>
      </c>
      <c r="R72" s="28"/>
      <c r="S72" s="28"/>
    </row>
    <row r="73" ht="12.75" customHeight="1" spans="1:19">
      <c r="A73" s="21" t="s">
        <v>1854</v>
      </c>
      <c r="B73" s="14" t="s">
        <v>221</v>
      </c>
      <c r="C73" s="14" t="s">
        <v>222</v>
      </c>
      <c r="D73" s="14" t="str">
        <f t="shared" si="1"/>
        <v>陈悦(chenyue)</v>
      </c>
      <c r="E73" s="14" t="s">
        <v>1745</v>
      </c>
      <c r="F73" s="14" t="s">
        <v>1746</v>
      </c>
      <c r="G73" s="14"/>
      <c r="H73" s="14" t="s">
        <v>226</v>
      </c>
      <c r="I73" s="14" t="s">
        <v>1740</v>
      </c>
      <c r="J73" s="14" t="s">
        <v>226</v>
      </c>
      <c r="K73" s="26" t="str">
        <f>VLOOKUP(I73,[1]Sheet1!$B:$C,2,)</f>
        <v>省部级正职领导一般性批示</v>
      </c>
      <c r="L73" s="14" t="s">
        <v>1857</v>
      </c>
      <c r="M73" s="27" t="s">
        <v>227</v>
      </c>
      <c r="N73" s="14" t="s">
        <v>1753</v>
      </c>
      <c r="O73" s="14" t="s">
        <v>1753</v>
      </c>
      <c r="P73" s="14"/>
      <c r="Q73" s="14" t="s">
        <v>1806</v>
      </c>
      <c r="R73" s="28"/>
      <c r="S73" s="28"/>
    </row>
    <row r="74" ht="12.75" customHeight="1" spans="1:19">
      <c r="A74" s="21" t="s">
        <v>1854</v>
      </c>
      <c r="B74" s="14" t="s">
        <v>221</v>
      </c>
      <c r="C74" s="14" t="s">
        <v>222</v>
      </c>
      <c r="D74" s="14" t="str">
        <f t="shared" si="1"/>
        <v>陈悦(chenyue)</v>
      </c>
      <c r="E74" s="14" t="s">
        <v>1745</v>
      </c>
      <c r="F74" s="14" t="s">
        <v>1746</v>
      </c>
      <c r="G74" s="14"/>
      <c r="H74" s="14" t="s">
        <v>230</v>
      </c>
      <c r="I74" s="14" t="s">
        <v>1740</v>
      </c>
      <c r="J74" s="14" t="s">
        <v>230</v>
      </c>
      <c r="K74" s="26" t="str">
        <f>VLOOKUP(I74,[1]Sheet1!$B:$C,2,)</f>
        <v>省部级正职领导一般性批示</v>
      </c>
      <c r="L74" s="14" t="s">
        <v>1858</v>
      </c>
      <c r="M74" s="27" t="s">
        <v>231</v>
      </c>
      <c r="N74" s="14" t="s">
        <v>1742</v>
      </c>
      <c r="O74" s="14" t="s">
        <v>1753</v>
      </c>
      <c r="P74" s="14"/>
      <c r="Q74" s="14" t="s">
        <v>1859</v>
      </c>
      <c r="R74" s="28"/>
      <c r="S74" s="28"/>
    </row>
    <row r="75" ht="12.75" customHeight="1" spans="1:19">
      <c r="A75" s="21" t="s">
        <v>1854</v>
      </c>
      <c r="B75" s="14" t="s">
        <v>221</v>
      </c>
      <c r="C75" s="14" t="s">
        <v>222</v>
      </c>
      <c r="D75" s="14" t="str">
        <f t="shared" si="1"/>
        <v>陈悦(chenyue)</v>
      </c>
      <c r="E75" s="14" t="s">
        <v>1745</v>
      </c>
      <c r="F75" s="14" t="s">
        <v>1746</v>
      </c>
      <c r="G75" s="14"/>
      <c r="H75" s="14" t="s">
        <v>233</v>
      </c>
      <c r="I75" s="14" t="s">
        <v>1765</v>
      </c>
      <c r="J75" s="14" t="s">
        <v>233</v>
      </c>
      <c r="K75" s="26" t="str">
        <f>VLOOKUP(I75,[1]Sheet1!$B:$C,2,)</f>
        <v>党和国家其他副国级领导人肯定性批示</v>
      </c>
      <c r="L75" s="14" t="s">
        <v>1860</v>
      </c>
      <c r="M75" s="27" t="s">
        <v>234</v>
      </c>
      <c r="N75" s="14" t="s">
        <v>1750</v>
      </c>
      <c r="O75" s="14" t="s">
        <v>1753</v>
      </c>
      <c r="P75" s="14"/>
      <c r="Q75" s="14" t="s">
        <v>1861</v>
      </c>
      <c r="R75" s="28"/>
      <c r="S75" s="28"/>
    </row>
    <row r="76" ht="12.75" customHeight="1" spans="1:19">
      <c r="A76" s="21" t="s">
        <v>1854</v>
      </c>
      <c r="B76" s="14" t="s">
        <v>237</v>
      </c>
      <c r="C76" s="14" t="s">
        <v>238</v>
      </c>
      <c r="D76" s="14" t="str">
        <f t="shared" si="1"/>
        <v>邓涛(dengtao)</v>
      </c>
      <c r="E76" s="14" t="s">
        <v>240</v>
      </c>
      <c r="F76" s="14" t="s">
        <v>1746</v>
      </c>
      <c r="G76" s="14"/>
      <c r="H76" s="14" t="s">
        <v>236</v>
      </c>
      <c r="I76" s="14" t="s">
        <v>1807</v>
      </c>
      <c r="J76" s="14" t="s">
        <v>236</v>
      </c>
      <c r="K76" s="26" t="str">
        <f>VLOOKUP(I76,[1]Sheet1!$B:$C,2,)</f>
        <v>党和国家其他副国级领导人一般性批示</v>
      </c>
      <c r="L76" s="14" t="s">
        <v>1862</v>
      </c>
      <c r="M76" s="27" t="s">
        <v>239</v>
      </c>
      <c r="N76" s="14" t="s">
        <v>1753</v>
      </c>
      <c r="O76" s="14" t="s">
        <v>1753</v>
      </c>
      <c r="P76" s="14"/>
      <c r="Q76" s="14" t="s">
        <v>1809</v>
      </c>
      <c r="R76" s="28"/>
      <c r="S76" s="28"/>
    </row>
    <row r="77" ht="12.75" customHeight="1" spans="1:19">
      <c r="A77" s="21" t="s">
        <v>1854</v>
      </c>
      <c r="B77" s="14" t="s">
        <v>237</v>
      </c>
      <c r="C77" s="14" t="s">
        <v>238</v>
      </c>
      <c r="D77" s="14" t="str">
        <f t="shared" si="1"/>
        <v>邓涛(dengtao)</v>
      </c>
      <c r="E77" s="14" t="s">
        <v>240</v>
      </c>
      <c r="F77" s="14" t="s">
        <v>1746</v>
      </c>
      <c r="G77" s="14"/>
      <c r="H77" s="14" t="s">
        <v>243</v>
      </c>
      <c r="I77" s="14" t="s">
        <v>1747</v>
      </c>
      <c r="J77" s="14" t="s">
        <v>243</v>
      </c>
      <c r="K77" s="26" t="str">
        <f>VLOOKUP(I77,[1]Sheet1!$B:$C,2,)</f>
        <v>省部级正职领导肯定性批示</v>
      </c>
      <c r="L77" s="14" t="s">
        <v>1748</v>
      </c>
      <c r="M77" s="27" t="s">
        <v>244</v>
      </c>
      <c r="N77" s="14" t="s">
        <v>1742</v>
      </c>
      <c r="O77" s="14" t="s">
        <v>1753</v>
      </c>
      <c r="P77" s="14"/>
      <c r="Q77" s="14" t="s">
        <v>1788</v>
      </c>
      <c r="R77" s="28"/>
      <c r="S77" s="28"/>
    </row>
    <row r="78" ht="12.75" customHeight="1" spans="1:19">
      <c r="A78" s="21" t="s">
        <v>1854</v>
      </c>
      <c r="B78" s="14" t="s">
        <v>247</v>
      </c>
      <c r="C78" s="14" t="s">
        <v>248</v>
      </c>
      <c r="D78" s="14" t="str">
        <f t="shared" si="1"/>
        <v>方令(fangling)</v>
      </c>
      <c r="E78" s="14" t="s">
        <v>1863</v>
      </c>
      <c r="F78" s="14" t="s">
        <v>1746</v>
      </c>
      <c r="G78" s="14"/>
      <c r="H78" s="14" t="s">
        <v>246</v>
      </c>
      <c r="I78" s="14" t="s">
        <v>1807</v>
      </c>
      <c r="J78" s="14" t="s">
        <v>246</v>
      </c>
      <c r="K78" s="26" t="str">
        <f>VLOOKUP(I78,[1]Sheet1!$B:$C,2,)</f>
        <v>党和国家其他副国级领导人一般性批示</v>
      </c>
      <c r="L78" s="14" t="s">
        <v>1864</v>
      </c>
      <c r="M78" s="27" t="s">
        <v>175</v>
      </c>
      <c r="N78" s="14" t="s">
        <v>1749</v>
      </c>
      <c r="O78" s="14" t="s">
        <v>1753</v>
      </c>
      <c r="P78" s="14"/>
      <c r="Q78" s="14" t="s">
        <v>1859</v>
      </c>
      <c r="R78" s="28"/>
      <c r="S78" s="28"/>
    </row>
    <row r="79" ht="12.75" customHeight="1" spans="1:19">
      <c r="A79" s="21" t="s">
        <v>1854</v>
      </c>
      <c r="B79" s="14" t="s">
        <v>247</v>
      </c>
      <c r="C79" s="14" t="s">
        <v>248</v>
      </c>
      <c r="D79" s="14" t="str">
        <f t="shared" si="1"/>
        <v>方令(fangling)</v>
      </c>
      <c r="E79" s="14" t="s">
        <v>1863</v>
      </c>
      <c r="F79" s="14" t="s">
        <v>1746</v>
      </c>
      <c r="G79" s="14"/>
      <c r="H79" s="14" t="s">
        <v>251</v>
      </c>
      <c r="I79" s="14" t="s">
        <v>1747</v>
      </c>
      <c r="J79" s="14" t="s">
        <v>251</v>
      </c>
      <c r="K79" s="26" t="str">
        <f>VLOOKUP(I79,[1]Sheet1!$B:$C,2,)</f>
        <v>省部级正职领导肯定性批示</v>
      </c>
      <c r="L79" s="14" t="s">
        <v>1865</v>
      </c>
      <c r="M79" s="27" t="s">
        <v>252</v>
      </c>
      <c r="N79" s="14" t="s">
        <v>1753</v>
      </c>
      <c r="O79" s="14" t="s">
        <v>1753</v>
      </c>
      <c r="P79" s="14"/>
      <c r="Q79" s="14" t="s">
        <v>1754</v>
      </c>
      <c r="R79" s="28"/>
      <c r="S79" s="28"/>
    </row>
    <row r="80" ht="12.75" customHeight="1" spans="1:19">
      <c r="A80" s="21" t="s">
        <v>1854</v>
      </c>
      <c r="B80" s="14" t="s">
        <v>247</v>
      </c>
      <c r="C80" s="14" t="s">
        <v>248</v>
      </c>
      <c r="D80" s="14" t="str">
        <f t="shared" si="1"/>
        <v>方令(fangling)</v>
      </c>
      <c r="E80" s="14" t="s">
        <v>1863</v>
      </c>
      <c r="F80" s="14" t="s">
        <v>1746</v>
      </c>
      <c r="G80" s="14"/>
      <c r="H80" s="14" t="s">
        <v>254</v>
      </c>
      <c r="I80" s="14" t="s">
        <v>1747</v>
      </c>
      <c r="J80" s="14" t="s">
        <v>254</v>
      </c>
      <c r="K80" s="26" t="str">
        <f>VLOOKUP(I80,[1]Sheet1!$B:$C,2,)</f>
        <v>省部级正职领导肯定性批示</v>
      </c>
      <c r="L80" s="14" t="s">
        <v>1865</v>
      </c>
      <c r="M80" s="27" t="s">
        <v>255</v>
      </c>
      <c r="N80" s="14" t="s">
        <v>1753</v>
      </c>
      <c r="O80" s="14" t="s">
        <v>1753</v>
      </c>
      <c r="P80" s="14"/>
      <c r="Q80" s="14" t="s">
        <v>1754</v>
      </c>
      <c r="R80" s="28"/>
      <c r="S80" s="28"/>
    </row>
    <row r="81" ht="12.75" customHeight="1" spans="1:19">
      <c r="A81" s="21" t="s">
        <v>1854</v>
      </c>
      <c r="B81" s="14" t="s">
        <v>247</v>
      </c>
      <c r="C81" s="14" t="s">
        <v>248</v>
      </c>
      <c r="D81" s="14" t="str">
        <f t="shared" si="1"/>
        <v>方令(fangling)</v>
      </c>
      <c r="E81" s="14" t="s">
        <v>1863</v>
      </c>
      <c r="F81" s="14" t="s">
        <v>1746</v>
      </c>
      <c r="G81" s="14"/>
      <c r="H81" s="14" t="s">
        <v>256</v>
      </c>
      <c r="I81" s="14" t="s">
        <v>1747</v>
      </c>
      <c r="J81" s="14" t="s">
        <v>256</v>
      </c>
      <c r="K81" s="26" t="str">
        <f>VLOOKUP(I81,[1]Sheet1!$B:$C,2,)</f>
        <v>省部级正职领导肯定性批示</v>
      </c>
      <c r="L81" s="14" t="s">
        <v>1866</v>
      </c>
      <c r="M81" s="27" t="s">
        <v>257</v>
      </c>
      <c r="N81" s="14" t="s">
        <v>1761</v>
      </c>
      <c r="O81" s="14" t="s">
        <v>1753</v>
      </c>
      <c r="P81" s="14" t="s">
        <v>1867</v>
      </c>
      <c r="Q81" s="14" t="s">
        <v>1749</v>
      </c>
      <c r="R81" s="28"/>
      <c r="S81" s="28"/>
    </row>
    <row r="82" ht="12.75" customHeight="1" spans="1:19">
      <c r="A82" s="21" t="s">
        <v>1854</v>
      </c>
      <c r="B82" s="14" t="s">
        <v>61</v>
      </c>
      <c r="C82" s="14" t="s">
        <v>62</v>
      </c>
      <c r="D82" s="14" t="str">
        <f t="shared" si="1"/>
        <v>郭振杰(guozhenjie)</v>
      </c>
      <c r="E82" s="14" t="s">
        <v>21</v>
      </c>
      <c r="F82" s="14" t="s">
        <v>1769</v>
      </c>
      <c r="G82" s="14"/>
      <c r="H82" s="14" t="s">
        <v>258</v>
      </c>
      <c r="I82" s="14" t="s">
        <v>1807</v>
      </c>
      <c r="J82" s="14" t="s">
        <v>258</v>
      </c>
      <c r="K82" s="26" t="str">
        <f>VLOOKUP(I82,[1]Sheet1!$B:$C,2,)</f>
        <v>党和国家其他副国级领导人一般性批示</v>
      </c>
      <c r="L82" s="14" t="s">
        <v>1864</v>
      </c>
      <c r="M82" s="27" t="s">
        <v>259</v>
      </c>
      <c r="N82" s="14" t="s">
        <v>1749</v>
      </c>
      <c r="O82" s="14" t="s">
        <v>1742</v>
      </c>
      <c r="P82" s="14"/>
      <c r="Q82" s="14" t="s">
        <v>1792</v>
      </c>
      <c r="R82" s="28"/>
      <c r="S82" s="28"/>
    </row>
    <row r="83" ht="12.75" customHeight="1" spans="1:19">
      <c r="A83" s="21" t="s">
        <v>1854</v>
      </c>
      <c r="B83" s="14" t="s">
        <v>262</v>
      </c>
      <c r="C83" s="14" t="s">
        <v>263</v>
      </c>
      <c r="D83" s="14" t="str">
        <f t="shared" si="1"/>
        <v>何清(heqing)</v>
      </c>
      <c r="E83" s="14" t="s">
        <v>240</v>
      </c>
      <c r="F83" s="14" t="s">
        <v>1769</v>
      </c>
      <c r="G83" s="14"/>
      <c r="H83" s="14" t="s">
        <v>261</v>
      </c>
      <c r="I83" s="14" t="s">
        <v>1740</v>
      </c>
      <c r="J83" s="14" t="s">
        <v>261</v>
      </c>
      <c r="K83" s="26" t="str">
        <f>VLOOKUP(I83,[1]Sheet1!$B:$C,2,)</f>
        <v>省部级正职领导一般性批示</v>
      </c>
      <c r="L83" s="14" t="s">
        <v>1868</v>
      </c>
      <c r="M83" s="27" t="s">
        <v>264</v>
      </c>
      <c r="N83" s="14" t="s">
        <v>1753</v>
      </c>
      <c r="O83" s="14" t="s">
        <v>1753</v>
      </c>
      <c r="P83" s="14"/>
      <c r="Q83" s="14" t="s">
        <v>1806</v>
      </c>
      <c r="R83" s="28"/>
      <c r="S83" s="28"/>
    </row>
    <row r="84" ht="12.75" customHeight="1" spans="1:19">
      <c r="A84" s="21" t="s">
        <v>1854</v>
      </c>
      <c r="B84" s="14" t="s">
        <v>460</v>
      </c>
      <c r="C84" s="14" t="s">
        <v>461</v>
      </c>
      <c r="D84" s="14" t="str">
        <f t="shared" si="1"/>
        <v>胡攀(hupan)</v>
      </c>
      <c r="E84" s="14" t="s">
        <v>1779</v>
      </c>
      <c r="F84" s="14" t="s">
        <v>1769</v>
      </c>
      <c r="G84" s="14"/>
      <c r="H84" s="14" t="s">
        <v>267</v>
      </c>
      <c r="I84" s="14" t="s">
        <v>1851</v>
      </c>
      <c r="J84" s="14" t="s">
        <v>267</v>
      </c>
      <c r="K84" s="26" t="str">
        <f>VLOOKUP(I84,[1]Sheet1!$B:$C,2,)</f>
        <v>省部级正职领导一般性批示</v>
      </c>
      <c r="L84" s="14" t="s">
        <v>1869</v>
      </c>
      <c r="M84" s="27" t="s">
        <v>268</v>
      </c>
      <c r="N84" s="14" t="s">
        <v>1749</v>
      </c>
      <c r="O84" s="14" t="s">
        <v>1750</v>
      </c>
      <c r="P84" s="14"/>
      <c r="Q84" s="14" t="s">
        <v>1753</v>
      </c>
      <c r="R84" s="28"/>
      <c r="S84" s="28"/>
    </row>
    <row r="85" ht="12.75" customHeight="1" spans="1:19">
      <c r="A85" s="21" t="s">
        <v>1854</v>
      </c>
      <c r="B85" s="14" t="s">
        <v>828</v>
      </c>
      <c r="C85" s="14" t="s">
        <v>829</v>
      </c>
      <c r="D85" s="14" t="str">
        <f t="shared" si="1"/>
        <v>江薇薇(jiangweiwei)</v>
      </c>
      <c r="E85" s="14" t="s">
        <v>180</v>
      </c>
      <c r="F85" s="14" t="s">
        <v>1786</v>
      </c>
      <c r="G85" s="14"/>
      <c r="H85" s="14" t="s">
        <v>271</v>
      </c>
      <c r="I85" s="14" t="s">
        <v>1870</v>
      </c>
      <c r="J85" s="14" t="s">
        <v>271</v>
      </c>
      <c r="K85" s="26" t="str">
        <f>VLOOKUP(I85,[1]Sheet1!$B:$C,2,)</f>
        <v>市行业主管部门文件采用-采用部分占文件全文60%以下</v>
      </c>
      <c r="L85" s="14" t="s">
        <v>1871</v>
      </c>
      <c r="M85" s="27" t="s">
        <v>275</v>
      </c>
      <c r="N85" s="14" t="s">
        <v>1761</v>
      </c>
      <c r="O85" s="14" t="s">
        <v>1750</v>
      </c>
      <c r="P85" s="14"/>
      <c r="Q85" s="14" t="s">
        <v>1872</v>
      </c>
      <c r="R85" s="28"/>
      <c r="S85" s="28"/>
    </row>
    <row r="86" ht="12.75" customHeight="1" spans="1:19">
      <c r="A86" s="21" t="s">
        <v>1854</v>
      </c>
      <c r="B86" s="14" t="s">
        <v>828</v>
      </c>
      <c r="C86" s="14" t="s">
        <v>829</v>
      </c>
      <c r="D86" s="14" t="str">
        <f t="shared" si="1"/>
        <v>江薇薇(jiangweiwei)</v>
      </c>
      <c r="E86" s="14" t="s">
        <v>180</v>
      </c>
      <c r="F86" s="14" t="s">
        <v>1786</v>
      </c>
      <c r="G86" s="14"/>
      <c r="H86" s="14" t="s">
        <v>278</v>
      </c>
      <c r="I86" s="14" t="s">
        <v>1873</v>
      </c>
      <c r="J86" s="14" t="s">
        <v>278</v>
      </c>
      <c r="K86" s="26" t="str">
        <f>VLOOKUP(I86,[1]Sheet1!$B:$C,2,)</f>
        <v>决策建议、信息专报、专报信息刊发</v>
      </c>
      <c r="L86" s="14" t="s">
        <v>1874</v>
      </c>
      <c r="M86" s="27" t="s">
        <v>280</v>
      </c>
      <c r="N86" s="14" t="s">
        <v>1749</v>
      </c>
      <c r="O86" s="14" t="s">
        <v>1750</v>
      </c>
      <c r="P86" s="14"/>
      <c r="Q86" s="14" t="s">
        <v>1742</v>
      </c>
      <c r="R86" s="28"/>
      <c r="S86" s="28"/>
    </row>
    <row r="87" ht="12.75" customHeight="1" spans="1:19">
      <c r="A87" s="21" t="s">
        <v>1854</v>
      </c>
      <c r="B87" s="14" t="s">
        <v>284</v>
      </c>
      <c r="C87" s="14" t="s">
        <v>285</v>
      </c>
      <c r="D87" s="14" t="str">
        <f t="shared" si="1"/>
        <v>柯昌波(kechangbo)</v>
      </c>
      <c r="E87" s="14" t="s">
        <v>286</v>
      </c>
      <c r="F87" s="14" t="s">
        <v>1786</v>
      </c>
      <c r="G87" s="14"/>
      <c r="H87" s="14" t="s">
        <v>283</v>
      </c>
      <c r="I87" s="14" t="s">
        <v>1807</v>
      </c>
      <c r="J87" s="14" t="s">
        <v>283</v>
      </c>
      <c r="K87" s="26" t="str">
        <f>VLOOKUP(I87,[1]Sheet1!$B:$C,2,)</f>
        <v>党和国家其他副国级领导人一般性批示</v>
      </c>
      <c r="L87" s="14" t="s">
        <v>1875</v>
      </c>
      <c r="M87" s="27" t="s">
        <v>255</v>
      </c>
      <c r="N87" s="14" t="s">
        <v>1742</v>
      </c>
      <c r="O87" s="14" t="s">
        <v>1742</v>
      </c>
      <c r="P87" s="14"/>
      <c r="Q87" s="14" t="s">
        <v>1859</v>
      </c>
      <c r="R87" s="28"/>
      <c r="S87" s="28"/>
    </row>
    <row r="88" ht="12.75" customHeight="1" spans="1:19">
      <c r="A88" s="21" t="s">
        <v>1854</v>
      </c>
      <c r="B88" s="14" t="s">
        <v>849</v>
      </c>
      <c r="C88" s="14" t="s">
        <v>850</v>
      </c>
      <c r="D88" s="14" t="str">
        <f t="shared" si="1"/>
        <v>李光荣(liguangrong)</v>
      </c>
      <c r="E88" s="14" t="s">
        <v>21</v>
      </c>
      <c r="F88" s="14" t="s">
        <v>1769</v>
      </c>
      <c r="G88" s="14"/>
      <c r="H88" s="14" t="s">
        <v>278</v>
      </c>
      <c r="I88" s="14" t="s">
        <v>1873</v>
      </c>
      <c r="J88" s="14" t="s">
        <v>278</v>
      </c>
      <c r="K88" s="26" t="str">
        <f>VLOOKUP(I88,[1]Sheet1!$B:$C,2,)</f>
        <v>决策建议、信息专报、专报信息刊发</v>
      </c>
      <c r="L88" s="14" t="s">
        <v>1874</v>
      </c>
      <c r="M88" s="27" t="s">
        <v>280</v>
      </c>
      <c r="N88" s="14" t="s">
        <v>1749</v>
      </c>
      <c r="O88" s="14" t="s">
        <v>1742</v>
      </c>
      <c r="P88" s="14"/>
      <c r="Q88" s="14" t="s">
        <v>1750</v>
      </c>
      <c r="R88" s="28"/>
      <c r="S88" s="28"/>
    </row>
    <row r="89" ht="12.75" customHeight="1" spans="1:19">
      <c r="A89" s="21" t="s">
        <v>1854</v>
      </c>
      <c r="B89" s="14" t="s">
        <v>117</v>
      </c>
      <c r="C89" s="14" t="s">
        <v>118</v>
      </c>
      <c r="D89" s="14" t="str">
        <f t="shared" si="1"/>
        <v>李敬(lijing)</v>
      </c>
      <c r="E89" s="14" t="s">
        <v>1763</v>
      </c>
      <c r="F89" s="14" t="s">
        <v>1797</v>
      </c>
      <c r="G89" s="14"/>
      <c r="H89" s="14" t="s">
        <v>289</v>
      </c>
      <c r="I89" s="14" t="s">
        <v>1740</v>
      </c>
      <c r="J89" s="14" t="s">
        <v>289</v>
      </c>
      <c r="K89" s="26" t="str">
        <f>VLOOKUP(I89,[1]Sheet1!$B:$C,2,)</f>
        <v>省部级正职领导一般性批示</v>
      </c>
      <c r="L89" s="14" t="s">
        <v>1800</v>
      </c>
      <c r="M89" s="27" t="s">
        <v>290</v>
      </c>
      <c r="N89" s="14" t="s">
        <v>1742</v>
      </c>
      <c r="O89" s="14" t="s">
        <v>1753</v>
      </c>
      <c r="P89" s="14"/>
      <c r="Q89" s="14" t="s">
        <v>1859</v>
      </c>
      <c r="R89" s="28"/>
      <c r="S89" s="28"/>
    </row>
    <row r="90" ht="12.75" customHeight="1" spans="1:19">
      <c r="A90" s="21" t="s">
        <v>1854</v>
      </c>
      <c r="B90" s="14" t="s">
        <v>117</v>
      </c>
      <c r="C90" s="14" t="s">
        <v>118</v>
      </c>
      <c r="D90" s="14" t="str">
        <f t="shared" si="1"/>
        <v>李敬(lijing)</v>
      </c>
      <c r="E90" s="14" t="s">
        <v>1763</v>
      </c>
      <c r="F90" s="14" t="s">
        <v>1797</v>
      </c>
      <c r="G90" s="14"/>
      <c r="H90" s="14" t="s">
        <v>291</v>
      </c>
      <c r="I90" s="14" t="s">
        <v>1765</v>
      </c>
      <c r="J90" s="14" t="s">
        <v>291</v>
      </c>
      <c r="K90" s="26" t="str">
        <f>VLOOKUP(I90,[1]Sheet1!$B:$C,2,)</f>
        <v>党和国家其他副国级领导人肯定性批示</v>
      </c>
      <c r="L90" s="14" t="s">
        <v>1876</v>
      </c>
      <c r="M90" s="27" t="s">
        <v>292</v>
      </c>
      <c r="N90" s="14" t="s">
        <v>1749</v>
      </c>
      <c r="O90" s="14" t="s">
        <v>1753</v>
      </c>
      <c r="P90" s="14"/>
      <c r="Q90" s="14" t="s">
        <v>1806</v>
      </c>
      <c r="R90" s="28"/>
      <c r="S90" s="28"/>
    </row>
    <row r="91" ht="12.75" customHeight="1" spans="1:19">
      <c r="A91" s="21" t="s">
        <v>1854</v>
      </c>
      <c r="B91" s="14" t="s">
        <v>1877</v>
      </c>
      <c r="C91" s="14" t="s">
        <v>1878</v>
      </c>
      <c r="D91" s="14" t="str">
        <f t="shared" si="1"/>
        <v>李佑静(liyoujing)</v>
      </c>
      <c r="E91" s="14" t="s">
        <v>286</v>
      </c>
      <c r="F91" s="14" t="s">
        <v>1786</v>
      </c>
      <c r="G91" s="14"/>
      <c r="H91" s="14" t="s">
        <v>294</v>
      </c>
      <c r="I91" s="14" t="s">
        <v>1873</v>
      </c>
      <c r="J91" s="14" t="s">
        <v>294</v>
      </c>
      <c r="K91" s="26" t="str">
        <f>VLOOKUP(I91,[1]Sheet1!$B:$C,2,)</f>
        <v>决策建议、信息专报、专报信息刊发</v>
      </c>
      <c r="L91" s="14" t="s">
        <v>1879</v>
      </c>
      <c r="M91" s="27" t="s">
        <v>297</v>
      </c>
      <c r="N91" s="14" t="s">
        <v>1780</v>
      </c>
      <c r="O91" s="14" t="s">
        <v>1749</v>
      </c>
      <c r="P91" s="14"/>
      <c r="Q91" s="14" t="s">
        <v>1753</v>
      </c>
      <c r="R91" s="28"/>
      <c r="S91" s="28"/>
    </row>
    <row r="92" ht="12.75" customHeight="1" spans="1:19">
      <c r="A92" s="21" t="s">
        <v>1854</v>
      </c>
      <c r="B92" s="14" t="s">
        <v>1877</v>
      </c>
      <c r="C92" s="14" t="s">
        <v>1878</v>
      </c>
      <c r="D92" s="14" t="str">
        <f t="shared" si="1"/>
        <v>李佑静(liyoujing)</v>
      </c>
      <c r="E92" s="14" t="s">
        <v>286</v>
      </c>
      <c r="F92" s="14" t="s">
        <v>1786</v>
      </c>
      <c r="G92" s="14"/>
      <c r="H92" s="14" t="s">
        <v>294</v>
      </c>
      <c r="I92" s="14" t="s">
        <v>1851</v>
      </c>
      <c r="J92" s="14" t="s">
        <v>294</v>
      </c>
      <c r="K92" s="26" t="str">
        <f>VLOOKUP(I92,[1]Sheet1!$B:$C,2,)</f>
        <v>省部级正职领导一般性批示</v>
      </c>
      <c r="L92" s="14" t="s">
        <v>1880</v>
      </c>
      <c r="M92" s="27" t="s">
        <v>297</v>
      </c>
      <c r="N92" s="14" t="s">
        <v>1780</v>
      </c>
      <c r="O92" s="14" t="s">
        <v>1780</v>
      </c>
      <c r="P92" s="14"/>
      <c r="Q92" s="14" t="s">
        <v>1762</v>
      </c>
      <c r="R92" s="28"/>
      <c r="S92" s="28"/>
    </row>
    <row r="93" ht="12.75" customHeight="1" spans="1:19">
      <c r="A93" s="21" t="s">
        <v>1854</v>
      </c>
      <c r="B93" s="14" t="s">
        <v>150</v>
      </c>
      <c r="C93" s="14" t="s">
        <v>151</v>
      </c>
      <c r="D93" s="14" t="str">
        <f t="shared" si="1"/>
        <v>李重华(lichonghua)</v>
      </c>
      <c r="E93" s="14" t="s">
        <v>1779</v>
      </c>
      <c r="F93" s="14" t="s">
        <v>1746</v>
      </c>
      <c r="G93" s="14"/>
      <c r="H93" s="14" t="s">
        <v>302</v>
      </c>
      <c r="I93" s="14" t="s">
        <v>1747</v>
      </c>
      <c r="J93" s="14" t="s">
        <v>302</v>
      </c>
      <c r="K93" s="26" t="str">
        <f>VLOOKUP(I93,[1]Sheet1!$B:$C,2,)</f>
        <v>省部级正职领导肯定性批示</v>
      </c>
      <c r="L93" s="14" t="s">
        <v>1881</v>
      </c>
      <c r="M93" s="27" t="s">
        <v>303</v>
      </c>
      <c r="N93" s="14" t="s">
        <v>1753</v>
      </c>
      <c r="O93" s="14" t="s">
        <v>1753</v>
      </c>
      <c r="P93" s="14"/>
      <c r="Q93" s="14" t="s">
        <v>1754</v>
      </c>
      <c r="R93" s="28"/>
      <c r="S93" s="28"/>
    </row>
    <row r="94" ht="12.75" customHeight="1" spans="1:19">
      <c r="A94" s="21" t="s">
        <v>1854</v>
      </c>
      <c r="B94" s="14" t="s">
        <v>150</v>
      </c>
      <c r="C94" s="14" t="s">
        <v>151</v>
      </c>
      <c r="D94" s="14" t="str">
        <f t="shared" si="1"/>
        <v>李重华(lichonghua)</v>
      </c>
      <c r="E94" s="14" t="s">
        <v>1779</v>
      </c>
      <c r="F94" s="14" t="s">
        <v>1746</v>
      </c>
      <c r="G94" s="14"/>
      <c r="H94" s="14" t="s">
        <v>304</v>
      </c>
      <c r="I94" s="14" t="s">
        <v>1765</v>
      </c>
      <c r="J94" s="14" t="s">
        <v>304</v>
      </c>
      <c r="K94" s="26" t="str">
        <f>VLOOKUP(I94,[1]Sheet1!$B:$C,2,)</f>
        <v>党和国家其他副国级领导人肯定性批示</v>
      </c>
      <c r="L94" s="14" t="s">
        <v>1882</v>
      </c>
      <c r="M94" s="27" t="s">
        <v>244</v>
      </c>
      <c r="N94" s="14" t="s">
        <v>1753</v>
      </c>
      <c r="O94" s="14" t="s">
        <v>1753</v>
      </c>
      <c r="P94" s="14"/>
      <c r="Q94" s="14" t="s">
        <v>1778</v>
      </c>
      <c r="R94" s="28"/>
      <c r="S94" s="28"/>
    </row>
    <row r="95" ht="12.75" customHeight="1" spans="1:19">
      <c r="A95" s="21" t="s">
        <v>1854</v>
      </c>
      <c r="B95" s="14" t="s">
        <v>150</v>
      </c>
      <c r="C95" s="14" t="s">
        <v>151</v>
      </c>
      <c r="D95" s="14" t="str">
        <f t="shared" si="1"/>
        <v>李重华(lichonghua)</v>
      </c>
      <c r="E95" s="14" t="s">
        <v>1779</v>
      </c>
      <c r="F95" s="14" t="s">
        <v>1746</v>
      </c>
      <c r="G95" s="14"/>
      <c r="H95" s="14" t="s">
        <v>306</v>
      </c>
      <c r="I95" s="14" t="s">
        <v>1747</v>
      </c>
      <c r="J95" s="14" t="s">
        <v>306</v>
      </c>
      <c r="K95" s="26" t="str">
        <f>VLOOKUP(I95,[1]Sheet1!$B:$C,2,)</f>
        <v>省部级正职领导肯定性批示</v>
      </c>
      <c r="L95" s="14" t="s">
        <v>1755</v>
      </c>
      <c r="M95" s="27" t="s">
        <v>307</v>
      </c>
      <c r="N95" s="14" t="s">
        <v>1753</v>
      </c>
      <c r="O95" s="14" t="s">
        <v>1753</v>
      </c>
      <c r="P95" s="14"/>
      <c r="Q95" s="14" t="s">
        <v>1754</v>
      </c>
      <c r="R95" s="28"/>
      <c r="S95" s="28"/>
    </row>
    <row r="96" ht="12.75" customHeight="1" spans="1:19">
      <c r="A96" s="21" t="s">
        <v>1854</v>
      </c>
      <c r="B96" s="14" t="s">
        <v>272</v>
      </c>
      <c r="C96" s="14" t="s">
        <v>273</v>
      </c>
      <c r="D96" s="14" t="str">
        <f t="shared" si="1"/>
        <v>刘发成(liufacheng)</v>
      </c>
      <c r="E96" s="14" t="s">
        <v>180</v>
      </c>
      <c r="F96" s="14" t="s">
        <v>1810</v>
      </c>
      <c r="G96" s="14"/>
      <c r="H96" s="14" t="s">
        <v>271</v>
      </c>
      <c r="I96" s="14" t="s">
        <v>1870</v>
      </c>
      <c r="J96" s="14" t="s">
        <v>271</v>
      </c>
      <c r="K96" s="26" t="str">
        <f>VLOOKUP(I96,[1]Sheet1!$B:$C,2,)</f>
        <v>市行业主管部门文件采用-采用部分占文件全文60%以下</v>
      </c>
      <c r="L96" s="14" t="s">
        <v>1871</v>
      </c>
      <c r="M96" s="27" t="s">
        <v>275</v>
      </c>
      <c r="N96" s="14" t="s">
        <v>1761</v>
      </c>
      <c r="O96" s="14" t="s">
        <v>1753</v>
      </c>
      <c r="P96" s="14"/>
      <c r="Q96" s="14" t="s">
        <v>1742</v>
      </c>
      <c r="R96" s="28"/>
      <c r="S96" s="28"/>
    </row>
    <row r="97" ht="12.75" customHeight="1" spans="1:19">
      <c r="A97" s="21" t="s">
        <v>1854</v>
      </c>
      <c r="B97" s="14" t="s">
        <v>272</v>
      </c>
      <c r="C97" s="14" t="s">
        <v>273</v>
      </c>
      <c r="D97" s="14" t="str">
        <f t="shared" si="1"/>
        <v>刘发成(liufacheng)</v>
      </c>
      <c r="E97" s="14" t="s">
        <v>180</v>
      </c>
      <c r="F97" s="14" t="s">
        <v>1810</v>
      </c>
      <c r="G97" s="14"/>
      <c r="H97" s="14" t="s">
        <v>278</v>
      </c>
      <c r="I97" s="14" t="s">
        <v>1873</v>
      </c>
      <c r="J97" s="14" t="s">
        <v>278</v>
      </c>
      <c r="K97" s="26" t="str">
        <f>VLOOKUP(I97,[1]Sheet1!$B:$C,2,)</f>
        <v>决策建议、信息专报、专报信息刊发</v>
      </c>
      <c r="L97" s="14" t="s">
        <v>1874</v>
      </c>
      <c r="M97" s="27" t="s">
        <v>280</v>
      </c>
      <c r="N97" s="14" t="s">
        <v>1749</v>
      </c>
      <c r="O97" s="14" t="s">
        <v>1753</v>
      </c>
      <c r="P97" s="14"/>
      <c r="Q97" s="14" t="s">
        <v>1749</v>
      </c>
      <c r="R97" s="28"/>
      <c r="S97" s="28"/>
    </row>
    <row r="98" ht="12.75" customHeight="1" spans="1:19">
      <c r="A98" s="21" t="s">
        <v>1854</v>
      </c>
      <c r="B98" s="14" t="s">
        <v>156</v>
      </c>
      <c r="C98" s="14" t="s">
        <v>157</v>
      </c>
      <c r="D98" s="14" t="str">
        <f t="shared" si="1"/>
        <v>刘楝子(liulianzi)</v>
      </c>
      <c r="E98" s="14" t="s">
        <v>94</v>
      </c>
      <c r="F98" s="14" t="s">
        <v>1786</v>
      </c>
      <c r="G98" s="14"/>
      <c r="H98" s="14" t="s">
        <v>233</v>
      </c>
      <c r="I98" s="14" t="s">
        <v>1765</v>
      </c>
      <c r="J98" s="14" t="s">
        <v>233</v>
      </c>
      <c r="K98" s="26" t="str">
        <f>VLOOKUP(I98,[1]Sheet1!$B:$C,2,)</f>
        <v>党和国家其他副国级领导人肯定性批示</v>
      </c>
      <c r="L98" s="14" t="s">
        <v>1860</v>
      </c>
      <c r="M98" s="27" t="s">
        <v>234</v>
      </c>
      <c r="N98" s="14" t="s">
        <v>1750</v>
      </c>
      <c r="O98" s="14" t="s">
        <v>1742</v>
      </c>
      <c r="P98" s="14"/>
      <c r="Q98" s="14" t="s">
        <v>1785</v>
      </c>
      <c r="R98" s="28"/>
      <c r="S98" s="28"/>
    </row>
    <row r="99" ht="12.75" customHeight="1" spans="1:19">
      <c r="A99" s="21" t="s">
        <v>1854</v>
      </c>
      <c r="B99" s="14" t="s">
        <v>156</v>
      </c>
      <c r="C99" s="14" t="s">
        <v>157</v>
      </c>
      <c r="D99" s="14" t="str">
        <f t="shared" si="1"/>
        <v>刘楝子(liulianzi)</v>
      </c>
      <c r="E99" s="14" t="s">
        <v>94</v>
      </c>
      <c r="F99" s="14" t="s">
        <v>1786</v>
      </c>
      <c r="G99" s="14"/>
      <c r="H99" s="14" t="s">
        <v>230</v>
      </c>
      <c r="I99" s="14" t="s">
        <v>1740</v>
      </c>
      <c r="J99" s="14" t="s">
        <v>230</v>
      </c>
      <c r="K99" s="26" t="str">
        <f>VLOOKUP(I99,[1]Sheet1!$B:$C,2,)</f>
        <v>省部级正职领导一般性批示</v>
      </c>
      <c r="L99" s="14" t="s">
        <v>1858</v>
      </c>
      <c r="M99" s="27" t="s">
        <v>231</v>
      </c>
      <c r="N99" s="14" t="s">
        <v>1742</v>
      </c>
      <c r="O99" s="14" t="s">
        <v>1742</v>
      </c>
      <c r="P99" s="14"/>
      <c r="Q99" s="14" t="s">
        <v>1743</v>
      </c>
      <c r="R99" s="28"/>
      <c r="S99" s="28"/>
    </row>
    <row r="100" ht="12.75" customHeight="1" spans="1:19">
      <c r="A100" s="21" t="s">
        <v>1854</v>
      </c>
      <c r="B100" s="14" t="s">
        <v>156</v>
      </c>
      <c r="C100" s="14" t="s">
        <v>157</v>
      </c>
      <c r="D100" s="14" t="str">
        <f t="shared" si="1"/>
        <v>刘楝子(liulianzi)</v>
      </c>
      <c r="E100" s="14" t="s">
        <v>94</v>
      </c>
      <c r="F100" s="14" t="s">
        <v>1786</v>
      </c>
      <c r="G100" s="14"/>
      <c r="H100" s="14" t="s">
        <v>220</v>
      </c>
      <c r="I100" s="14" t="s">
        <v>1747</v>
      </c>
      <c r="J100" s="14" t="s">
        <v>220</v>
      </c>
      <c r="K100" s="26" t="str">
        <f>VLOOKUP(I100,[1]Sheet1!$B:$C,2,)</f>
        <v>省部级正职领导肯定性批示</v>
      </c>
      <c r="L100" s="14" t="s">
        <v>1856</v>
      </c>
      <c r="M100" s="27" t="s">
        <v>223</v>
      </c>
      <c r="N100" s="14" t="s">
        <v>1750</v>
      </c>
      <c r="O100" s="14" t="s">
        <v>1742</v>
      </c>
      <c r="P100" s="14"/>
      <c r="Q100" s="14" t="s">
        <v>1750</v>
      </c>
      <c r="R100" s="28"/>
      <c r="S100" s="28"/>
    </row>
    <row r="101" ht="12.75" customHeight="1" spans="1:19">
      <c r="A101" s="21" t="s">
        <v>1854</v>
      </c>
      <c r="B101" s="14" t="s">
        <v>309</v>
      </c>
      <c r="C101" s="14" t="s">
        <v>310</v>
      </c>
      <c r="D101" s="14" t="str">
        <f t="shared" si="1"/>
        <v>吕昕(luxin)</v>
      </c>
      <c r="E101" s="14" t="s">
        <v>1779</v>
      </c>
      <c r="F101" s="14" t="s">
        <v>1883</v>
      </c>
      <c r="G101" s="14"/>
      <c r="H101" s="14" t="s">
        <v>308</v>
      </c>
      <c r="I101" s="14" t="s">
        <v>1807</v>
      </c>
      <c r="J101" s="14" t="s">
        <v>308</v>
      </c>
      <c r="K101" s="26" t="str">
        <f>VLOOKUP(I101,[1]Sheet1!$B:$C,2,)</f>
        <v>党和国家其他副国级领导人一般性批示</v>
      </c>
      <c r="L101" s="14" t="s">
        <v>1884</v>
      </c>
      <c r="M101" s="27" t="s">
        <v>311</v>
      </c>
      <c r="N101" s="14" t="s">
        <v>1753</v>
      </c>
      <c r="O101" s="14" t="s">
        <v>1753</v>
      </c>
      <c r="P101" s="14" t="s">
        <v>1885</v>
      </c>
      <c r="Q101" s="14" t="s">
        <v>1809</v>
      </c>
      <c r="R101" s="28"/>
      <c r="S101" s="28"/>
    </row>
    <row r="102" ht="12.75" customHeight="1" spans="1:19">
      <c r="A102" s="21" t="s">
        <v>1854</v>
      </c>
      <c r="B102" s="14" t="s">
        <v>77</v>
      </c>
      <c r="C102" s="14" t="s">
        <v>78</v>
      </c>
      <c r="D102" s="14" t="str">
        <f t="shared" si="1"/>
        <v>罗锐华(luoruihua)</v>
      </c>
      <c r="E102" s="14" t="s">
        <v>1779</v>
      </c>
      <c r="F102" s="14" t="s">
        <v>1810</v>
      </c>
      <c r="G102" s="14"/>
      <c r="H102" s="14" t="s">
        <v>314</v>
      </c>
      <c r="I102" s="14" t="s">
        <v>1851</v>
      </c>
      <c r="J102" s="14" t="s">
        <v>314</v>
      </c>
      <c r="K102" s="26" t="str">
        <f>VLOOKUP(I102,[1]Sheet1!$B:$C,2,)</f>
        <v>省部级正职领导一般性批示</v>
      </c>
      <c r="L102" s="14" t="s">
        <v>1886</v>
      </c>
      <c r="M102" s="27" t="s">
        <v>315</v>
      </c>
      <c r="N102" s="14" t="s">
        <v>1753</v>
      </c>
      <c r="O102" s="14" t="s">
        <v>1753</v>
      </c>
      <c r="P102" s="14"/>
      <c r="Q102" s="14" t="s">
        <v>1761</v>
      </c>
      <c r="R102" s="28"/>
      <c r="S102" s="28"/>
    </row>
    <row r="103" ht="12.75" customHeight="1" spans="1:19">
      <c r="A103" s="21" t="s">
        <v>1854</v>
      </c>
      <c r="B103" s="14" t="s">
        <v>77</v>
      </c>
      <c r="C103" s="14" t="s">
        <v>78</v>
      </c>
      <c r="D103" s="14" t="str">
        <f t="shared" si="1"/>
        <v>罗锐华(luoruihua)</v>
      </c>
      <c r="E103" s="14" t="s">
        <v>1779</v>
      </c>
      <c r="F103" s="14" t="s">
        <v>1810</v>
      </c>
      <c r="G103" s="14"/>
      <c r="H103" s="14" t="s">
        <v>267</v>
      </c>
      <c r="I103" s="14" t="s">
        <v>1851</v>
      </c>
      <c r="J103" s="14" t="s">
        <v>267</v>
      </c>
      <c r="K103" s="26" t="str">
        <f>VLOOKUP(I103,[1]Sheet1!$B:$C,2,)</f>
        <v>省部级正职领导一般性批示</v>
      </c>
      <c r="L103" s="14" t="s">
        <v>1887</v>
      </c>
      <c r="M103" s="27" t="s">
        <v>1888</v>
      </c>
      <c r="N103" s="14" t="s">
        <v>1749</v>
      </c>
      <c r="O103" s="14" t="s">
        <v>1742</v>
      </c>
      <c r="P103" s="14"/>
      <c r="Q103" s="14" t="s">
        <v>1789</v>
      </c>
      <c r="R103" s="28"/>
      <c r="S103" s="28"/>
    </row>
    <row r="104" ht="12.75" customHeight="1" spans="1:19">
      <c r="A104" s="21" t="s">
        <v>1854</v>
      </c>
      <c r="B104" s="14" t="s">
        <v>1082</v>
      </c>
      <c r="C104" s="14" t="s">
        <v>1083</v>
      </c>
      <c r="D104" s="14" t="str">
        <f t="shared" si="1"/>
        <v>罗伟(luowei)</v>
      </c>
      <c r="E104" s="14" t="s">
        <v>21</v>
      </c>
      <c r="F104" s="14" t="s">
        <v>1739</v>
      </c>
      <c r="G104" s="14"/>
      <c r="H104" s="14" t="s">
        <v>294</v>
      </c>
      <c r="I104" s="14" t="s">
        <v>1851</v>
      </c>
      <c r="J104" s="14" t="s">
        <v>294</v>
      </c>
      <c r="K104" s="26" t="str">
        <f>VLOOKUP(I104,[1]Sheet1!$B:$C,2,)</f>
        <v>省部级正职领导一般性批示</v>
      </c>
      <c r="L104" s="14" t="s">
        <v>1879</v>
      </c>
      <c r="M104" s="27" t="s">
        <v>297</v>
      </c>
      <c r="N104" s="14" t="s">
        <v>1780</v>
      </c>
      <c r="O104" s="14" t="s">
        <v>1750</v>
      </c>
      <c r="P104" s="14"/>
      <c r="Q104" s="14" t="s">
        <v>1872</v>
      </c>
      <c r="R104" s="28"/>
      <c r="S104" s="28"/>
    </row>
    <row r="105" ht="12.75" customHeight="1" spans="1:19">
      <c r="A105" s="21" t="s">
        <v>1854</v>
      </c>
      <c r="B105" s="14" t="s">
        <v>1082</v>
      </c>
      <c r="C105" s="14" t="s">
        <v>1083</v>
      </c>
      <c r="D105" s="14" t="str">
        <f t="shared" si="1"/>
        <v>罗伟(luowei)</v>
      </c>
      <c r="E105" s="14" t="s">
        <v>21</v>
      </c>
      <c r="F105" s="14" t="s">
        <v>1739</v>
      </c>
      <c r="G105" s="14"/>
      <c r="H105" s="14" t="s">
        <v>294</v>
      </c>
      <c r="I105" s="14" t="s">
        <v>1873</v>
      </c>
      <c r="J105" s="14" t="s">
        <v>294</v>
      </c>
      <c r="K105" s="26" t="str">
        <f>VLOOKUP(I105,[1]Sheet1!$B:$C,2,)</f>
        <v>决策建议、信息专报、专报信息刊发</v>
      </c>
      <c r="L105" s="14" t="s">
        <v>1879</v>
      </c>
      <c r="M105" s="27" t="s">
        <v>297</v>
      </c>
      <c r="N105" s="14" t="s">
        <v>1780</v>
      </c>
      <c r="O105" s="14" t="s">
        <v>1750</v>
      </c>
      <c r="P105" s="14"/>
      <c r="Q105" s="14" t="s">
        <v>1789</v>
      </c>
      <c r="R105" s="28"/>
      <c r="S105" s="28"/>
    </row>
    <row r="106" ht="12.75" customHeight="1" spans="1:19">
      <c r="A106" s="21" t="s">
        <v>1854</v>
      </c>
      <c r="B106" s="14" t="s">
        <v>508</v>
      </c>
      <c r="C106" s="14" t="s">
        <v>509</v>
      </c>
      <c r="D106" s="14" t="str">
        <f t="shared" si="1"/>
        <v>马晓燕(maxiaoyan)</v>
      </c>
      <c r="E106" s="14" t="s">
        <v>511</v>
      </c>
      <c r="F106" s="14" t="s">
        <v>1827</v>
      </c>
      <c r="G106" s="14"/>
      <c r="H106" s="14" t="s">
        <v>271</v>
      </c>
      <c r="I106" s="14" t="s">
        <v>1870</v>
      </c>
      <c r="J106" s="14" t="s">
        <v>271</v>
      </c>
      <c r="K106" s="26" t="str">
        <f>VLOOKUP(I106,[1]Sheet1!$B:$C,2,)</f>
        <v>市行业主管部门文件采用-采用部分占文件全文60%以下</v>
      </c>
      <c r="L106" s="14" t="s">
        <v>1871</v>
      </c>
      <c r="M106" s="27" t="s">
        <v>275</v>
      </c>
      <c r="N106" s="14" t="s">
        <v>1761</v>
      </c>
      <c r="O106" s="14" t="s">
        <v>1742</v>
      </c>
      <c r="P106" s="14"/>
      <c r="Q106" s="14" t="s">
        <v>1889</v>
      </c>
      <c r="R106" s="28"/>
      <c r="S106" s="28"/>
    </row>
    <row r="107" ht="12.75" customHeight="1" spans="1:19">
      <c r="A107" s="21" t="s">
        <v>1854</v>
      </c>
      <c r="B107" s="14" t="s">
        <v>295</v>
      </c>
      <c r="C107" s="14" t="s">
        <v>296</v>
      </c>
      <c r="D107" s="14" t="str">
        <f t="shared" si="1"/>
        <v>蒲奇军(puqijun)</v>
      </c>
      <c r="E107" s="14" t="s">
        <v>1850</v>
      </c>
      <c r="F107" s="14" t="s">
        <v>1746</v>
      </c>
      <c r="G107" s="14"/>
      <c r="H107" s="14" t="s">
        <v>294</v>
      </c>
      <c r="I107" s="14" t="s">
        <v>1873</v>
      </c>
      <c r="J107" s="14" t="s">
        <v>294</v>
      </c>
      <c r="K107" s="26" t="str">
        <f>VLOOKUP(I107,[1]Sheet1!$B:$C,2,)</f>
        <v>决策建议、信息专报、专报信息刊发</v>
      </c>
      <c r="L107" s="14" t="s">
        <v>1879</v>
      </c>
      <c r="M107" s="27" t="s">
        <v>297</v>
      </c>
      <c r="N107" s="14" t="s">
        <v>1780</v>
      </c>
      <c r="O107" s="14" t="s">
        <v>1753</v>
      </c>
      <c r="P107" s="14"/>
      <c r="Q107" s="14" t="s">
        <v>1749</v>
      </c>
      <c r="R107" s="28"/>
      <c r="S107" s="28"/>
    </row>
    <row r="108" ht="12.75" customHeight="1" spans="1:19">
      <c r="A108" s="21" t="s">
        <v>1854</v>
      </c>
      <c r="B108" s="14" t="s">
        <v>295</v>
      </c>
      <c r="C108" s="14" t="s">
        <v>296</v>
      </c>
      <c r="D108" s="14" t="str">
        <f t="shared" si="1"/>
        <v>蒲奇军(puqijun)</v>
      </c>
      <c r="E108" s="14" t="s">
        <v>1850</v>
      </c>
      <c r="F108" s="14" t="s">
        <v>1746</v>
      </c>
      <c r="G108" s="14"/>
      <c r="H108" s="14" t="s">
        <v>294</v>
      </c>
      <c r="I108" s="14" t="s">
        <v>1851</v>
      </c>
      <c r="J108" s="14" t="s">
        <v>294</v>
      </c>
      <c r="K108" s="26" t="str">
        <f>VLOOKUP(I108,[1]Sheet1!$B:$C,2,)</f>
        <v>省部级正职领导一般性批示</v>
      </c>
      <c r="L108" s="14" t="s">
        <v>1880</v>
      </c>
      <c r="M108" s="27" t="s">
        <v>1890</v>
      </c>
      <c r="N108" s="14" t="s">
        <v>1780</v>
      </c>
      <c r="O108" s="14" t="s">
        <v>1753</v>
      </c>
      <c r="P108" s="14"/>
      <c r="Q108" s="14" t="s">
        <v>1742</v>
      </c>
      <c r="R108" s="28"/>
      <c r="S108" s="28"/>
    </row>
    <row r="109" ht="12.75" customHeight="1" spans="1:19">
      <c r="A109" s="21" t="s">
        <v>1854</v>
      </c>
      <c r="B109" s="14" t="s">
        <v>318</v>
      </c>
      <c r="C109" s="14" t="s">
        <v>319</v>
      </c>
      <c r="D109" s="14" t="str">
        <f t="shared" si="1"/>
        <v>孙元明(sunyuanming)</v>
      </c>
      <c r="E109" s="14" t="s">
        <v>1891</v>
      </c>
      <c r="F109" s="14" t="s">
        <v>1746</v>
      </c>
      <c r="G109" s="14"/>
      <c r="H109" s="14" t="s">
        <v>317</v>
      </c>
      <c r="I109" s="14" t="s">
        <v>1765</v>
      </c>
      <c r="J109" s="14" t="s">
        <v>317</v>
      </c>
      <c r="K109" s="26" t="str">
        <f>VLOOKUP(I109,[1]Sheet1!$B:$C,2,)</f>
        <v>党和国家其他副国级领导人肯定性批示</v>
      </c>
      <c r="L109" s="14" t="s">
        <v>1892</v>
      </c>
      <c r="M109" s="27" t="s">
        <v>320</v>
      </c>
      <c r="N109" s="14" t="s">
        <v>1753</v>
      </c>
      <c r="O109" s="14" t="s">
        <v>1753</v>
      </c>
      <c r="P109" s="14"/>
      <c r="Q109" s="14" t="s">
        <v>1778</v>
      </c>
      <c r="R109" s="28"/>
      <c r="S109" s="28"/>
    </row>
    <row r="110" ht="12.75" customHeight="1" spans="1:19">
      <c r="A110" s="21" t="s">
        <v>1854</v>
      </c>
      <c r="B110" s="14" t="s">
        <v>318</v>
      </c>
      <c r="C110" s="14" t="s">
        <v>319</v>
      </c>
      <c r="D110" s="14" t="str">
        <f t="shared" si="1"/>
        <v>孙元明(sunyuanming)</v>
      </c>
      <c r="E110" s="14" t="s">
        <v>1891</v>
      </c>
      <c r="F110" s="14" t="s">
        <v>1746</v>
      </c>
      <c r="G110" s="14"/>
      <c r="H110" s="14" t="s">
        <v>324</v>
      </c>
      <c r="I110" s="14" t="s">
        <v>1765</v>
      </c>
      <c r="J110" s="14" t="s">
        <v>324</v>
      </c>
      <c r="K110" s="26" t="str">
        <f>VLOOKUP(I110,[1]Sheet1!$B:$C,2,)</f>
        <v>党和国家其他副国级领导人肯定性批示</v>
      </c>
      <c r="L110" s="14" t="s">
        <v>1893</v>
      </c>
      <c r="M110" s="27" t="s">
        <v>325</v>
      </c>
      <c r="N110" s="14" t="s">
        <v>1753</v>
      </c>
      <c r="O110" s="14" t="s">
        <v>1753</v>
      </c>
      <c r="P110" s="14"/>
      <c r="Q110" s="14" t="s">
        <v>1778</v>
      </c>
      <c r="R110" s="28"/>
      <c r="S110" s="28"/>
    </row>
    <row r="111" ht="12.75" customHeight="1" spans="1:19">
      <c r="A111" s="21" t="s">
        <v>1854</v>
      </c>
      <c r="B111" s="14" t="s">
        <v>318</v>
      </c>
      <c r="C111" s="14" t="s">
        <v>319</v>
      </c>
      <c r="D111" s="14" t="str">
        <f t="shared" si="1"/>
        <v>孙元明(sunyuanming)</v>
      </c>
      <c r="E111" s="14" t="s">
        <v>1891</v>
      </c>
      <c r="F111" s="14" t="s">
        <v>1746</v>
      </c>
      <c r="G111" s="14"/>
      <c r="H111" s="14" t="s">
        <v>326</v>
      </c>
      <c r="I111" s="14" t="s">
        <v>1765</v>
      </c>
      <c r="J111" s="14" t="s">
        <v>326</v>
      </c>
      <c r="K111" s="26" t="str">
        <f>VLOOKUP(I111,[1]Sheet1!$B:$C,2,)</f>
        <v>党和国家其他副国级领导人肯定性批示</v>
      </c>
      <c r="L111" s="14" t="s">
        <v>1894</v>
      </c>
      <c r="M111" s="27" t="s">
        <v>327</v>
      </c>
      <c r="N111" s="14" t="s">
        <v>1753</v>
      </c>
      <c r="O111" s="14" t="s">
        <v>1753</v>
      </c>
      <c r="P111" s="14"/>
      <c r="Q111" s="14" t="s">
        <v>1778</v>
      </c>
      <c r="R111" s="28"/>
      <c r="S111" s="28"/>
    </row>
    <row r="112" ht="12.75" customHeight="1" spans="1:19">
      <c r="A112" s="21" t="s">
        <v>1854</v>
      </c>
      <c r="B112" s="14" t="s">
        <v>318</v>
      </c>
      <c r="C112" s="14" t="s">
        <v>319</v>
      </c>
      <c r="D112" s="14" t="str">
        <f t="shared" si="1"/>
        <v>孙元明(sunyuanming)</v>
      </c>
      <c r="E112" s="14" t="s">
        <v>1891</v>
      </c>
      <c r="F112" s="14" t="s">
        <v>1746</v>
      </c>
      <c r="G112" s="14"/>
      <c r="H112" s="14" t="s">
        <v>328</v>
      </c>
      <c r="I112" s="14" t="s">
        <v>1740</v>
      </c>
      <c r="J112" s="14" t="s">
        <v>328</v>
      </c>
      <c r="K112" s="26" t="str">
        <f>VLOOKUP(I112,[1]Sheet1!$B:$C,2,)</f>
        <v>省部级正职领导一般性批示</v>
      </c>
      <c r="L112" s="14" t="s">
        <v>1895</v>
      </c>
      <c r="M112" s="27" t="s">
        <v>329</v>
      </c>
      <c r="N112" s="14" t="s">
        <v>1753</v>
      </c>
      <c r="O112" s="14" t="s">
        <v>1753</v>
      </c>
      <c r="P112" s="14"/>
      <c r="Q112" s="14" t="s">
        <v>1806</v>
      </c>
      <c r="R112" s="28"/>
      <c r="S112" s="28"/>
    </row>
    <row r="113" ht="12.75" customHeight="1" spans="1:19">
      <c r="A113" s="21" t="s">
        <v>1854</v>
      </c>
      <c r="B113" s="14" t="s">
        <v>111</v>
      </c>
      <c r="C113" s="14" t="s">
        <v>112</v>
      </c>
      <c r="D113" s="14" t="str">
        <f t="shared" si="1"/>
        <v>田丰伦(tianfenglun)</v>
      </c>
      <c r="E113" s="14" t="s">
        <v>1834</v>
      </c>
      <c r="F113" s="14" t="s">
        <v>1746</v>
      </c>
      <c r="G113" s="14"/>
      <c r="H113" s="14" t="s">
        <v>331</v>
      </c>
      <c r="I113" s="14" t="s">
        <v>1740</v>
      </c>
      <c r="J113" s="14" t="s">
        <v>331</v>
      </c>
      <c r="K113" s="26" t="str">
        <f>VLOOKUP(I113,[1]Sheet1!$B:$C,2,)</f>
        <v>省部级正职领导一般性批示</v>
      </c>
      <c r="L113" s="14" t="s">
        <v>1896</v>
      </c>
      <c r="M113" s="27" t="s">
        <v>332</v>
      </c>
      <c r="N113" s="14" t="s">
        <v>1753</v>
      </c>
      <c r="O113" s="14" t="s">
        <v>1753</v>
      </c>
      <c r="P113" s="14"/>
      <c r="Q113" s="14" t="s">
        <v>1806</v>
      </c>
      <c r="R113" s="28"/>
      <c r="S113" s="28"/>
    </row>
    <row r="114" ht="12.75" customHeight="1" spans="1:19">
      <c r="A114" s="21" t="s">
        <v>1854</v>
      </c>
      <c r="B114" s="14" t="s">
        <v>334</v>
      </c>
      <c r="C114" s="14" t="s">
        <v>335</v>
      </c>
      <c r="D114" s="14" t="str">
        <f t="shared" si="1"/>
        <v>吴安(wuan)</v>
      </c>
      <c r="E114" s="14" t="s">
        <v>180</v>
      </c>
      <c r="F114" s="14" t="s">
        <v>1746</v>
      </c>
      <c r="G114" s="14"/>
      <c r="H114" s="14" t="s">
        <v>333</v>
      </c>
      <c r="I114" s="14" t="s">
        <v>1851</v>
      </c>
      <c r="J114" s="14" t="s">
        <v>333</v>
      </c>
      <c r="K114" s="26" t="str">
        <f>VLOOKUP(I114,[1]Sheet1!$B:$C,2,)</f>
        <v>省部级正职领导一般性批示</v>
      </c>
      <c r="L114" s="14" t="s">
        <v>1897</v>
      </c>
      <c r="M114" s="27" t="s">
        <v>336</v>
      </c>
      <c r="N114" s="14" t="s">
        <v>1753</v>
      </c>
      <c r="O114" s="14" t="s">
        <v>1753</v>
      </c>
      <c r="P114" s="14"/>
      <c r="Q114" s="14" t="s">
        <v>1761</v>
      </c>
      <c r="R114" s="28"/>
      <c r="S114" s="28"/>
    </row>
    <row r="115" ht="12.75" customHeight="1" spans="1:19">
      <c r="A115" s="21" t="s">
        <v>1854</v>
      </c>
      <c r="B115" s="14" t="s">
        <v>334</v>
      </c>
      <c r="C115" s="14" t="s">
        <v>335</v>
      </c>
      <c r="D115" s="14" t="str">
        <f t="shared" si="1"/>
        <v>吴安(wuan)</v>
      </c>
      <c r="E115" s="14" t="s">
        <v>180</v>
      </c>
      <c r="F115" s="14" t="s">
        <v>1746</v>
      </c>
      <c r="G115" s="14"/>
      <c r="H115" s="14" t="s">
        <v>339</v>
      </c>
      <c r="I115" s="14" t="s">
        <v>1851</v>
      </c>
      <c r="J115" s="14" t="s">
        <v>339</v>
      </c>
      <c r="K115" s="26" t="str">
        <f>VLOOKUP(I115,[1]Sheet1!$B:$C,2,)</f>
        <v>省部级正职领导一般性批示</v>
      </c>
      <c r="L115" s="14" t="s">
        <v>1897</v>
      </c>
      <c r="M115" s="27" t="s">
        <v>340</v>
      </c>
      <c r="N115" s="14" t="s">
        <v>1753</v>
      </c>
      <c r="O115" s="14" t="s">
        <v>1753</v>
      </c>
      <c r="P115" s="14"/>
      <c r="Q115" s="14" t="s">
        <v>1761</v>
      </c>
      <c r="R115" s="28"/>
      <c r="S115" s="28"/>
    </row>
    <row r="116" ht="12.75" customHeight="1" spans="1:19">
      <c r="A116" s="21" t="s">
        <v>1854</v>
      </c>
      <c r="B116" s="14" t="s">
        <v>334</v>
      </c>
      <c r="C116" s="14" t="s">
        <v>335</v>
      </c>
      <c r="D116" s="14" t="str">
        <f t="shared" si="1"/>
        <v>吴安(wuan)</v>
      </c>
      <c r="E116" s="14" t="s">
        <v>180</v>
      </c>
      <c r="F116" s="14" t="s">
        <v>1746</v>
      </c>
      <c r="G116" s="14"/>
      <c r="H116" s="14" t="s">
        <v>341</v>
      </c>
      <c r="I116" s="14" t="s">
        <v>1851</v>
      </c>
      <c r="J116" s="14" t="s">
        <v>341</v>
      </c>
      <c r="K116" s="26" t="str">
        <f>VLOOKUP(I116,[1]Sheet1!$B:$C,2,)</f>
        <v>省部级正职领导一般性批示</v>
      </c>
      <c r="L116" s="14" t="s">
        <v>1897</v>
      </c>
      <c r="M116" s="27" t="s">
        <v>340</v>
      </c>
      <c r="N116" s="14" t="s">
        <v>1753</v>
      </c>
      <c r="O116" s="14" t="s">
        <v>1753</v>
      </c>
      <c r="P116" s="14"/>
      <c r="Q116" s="14" t="s">
        <v>1761</v>
      </c>
      <c r="R116" s="28"/>
      <c r="S116" s="28"/>
    </row>
    <row r="117" ht="12.75" customHeight="1" spans="1:19">
      <c r="A117" s="21" t="s">
        <v>1854</v>
      </c>
      <c r="B117" s="14" t="s">
        <v>343</v>
      </c>
      <c r="C117" s="14" t="s">
        <v>344</v>
      </c>
      <c r="D117" s="14" t="str">
        <f t="shared" si="1"/>
        <v>吴大兵(wudabing)</v>
      </c>
      <c r="E117" s="14" t="s">
        <v>73</v>
      </c>
      <c r="F117" s="14" t="s">
        <v>1739</v>
      </c>
      <c r="G117" s="14"/>
      <c r="H117" s="14" t="s">
        <v>342</v>
      </c>
      <c r="I117" s="14" t="s">
        <v>1740</v>
      </c>
      <c r="J117" s="14" t="s">
        <v>342</v>
      </c>
      <c r="K117" s="26" t="str">
        <f>VLOOKUP(I117,[1]Sheet1!$B:$C,2,)</f>
        <v>省部级正职领导一般性批示</v>
      </c>
      <c r="L117" s="14" t="s">
        <v>1741</v>
      </c>
      <c r="M117" s="27" t="s">
        <v>345</v>
      </c>
      <c r="N117" s="14" t="s">
        <v>1742</v>
      </c>
      <c r="O117" s="14" t="s">
        <v>1753</v>
      </c>
      <c r="P117" s="14"/>
      <c r="Q117" s="14" t="s">
        <v>1859</v>
      </c>
      <c r="R117" s="28"/>
      <c r="S117" s="28"/>
    </row>
    <row r="118" ht="12.75" customHeight="1" spans="1:19">
      <c r="A118" s="21" t="s">
        <v>1854</v>
      </c>
      <c r="B118" s="14" t="s">
        <v>91</v>
      </c>
      <c r="C118" s="14" t="s">
        <v>92</v>
      </c>
      <c r="D118" s="14" t="str">
        <f t="shared" si="1"/>
        <v>许玉明(xuyuming)</v>
      </c>
      <c r="E118" s="14" t="s">
        <v>94</v>
      </c>
      <c r="F118" s="14" t="s">
        <v>1764</v>
      </c>
      <c r="G118" s="14"/>
      <c r="H118" s="14" t="s">
        <v>348</v>
      </c>
      <c r="I118" s="14" t="s">
        <v>1740</v>
      </c>
      <c r="J118" s="14" t="s">
        <v>348</v>
      </c>
      <c r="K118" s="26" t="str">
        <f>VLOOKUP(I118,[1]Sheet1!$B:$C,2,)</f>
        <v>省部级正职领导一般性批示</v>
      </c>
      <c r="L118" s="14" t="s">
        <v>1898</v>
      </c>
      <c r="M118" s="27" t="s">
        <v>349</v>
      </c>
      <c r="N118" s="14" t="s">
        <v>1742</v>
      </c>
      <c r="O118" s="14" t="s">
        <v>1742</v>
      </c>
      <c r="P118" s="14"/>
      <c r="Q118" s="14" t="s">
        <v>1743</v>
      </c>
      <c r="R118" s="28"/>
      <c r="S118" s="28"/>
    </row>
    <row r="119" ht="12.75" customHeight="1" spans="1:19">
      <c r="A119" s="21" t="s">
        <v>1854</v>
      </c>
      <c r="B119" s="14" t="s">
        <v>91</v>
      </c>
      <c r="C119" s="14" t="s">
        <v>92</v>
      </c>
      <c r="D119" s="14" t="str">
        <f t="shared" si="1"/>
        <v>许玉明(xuyuming)</v>
      </c>
      <c r="E119" s="14" t="s">
        <v>94</v>
      </c>
      <c r="F119" s="14" t="s">
        <v>1764</v>
      </c>
      <c r="G119" s="14"/>
      <c r="H119" s="14" t="s">
        <v>283</v>
      </c>
      <c r="I119" s="14" t="s">
        <v>1765</v>
      </c>
      <c r="J119" s="14" t="s">
        <v>283</v>
      </c>
      <c r="K119" s="26" t="str">
        <f>VLOOKUP(I119,[1]Sheet1!$B:$C,2,)</f>
        <v>党和国家其他副国级领导人肯定性批示</v>
      </c>
      <c r="L119" s="14" t="s">
        <v>1856</v>
      </c>
      <c r="M119" s="27" t="s">
        <v>255</v>
      </c>
      <c r="N119" s="14" t="s">
        <v>1742</v>
      </c>
      <c r="O119" s="14" t="s">
        <v>1753</v>
      </c>
      <c r="P119" s="14"/>
      <c r="Q119" s="14" t="s">
        <v>1809</v>
      </c>
      <c r="R119" s="28"/>
      <c r="S119" s="28"/>
    </row>
    <row r="120" ht="12.75" customHeight="1" spans="1:19">
      <c r="A120" s="21" t="s">
        <v>1854</v>
      </c>
      <c r="B120" s="14" t="s">
        <v>91</v>
      </c>
      <c r="C120" s="14" t="s">
        <v>92</v>
      </c>
      <c r="D120" s="14" t="str">
        <f t="shared" si="1"/>
        <v>许玉明(xuyuming)</v>
      </c>
      <c r="E120" s="14" t="s">
        <v>94</v>
      </c>
      <c r="F120" s="14" t="s">
        <v>1764</v>
      </c>
      <c r="G120" s="14"/>
      <c r="H120" s="14" t="s">
        <v>351</v>
      </c>
      <c r="I120" s="14" t="s">
        <v>1765</v>
      </c>
      <c r="J120" s="14" t="s">
        <v>351</v>
      </c>
      <c r="K120" s="26" t="str">
        <f>VLOOKUP(I120,[1]Sheet1!$B:$C,2,)</f>
        <v>党和国家其他副国级领导人肯定性批示</v>
      </c>
      <c r="L120" s="14" t="s">
        <v>1899</v>
      </c>
      <c r="M120" s="27" t="s">
        <v>352</v>
      </c>
      <c r="N120" s="14" t="s">
        <v>1753</v>
      </c>
      <c r="O120" s="14" t="s">
        <v>1753</v>
      </c>
      <c r="P120" s="14"/>
      <c r="Q120" s="14" t="s">
        <v>1778</v>
      </c>
      <c r="R120" s="28"/>
      <c r="S120" s="28"/>
    </row>
    <row r="121" ht="12.75" customHeight="1" spans="1:19">
      <c r="A121" s="21" t="s">
        <v>1854</v>
      </c>
      <c r="B121" s="14" t="s">
        <v>91</v>
      </c>
      <c r="C121" s="14" t="s">
        <v>92</v>
      </c>
      <c r="D121" s="14" t="str">
        <f t="shared" si="1"/>
        <v>许玉明(xuyuming)</v>
      </c>
      <c r="E121" s="14" t="s">
        <v>94</v>
      </c>
      <c r="F121" s="14" t="s">
        <v>1764</v>
      </c>
      <c r="G121" s="14"/>
      <c r="H121" s="14" t="s">
        <v>353</v>
      </c>
      <c r="I121" s="14" t="s">
        <v>1740</v>
      </c>
      <c r="J121" s="14" t="s">
        <v>353</v>
      </c>
      <c r="K121" s="26" t="str">
        <f>VLOOKUP(I121,[1]Sheet1!$B:$C,2,)</f>
        <v>省部级正职领导一般性批示</v>
      </c>
      <c r="L121" s="14" t="s">
        <v>1741</v>
      </c>
      <c r="M121" s="27" t="s">
        <v>354</v>
      </c>
      <c r="N121" s="14" t="s">
        <v>1753</v>
      </c>
      <c r="O121" s="14" t="s">
        <v>1753</v>
      </c>
      <c r="P121" s="14"/>
      <c r="Q121" s="14" t="s">
        <v>1806</v>
      </c>
      <c r="R121" s="28"/>
      <c r="S121" s="28"/>
    </row>
    <row r="122" ht="12.75" customHeight="1" spans="1:19">
      <c r="A122" s="21" t="s">
        <v>1854</v>
      </c>
      <c r="B122" s="14" t="s">
        <v>91</v>
      </c>
      <c r="C122" s="14" t="s">
        <v>92</v>
      </c>
      <c r="D122" s="14" t="str">
        <f t="shared" si="1"/>
        <v>许玉明(xuyuming)</v>
      </c>
      <c r="E122" s="14" t="s">
        <v>94</v>
      </c>
      <c r="F122" s="14" t="s">
        <v>1764</v>
      </c>
      <c r="G122" s="14"/>
      <c r="H122" s="14" t="s">
        <v>291</v>
      </c>
      <c r="I122" s="14" t="s">
        <v>1765</v>
      </c>
      <c r="J122" s="14" t="s">
        <v>291</v>
      </c>
      <c r="K122" s="26" t="str">
        <f>VLOOKUP(I122,[1]Sheet1!$B:$C,2,)</f>
        <v>党和国家其他副国级领导人肯定性批示</v>
      </c>
      <c r="L122" s="14" t="s">
        <v>1876</v>
      </c>
      <c r="M122" s="27" t="s">
        <v>1900</v>
      </c>
      <c r="N122" s="14" t="s">
        <v>1749</v>
      </c>
      <c r="O122" s="14" t="s">
        <v>1742</v>
      </c>
      <c r="P122" s="14"/>
      <c r="Q122" s="14" t="s">
        <v>1785</v>
      </c>
      <c r="R122" s="28"/>
      <c r="S122" s="28"/>
    </row>
    <row r="123" ht="12.75" customHeight="1" spans="1:19">
      <c r="A123" s="21" t="s">
        <v>1854</v>
      </c>
      <c r="B123" s="14" t="s">
        <v>356</v>
      </c>
      <c r="C123" s="14" t="s">
        <v>357</v>
      </c>
      <c r="D123" s="14" t="str">
        <f t="shared" si="1"/>
        <v>严伟涛(yanweitao)</v>
      </c>
      <c r="E123" s="14" t="s">
        <v>94</v>
      </c>
      <c r="F123" s="14" t="s">
        <v>1786</v>
      </c>
      <c r="G123" s="14"/>
      <c r="H123" s="14" t="s">
        <v>220</v>
      </c>
      <c r="I123" s="14" t="s">
        <v>1747</v>
      </c>
      <c r="J123" s="14" t="s">
        <v>220</v>
      </c>
      <c r="K123" s="26" t="str">
        <f>VLOOKUP(I123,[1]Sheet1!$B:$C,2,)</f>
        <v>省部级正职领导肯定性批示</v>
      </c>
      <c r="L123" s="14" t="s">
        <v>1856</v>
      </c>
      <c r="M123" s="27" t="s">
        <v>223</v>
      </c>
      <c r="N123" s="14" t="s">
        <v>1750</v>
      </c>
      <c r="O123" s="14" t="s">
        <v>1750</v>
      </c>
      <c r="P123" s="14"/>
      <c r="Q123" s="14" t="s">
        <v>1742</v>
      </c>
      <c r="R123" s="28"/>
      <c r="S123" s="28"/>
    </row>
    <row r="124" ht="12.75" customHeight="1" spans="1:19">
      <c r="A124" s="21" t="s">
        <v>1854</v>
      </c>
      <c r="B124" s="14" t="s">
        <v>356</v>
      </c>
      <c r="C124" s="14" t="s">
        <v>357</v>
      </c>
      <c r="D124" s="14" t="str">
        <f t="shared" si="1"/>
        <v>严伟涛(yanweitao)</v>
      </c>
      <c r="E124" s="14" t="s">
        <v>94</v>
      </c>
      <c r="F124" s="14" t="s">
        <v>1786</v>
      </c>
      <c r="G124" s="14"/>
      <c r="H124" s="14" t="s">
        <v>233</v>
      </c>
      <c r="I124" s="14" t="s">
        <v>1765</v>
      </c>
      <c r="J124" s="14" t="s">
        <v>233</v>
      </c>
      <c r="K124" s="26" t="str">
        <f>VLOOKUP(I124,[1]Sheet1!$B:$C,2,)</f>
        <v>党和国家其他副国级领导人肯定性批示</v>
      </c>
      <c r="L124" s="14" t="s">
        <v>1860</v>
      </c>
      <c r="M124" s="27" t="s">
        <v>234</v>
      </c>
      <c r="N124" s="14" t="s">
        <v>1750</v>
      </c>
      <c r="O124" s="14" t="s">
        <v>1750</v>
      </c>
      <c r="P124" s="14"/>
      <c r="Q124" s="14" t="s">
        <v>1754</v>
      </c>
      <c r="R124" s="28"/>
      <c r="S124" s="28"/>
    </row>
    <row r="125" ht="12.75" customHeight="1" spans="1:19">
      <c r="A125" s="21" t="s">
        <v>1854</v>
      </c>
      <c r="B125" s="14" t="s">
        <v>356</v>
      </c>
      <c r="C125" s="14" t="s">
        <v>357</v>
      </c>
      <c r="D125" s="14" t="str">
        <f t="shared" si="1"/>
        <v>严伟涛(yanweitao)</v>
      </c>
      <c r="E125" s="14" t="s">
        <v>94</v>
      </c>
      <c r="F125" s="14" t="s">
        <v>1786</v>
      </c>
      <c r="G125" s="14"/>
      <c r="H125" s="14" t="s">
        <v>355</v>
      </c>
      <c r="I125" s="14" t="s">
        <v>1740</v>
      </c>
      <c r="J125" s="14" t="s">
        <v>355</v>
      </c>
      <c r="K125" s="26" t="str">
        <f>VLOOKUP(I125,[1]Sheet1!$B:$C,2,)</f>
        <v>省部级正职领导一般性批示</v>
      </c>
      <c r="L125" s="14" t="s">
        <v>1801</v>
      </c>
      <c r="M125" s="27" t="s">
        <v>358</v>
      </c>
      <c r="N125" s="14" t="s">
        <v>1753</v>
      </c>
      <c r="O125" s="14" t="s">
        <v>1753</v>
      </c>
      <c r="P125" s="14"/>
      <c r="Q125" s="14" t="s">
        <v>1806</v>
      </c>
      <c r="R125" s="28"/>
      <c r="S125" s="28"/>
    </row>
    <row r="126" ht="12.75" customHeight="1" spans="1:19">
      <c r="A126" s="21" t="s">
        <v>1854</v>
      </c>
      <c r="B126" s="14" t="s">
        <v>362</v>
      </c>
      <c r="C126" s="14" t="s">
        <v>363</v>
      </c>
      <c r="D126" s="14" t="str">
        <f t="shared" si="1"/>
        <v>杨玲(yangling)</v>
      </c>
      <c r="E126" s="14" t="s">
        <v>286</v>
      </c>
      <c r="F126" s="14" t="s">
        <v>1769</v>
      </c>
      <c r="G126" s="14"/>
      <c r="H126" s="14" t="s">
        <v>361</v>
      </c>
      <c r="I126" s="14" t="s">
        <v>1740</v>
      </c>
      <c r="J126" s="14" t="s">
        <v>361</v>
      </c>
      <c r="K126" s="26" t="str">
        <f>VLOOKUP(I126,[1]Sheet1!$B:$C,2,)</f>
        <v>省部级正职领导一般性批示</v>
      </c>
      <c r="L126" s="14" t="s">
        <v>1856</v>
      </c>
      <c r="M126" s="27" t="s">
        <v>364</v>
      </c>
      <c r="N126" s="14" t="s">
        <v>1742</v>
      </c>
      <c r="O126" s="14" t="s">
        <v>1753</v>
      </c>
      <c r="P126" s="14"/>
      <c r="Q126" s="14" t="s">
        <v>1859</v>
      </c>
      <c r="R126" s="28"/>
      <c r="S126" s="28"/>
    </row>
    <row r="127" ht="12.75" customHeight="1" spans="1:19">
      <c r="A127" s="21" t="s">
        <v>1854</v>
      </c>
      <c r="B127" s="14" t="s">
        <v>190</v>
      </c>
      <c r="C127" s="14" t="s">
        <v>191</v>
      </c>
      <c r="D127" s="14" t="str">
        <f t="shared" si="1"/>
        <v>杨孝容(yangxiaorong)</v>
      </c>
      <c r="E127" s="14" t="s">
        <v>73</v>
      </c>
      <c r="F127" s="14" t="s">
        <v>1769</v>
      </c>
      <c r="G127" s="14"/>
      <c r="H127" s="14" t="s">
        <v>367</v>
      </c>
      <c r="I127" s="14" t="s">
        <v>1747</v>
      </c>
      <c r="J127" s="14" t="s">
        <v>367</v>
      </c>
      <c r="K127" s="26" t="str">
        <f>VLOOKUP(I127,[1]Sheet1!$B:$C,2,)</f>
        <v>省部级正职领导肯定性批示</v>
      </c>
      <c r="L127" s="14" t="s">
        <v>1842</v>
      </c>
      <c r="M127" s="27" t="s">
        <v>368</v>
      </c>
      <c r="N127" s="14" t="s">
        <v>1753</v>
      </c>
      <c r="O127" s="14" t="s">
        <v>1753</v>
      </c>
      <c r="P127" s="14" t="s">
        <v>1901</v>
      </c>
      <c r="Q127" s="14" t="s">
        <v>1754</v>
      </c>
      <c r="R127" s="28"/>
      <c r="S127" s="28"/>
    </row>
    <row r="128" ht="12.75" customHeight="1" spans="1:19">
      <c r="A128" s="21" t="s">
        <v>1854</v>
      </c>
      <c r="B128" s="14" t="s">
        <v>370</v>
      </c>
      <c r="C128" s="14" t="s">
        <v>371</v>
      </c>
      <c r="D128" s="14" t="str">
        <f t="shared" si="1"/>
        <v>杨勇(yangyong)</v>
      </c>
      <c r="E128" s="14" t="s">
        <v>1834</v>
      </c>
      <c r="F128" s="14" t="s">
        <v>1797</v>
      </c>
      <c r="G128" s="14"/>
      <c r="H128" s="14" t="s">
        <v>369</v>
      </c>
      <c r="I128" s="14" t="s">
        <v>1765</v>
      </c>
      <c r="J128" s="14" t="s">
        <v>369</v>
      </c>
      <c r="K128" s="26" t="str">
        <f>VLOOKUP(I128,[1]Sheet1!$B:$C,2,)</f>
        <v>党和国家其他副国级领导人肯定性批示</v>
      </c>
      <c r="L128" s="14" t="s">
        <v>1902</v>
      </c>
      <c r="M128" s="27" t="s">
        <v>231</v>
      </c>
      <c r="N128" s="14" t="s">
        <v>1761</v>
      </c>
      <c r="O128" s="14" t="s">
        <v>1750</v>
      </c>
      <c r="P128" s="14" t="s">
        <v>1903</v>
      </c>
      <c r="Q128" s="14" t="s">
        <v>1904</v>
      </c>
      <c r="R128" s="28"/>
      <c r="S128" s="28"/>
    </row>
    <row r="129" ht="12.75" customHeight="1" spans="1:19">
      <c r="A129" s="21" t="s">
        <v>1854</v>
      </c>
      <c r="B129" s="14" t="s">
        <v>370</v>
      </c>
      <c r="C129" s="14" t="s">
        <v>371</v>
      </c>
      <c r="D129" s="14" t="str">
        <f t="shared" si="1"/>
        <v>杨勇(yangyong)</v>
      </c>
      <c r="E129" s="14" t="s">
        <v>1834</v>
      </c>
      <c r="F129" s="14" t="s">
        <v>1797</v>
      </c>
      <c r="G129" s="14"/>
      <c r="H129" s="14" t="s">
        <v>374</v>
      </c>
      <c r="I129" s="14" t="s">
        <v>1740</v>
      </c>
      <c r="J129" s="14" t="s">
        <v>374</v>
      </c>
      <c r="K129" s="26" t="str">
        <f>VLOOKUP(I129,[1]Sheet1!$B:$C,2,)</f>
        <v>省部级正职领导一般性批示</v>
      </c>
      <c r="L129" s="14" t="s">
        <v>1902</v>
      </c>
      <c r="M129" s="27" t="s">
        <v>375</v>
      </c>
      <c r="N129" s="14" t="s">
        <v>1761</v>
      </c>
      <c r="O129" s="14" t="s">
        <v>1742</v>
      </c>
      <c r="P129" s="14"/>
      <c r="Q129" s="14" t="s">
        <v>1761</v>
      </c>
      <c r="R129" s="28"/>
      <c r="S129" s="28"/>
    </row>
    <row r="130" ht="12.75" customHeight="1" spans="1:19">
      <c r="A130" s="21" t="s">
        <v>1854</v>
      </c>
      <c r="B130" s="14" t="s">
        <v>370</v>
      </c>
      <c r="C130" s="14" t="s">
        <v>371</v>
      </c>
      <c r="D130" s="14" t="str">
        <f t="shared" si="1"/>
        <v>杨勇(yangyong)</v>
      </c>
      <c r="E130" s="14" t="s">
        <v>1834</v>
      </c>
      <c r="F130" s="14" t="s">
        <v>1797</v>
      </c>
      <c r="G130" s="14"/>
      <c r="H130" s="14" t="s">
        <v>377</v>
      </c>
      <c r="I130" s="14" t="s">
        <v>1740</v>
      </c>
      <c r="J130" s="14" t="s">
        <v>377</v>
      </c>
      <c r="K130" s="26" t="str">
        <f>VLOOKUP(I130,[1]Sheet1!$B:$C,2,)</f>
        <v>省部级正职领导一般性批示</v>
      </c>
      <c r="L130" s="14" t="s">
        <v>1905</v>
      </c>
      <c r="M130" s="27" t="s">
        <v>297</v>
      </c>
      <c r="N130" s="14" t="s">
        <v>1742</v>
      </c>
      <c r="O130" s="14" t="s">
        <v>1742</v>
      </c>
      <c r="P130" s="14"/>
      <c r="Q130" s="14" t="s">
        <v>1743</v>
      </c>
      <c r="R130" s="28"/>
      <c r="S130" s="28"/>
    </row>
    <row r="131" ht="12.75" customHeight="1" spans="1:19">
      <c r="A131" s="21" t="s">
        <v>1854</v>
      </c>
      <c r="B131" s="14" t="s">
        <v>162</v>
      </c>
      <c r="C131" s="14" t="s">
        <v>163</v>
      </c>
      <c r="D131" s="14" t="str">
        <f t="shared" si="1"/>
        <v>张凤琦(zhangfengqi)</v>
      </c>
      <c r="E131" s="14" t="s">
        <v>1751</v>
      </c>
      <c r="F131" s="14" t="s">
        <v>1764</v>
      </c>
      <c r="G131" s="14"/>
      <c r="H131" s="14" t="s">
        <v>267</v>
      </c>
      <c r="I131" s="14" t="s">
        <v>1851</v>
      </c>
      <c r="J131" s="14" t="s">
        <v>267</v>
      </c>
      <c r="K131" s="26" t="str">
        <f>VLOOKUP(I131,[1]Sheet1!$B:$C,2,)</f>
        <v>省部级正职领导一般性批示</v>
      </c>
      <c r="L131" s="14" t="s">
        <v>1887</v>
      </c>
      <c r="M131" s="27" t="s">
        <v>1888</v>
      </c>
      <c r="N131" s="14" t="s">
        <v>1749</v>
      </c>
      <c r="O131" s="14" t="s">
        <v>1753</v>
      </c>
      <c r="P131" s="14"/>
      <c r="Q131" s="14" t="s">
        <v>1742</v>
      </c>
      <c r="R131" s="28"/>
      <c r="S131" s="28"/>
    </row>
    <row r="132" ht="12.75" customHeight="1" spans="1:19">
      <c r="A132" s="21" t="s">
        <v>1854</v>
      </c>
      <c r="B132" s="14" t="s">
        <v>162</v>
      </c>
      <c r="C132" s="14" t="s">
        <v>163</v>
      </c>
      <c r="D132" s="14" t="str">
        <f t="shared" ref="D132:D195" si="2">CONCATENATE(B132,"(",C132,")")</f>
        <v>张凤琦(zhangfengqi)</v>
      </c>
      <c r="E132" s="14" t="s">
        <v>1751</v>
      </c>
      <c r="F132" s="14" t="s">
        <v>1764</v>
      </c>
      <c r="G132" s="14"/>
      <c r="H132" s="14" t="s">
        <v>378</v>
      </c>
      <c r="I132" s="14" t="s">
        <v>1740</v>
      </c>
      <c r="J132" s="14" t="s">
        <v>378</v>
      </c>
      <c r="K132" s="26" t="str">
        <f>VLOOKUP(I132,[1]Sheet1!$B:$C,2,)</f>
        <v>省部级正职领导一般性批示</v>
      </c>
      <c r="L132" s="14" t="s">
        <v>1906</v>
      </c>
      <c r="M132" s="27" t="s">
        <v>379</v>
      </c>
      <c r="N132" s="14" t="s">
        <v>1753</v>
      </c>
      <c r="O132" s="14" t="s">
        <v>1753</v>
      </c>
      <c r="P132" s="14"/>
      <c r="Q132" s="14" t="s">
        <v>1806</v>
      </c>
      <c r="R132" s="28"/>
      <c r="S132" s="28"/>
    </row>
    <row r="133" ht="12.75" customHeight="1" spans="1:19">
      <c r="A133" s="21" t="s">
        <v>1854</v>
      </c>
      <c r="B133" s="14" t="s">
        <v>204</v>
      </c>
      <c r="C133" s="14" t="s">
        <v>205</v>
      </c>
      <c r="D133" s="14" t="str">
        <f t="shared" si="2"/>
        <v>钟瑶奇(zhongyaoqi)</v>
      </c>
      <c r="E133" s="14" t="s">
        <v>1850</v>
      </c>
      <c r="F133" s="14" t="s">
        <v>1746</v>
      </c>
      <c r="G133" s="14"/>
      <c r="H133" s="14" t="s">
        <v>380</v>
      </c>
      <c r="I133" s="14" t="s">
        <v>1740</v>
      </c>
      <c r="J133" s="14" t="s">
        <v>380</v>
      </c>
      <c r="K133" s="26" t="str">
        <f>VLOOKUP(I133,[1]Sheet1!$B:$C,2,)</f>
        <v>省部级正职领导一般性批示</v>
      </c>
      <c r="L133" s="14" t="s">
        <v>1907</v>
      </c>
      <c r="M133" s="27" t="s">
        <v>381</v>
      </c>
      <c r="N133" s="14" t="s">
        <v>1753</v>
      </c>
      <c r="O133" s="14" t="s">
        <v>1753</v>
      </c>
      <c r="P133" s="14"/>
      <c r="Q133" s="14" t="s">
        <v>1806</v>
      </c>
      <c r="R133" s="28"/>
      <c r="S133" s="28"/>
    </row>
    <row r="134" ht="12.75" customHeight="1" spans="1:19">
      <c r="A134" s="21" t="s">
        <v>1854</v>
      </c>
      <c r="B134" s="14" t="s">
        <v>204</v>
      </c>
      <c r="C134" s="14" t="s">
        <v>205</v>
      </c>
      <c r="D134" s="14" t="str">
        <f t="shared" si="2"/>
        <v>钟瑶奇(zhongyaoqi)</v>
      </c>
      <c r="E134" s="14" t="s">
        <v>1850</v>
      </c>
      <c r="F134" s="14" t="s">
        <v>1746</v>
      </c>
      <c r="G134" s="14"/>
      <c r="H134" s="14" t="s">
        <v>294</v>
      </c>
      <c r="I134" s="14" t="s">
        <v>1873</v>
      </c>
      <c r="J134" s="14" t="s">
        <v>294</v>
      </c>
      <c r="K134" s="26" t="str">
        <f>VLOOKUP(I134,[1]Sheet1!$B:$C,2,)</f>
        <v>决策建议、信息专报、专报信息刊发</v>
      </c>
      <c r="L134" s="14" t="s">
        <v>1879</v>
      </c>
      <c r="M134" s="27" t="s">
        <v>297</v>
      </c>
      <c r="N134" s="14" t="s">
        <v>1780</v>
      </c>
      <c r="O134" s="14" t="s">
        <v>1742</v>
      </c>
      <c r="P134" s="14"/>
      <c r="Q134" s="14" t="s">
        <v>1775</v>
      </c>
      <c r="R134" s="28"/>
      <c r="S134" s="28"/>
    </row>
    <row r="135" ht="12.75" customHeight="1" spans="1:19">
      <c r="A135" s="21" t="s">
        <v>1854</v>
      </c>
      <c r="B135" s="14" t="s">
        <v>204</v>
      </c>
      <c r="C135" s="14" t="s">
        <v>205</v>
      </c>
      <c r="D135" s="14" t="str">
        <f t="shared" si="2"/>
        <v>钟瑶奇(zhongyaoqi)</v>
      </c>
      <c r="E135" s="14" t="s">
        <v>1850</v>
      </c>
      <c r="F135" s="14" t="s">
        <v>1746</v>
      </c>
      <c r="G135" s="14"/>
      <c r="H135" s="14" t="s">
        <v>382</v>
      </c>
      <c r="I135" s="14" t="s">
        <v>1851</v>
      </c>
      <c r="J135" s="14" t="s">
        <v>382</v>
      </c>
      <c r="K135" s="26" t="str">
        <f>VLOOKUP(I135,[1]Sheet1!$B:$C,2,)</f>
        <v>省部级正职领导一般性批示</v>
      </c>
      <c r="L135" s="14" t="s">
        <v>1879</v>
      </c>
      <c r="M135" s="27" t="s">
        <v>297</v>
      </c>
      <c r="N135" s="14" t="s">
        <v>1780</v>
      </c>
      <c r="O135" s="14" t="s">
        <v>1742</v>
      </c>
      <c r="P135" s="14"/>
      <c r="Q135" s="14" t="s">
        <v>1889</v>
      </c>
      <c r="R135" s="28"/>
      <c r="S135" s="28"/>
    </row>
    <row r="136" ht="12.75" customHeight="1" spans="1:19">
      <c r="A136" s="21" t="s">
        <v>1854</v>
      </c>
      <c r="B136" s="14" t="s">
        <v>210</v>
      </c>
      <c r="C136" s="14" t="s">
        <v>211</v>
      </c>
      <c r="D136" s="14" t="str">
        <f t="shared" si="2"/>
        <v>朱艺(zhuyi)</v>
      </c>
      <c r="E136" s="14" t="s">
        <v>1850</v>
      </c>
      <c r="F136" s="14" t="s">
        <v>1739</v>
      </c>
      <c r="G136" s="14"/>
      <c r="H136" s="14" t="s">
        <v>383</v>
      </c>
      <c r="I136" s="14" t="s">
        <v>1851</v>
      </c>
      <c r="J136" s="14" t="s">
        <v>383</v>
      </c>
      <c r="K136" s="26" t="str">
        <f>VLOOKUP(I136,[1]Sheet1!$B:$C,2,)</f>
        <v>省部级正职领导一般性批示</v>
      </c>
      <c r="L136" s="14" t="s">
        <v>1908</v>
      </c>
      <c r="M136" s="27" t="s">
        <v>384</v>
      </c>
      <c r="N136" s="14" t="s">
        <v>1753</v>
      </c>
      <c r="O136" s="14" t="s">
        <v>1753</v>
      </c>
      <c r="P136" s="14" t="s">
        <v>1909</v>
      </c>
      <c r="Q136" s="14" t="s">
        <v>1761</v>
      </c>
      <c r="R136" s="28"/>
      <c r="S136" s="28"/>
    </row>
    <row r="137" ht="12.75" customHeight="1" spans="1:19">
      <c r="A137" s="21" t="s">
        <v>1854</v>
      </c>
      <c r="B137" s="14" t="s">
        <v>210</v>
      </c>
      <c r="C137" s="14" t="s">
        <v>211</v>
      </c>
      <c r="D137" s="14" t="str">
        <f t="shared" si="2"/>
        <v>朱艺(zhuyi)</v>
      </c>
      <c r="E137" s="14" t="s">
        <v>1850</v>
      </c>
      <c r="F137" s="14" t="s">
        <v>1739</v>
      </c>
      <c r="G137" s="14"/>
      <c r="H137" s="14" t="s">
        <v>385</v>
      </c>
      <c r="I137" s="14" t="s">
        <v>1851</v>
      </c>
      <c r="J137" s="14" t="s">
        <v>385</v>
      </c>
      <c r="K137" s="26" t="str">
        <f>VLOOKUP(I137,[1]Sheet1!$B:$C,2,)</f>
        <v>省部级正职领导一般性批示</v>
      </c>
      <c r="L137" s="14" t="s">
        <v>1908</v>
      </c>
      <c r="M137" s="27" t="s">
        <v>386</v>
      </c>
      <c r="N137" s="14" t="s">
        <v>1753</v>
      </c>
      <c r="O137" s="14" t="s">
        <v>1753</v>
      </c>
      <c r="P137" s="14"/>
      <c r="Q137" s="14" t="s">
        <v>1761</v>
      </c>
      <c r="R137" s="28"/>
      <c r="S137" s="28"/>
    </row>
    <row r="138" ht="12.75" customHeight="1" spans="1:19">
      <c r="A138" s="21" t="s">
        <v>1910</v>
      </c>
      <c r="B138" s="14" t="s">
        <v>16</v>
      </c>
      <c r="C138" s="14" t="s">
        <v>17</v>
      </c>
      <c r="D138" s="14" t="str">
        <f t="shared" si="2"/>
        <v>曹银涛(caoyintao)</v>
      </c>
      <c r="E138" s="14" t="s">
        <v>21</v>
      </c>
      <c r="F138" s="14" t="s">
        <v>1739</v>
      </c>
      <c r="G138" s="14"/>
      <c r="H138" s="14" t="s">
        <v>387</v>
      </c>
      <c r="I138" s="14" t="s">
        <v>1747</v>
      </c>
      <c r="J138" s="14" t="s">
        <v>387</v>
      </c>
      <c r="K138" s="26" t="str">
        <f>VLOOKUP(I138,[1]Sheet1!$B:$C,2,)</f>
        <v>省部级正职领导肯定性批示</v>
      </c>
      <c r="L138" s="14" t="s">
        <v>1911</v>
      </c>
      <c r="M138" s="27" t="s">
        <v>388</v>
      </c>
      <c r="N138" s="14" t="s">
        <v>1753</v>
      </c>
      <c r="O138" s="14" t="s">
        <v>1753</v>
      </c>
      <c r="P138" s="14"/>
      <c r="Q138" s="14" t="s">
        <v>1778</v>
      </c>
      <c r="R138" s="28"/>
      <c r="S138" s="28"/>
    </row>
    <row r="139" ht="12.75" customHeight="1" spans="1:19">
      <c r="A139" s="21" t="s">
        <v>1910</v>
      </c>
      <c r="B139" s="14" t="s">
        <v>221</v>
      </c>
      <c r="C139" s="14" t="s">
        <v>222</v>
      </c>
      <c r="D139" s="14" t="str">
        <f t="shared" si="2"/>
        <v>陈悦(chenyue)</v>
      </c>
      <c r="E139" s="14" t="s">
        <v>1745</v>
      </c>
      <c r="F139" s="14" t="s">
        <v>1746</v>
      </c>
      <c r="G139" s="14"/>
      <c r="H139" s="14" t="s">
        <v>390</v>
      </c>
      <c r="I139" s="14" t="s">
        <v>1912</v>
      </c>
      <c r="J139" s="14" t="s">
        <v>390</v>
      </c>
      <c r="K139" s="26" t="str">
        <f>VLOOKUP(I139,[1]Sheet1!$B:$C,2,)</f>
        <v>省部级正职领导肯定性批示</v>
      </c>
      <c r="L139" s="14" t="s">
        <v>1913</v>
      </c>
      <c r="M139" s="27" t="s">
        <v>391</v>
      </c>
      <c r="N139" s="14" t="s">
        <v>1742</v>
      </c>
      <c r="O139" s="14" t="s">
        <v>1753</v>
      </c>
      <c r="P139" s="14"/>
      <c r="Q139" s="14" t="s">
        <v>1914</v>
      </c>
      <c r="R139" s="28"/>
      <c r="S139" s="28"/>
    </row>
    <row r="140" ht="12.75" customHeight="1" spans="1:19">
      <c r="A140" s="21" t="s">
        <v>1910</v>
      </c>
      <c r="B140" s="14" t="s">
        <v>221</v>
      </c>
      <c r="C140" s="14" t="s">
        <v>222</v>
      </c>
      <c r="D140" s="14" t="str">
        <f t="shared" si="2"/>
        <v>陈悦(chenyue)</v>
      </c>
      <c r="E140" s="14" t="s">
        <v>1745</v>
      </c>
      <c r="F140" s="14" t="s">
        <v>1746</v>
      </c>
      <c r="G140" s="14"/>
      <c r="H140" s="14" t="s">
        <v>393</v>
      </c>
      <c r="I140" s="14" t="s">
        <v>1873</v>
      </c>
      <c r="J140" s="14" t="s">
        <v>393</v>
      </c>
      <c r="K140" s="26" t="str">
        <f>VLOOKUP(I140,[1]Sheet1!$B:$C,2,)</f>
        <v>决策建议、信息专报、专报信息刊发</v>
      </c>
      <c r="L140" s="14" t="s">
        <v>1915</v>
      </c>
      <c r="M140" s="27" t="s">
        <v>396</v>
      </c>
      <c r="N140" s="14" t="s">
        <v>1742</v>
      </c>
      <c r="O140" s="14" t="s">
        <v>1742</v>
      </c>
      <c r="P140" s="14"/>
      <c r="Q140" s="14" t="s">
        <v>1749</v>
      </c>
      <c r="R140" s="28"/>
      <c r="S140" s="28"/>
    </row>
    <row r="141" ht="12.75" customHeight="1" spans="1:19">
      <c r="A141" s="21" t="s">
        <v>1910</v>
      </c>
      <c r="B141" s="14" t="s">
        <v>221</v>
      </c>
      <c r="C141" s="14" t="s">
        <v>222</v>
      </c>
      <c r="D141" s="14" t="str">
        <f t="shared" si="2"/>
        <v>陈悦(chenyue)</v>
      </c>
      <c r="E141" s="14" t="s">
        <v>1745</v>
      </c>
      <c r="F141" s="14" t="s">
        <v>1746</v>
      </c>
      <c r="G141" s="14"/>
      <c r="H141" s="14" t="s">
        <v>398</v>
      </c>
      <c r="I141" s="14" t="s">
        <v>1912</v>
      </c>
      <c r="J141" s="14" t="s">
        <v>398</v>
      </c>
      <c r="K141" s="26" t="str">
        <f>VLOOKUP(I141,[1]Sheet1!$B:$C,2,)</f>
        <v>省部级正职领导肯定性批示</v>
      </c>
      <c r="L141" s="14" t="s">
        <v>1916</v>
      </c>
      <c r="M141" s="27" t="s">
        <v>399</v>
      </c>
      <c r="N141" s="14" t="s">
        <v>1753</v>
      </c>
      <c r="O141" s="14" t="s">
        <v>1753</v>
      </c>
      <c r="P141" s="14"/>
      <c r="Q141" s="14" t="s">
        <v>1768</v>
      </c>
      <c r="R141" s="28"/>
      <c r="S141" s="28"/>
    </row>
    <row r="142" ht="12.75" customHeight="1" spans="1:19">
      <c r="A142" s="21" t="s">
        <v>1910</v>
      </c>
      <c r="B142" s="14" t="s">
        <v>221</v>
      </c>
      <c r="C142" s="14" t="s">
        <v>222</v>
      </c>
      <c r="D142" s="14" t="str">
        <f t="shared" si="2"/>
        <v>陈悦(chenyue)</v>
      </c>
      <c r="E142" s="14" t="s">
        <v>1745</v>
      </c>
      <c r="F142" s="14" t="s">
        <v>1746</v>
      </c>
      <c r="G142" s="14"/>
      <c r="H142" s="14" t="s">
        <v>400</v>
      </c>
      <c r="I142" s="14" t="s">
        <v>1912</v>
      </c>
      <c r="J142" s="14" t="s">
        <v>400</v>
      </c>
      <c r="K142" s="26" t="str">
        <f>VLOOKUP(I142,[1]Sheet1!$B:$C,2,)</f>
        <v>省部级正职领导肯定性批示</v>
      </c>
      <c r="L142" s="14" t="s">
        <v>1917</v>
      </c>
      <c r="M142" s="27" t="s">
        <v>401</v>
      </c>
      <c r="N142" s="14" t="s">
        <v>1754</v>
      </c>
      <c r="O142" s="14" t="s">
        <v>1742</v>
      </c>
      <c r="P142" s="14"/>
      <c r="Q142" s="14" t="s">
        <v>1757</v>
      </c>
      <c r="R142" s="28"/>
      <c r="S142" s="28"/>
    </row>
    <row r="143" ht="12.75" customHeight="1" spans="1:19">
      <c r="A143" s="21" t="s">
        <v>1910</v>
      </c>
      <c r="B143" s="14" t="s">
        <v>35</v>
      </c>
      <c r="C143" s="14" t="s">
        <v>36</v>
      </c>
      <c r="D143" s="14" t="str">
        <f t="shared" si="2"/>
        <v>邓平(dengping)</v>
      </c>
      <c r="E143" s="14" t="s">
        <v>1751</v>
      </c>
      <c r="F143" s="14" t="s">
        <v>1746</v>
      </c>
      <c r="G143" s="14"/>
      <c r="H143" s="14" t="s">
        <v>404</v>
      </c>
      <c r="I143" s="14" t="s">
        <v>1873</v>
      </c>
      <c r="J143" s="14" t="s">
        <v>404</v>
      </c>
      <c r="K143" s="26" t="str">
        <f>VLOOKUP(I143,[1]Sheet1!$B:$C,2,)</f>
        <v>决策建议、信息专报、专报信息刊发</v>
      </c>
      <c r="L143" s="14" t="s">
        <v>1918</v>
      </c>
      <c r="M143" s="27" t="s">
        <v>405</v>
      </c>
      <c r="N143" s="14" t="s">
        <v>1761</v>
      </c>
      <c r="O143" s="14" t="s">
        <v>1749</v>
      </c>
      <c r="P143" s="14"/>
      <c r="Q143" s="14" t="s">
        <v>1742</v>
      </c>
      <c r="R143" s="28"/>
      <c r="S143" s="28"/>
    </row>
    <row r="144" ht="12.75" customHeight="1" spans="1:19">
      <c r="A144" s="21" t="s">
        <v>1910</v>
      </c>
      <c r="B144" s="14" t="s">
        <v>237</v>
      </c>
      <c r="C144" s="14" t="s">
        <v>238</v>
      </c>
      <c r="D144" s="14" t="str">
        <f t="shared" si="2"/>
        <v>邓涛(dengtao)</v>
      </c>
      <c r="E144" s="14" t="s">
        <v>240</v>
      </c>
      <c r="F144" s="14" t="s">
        <v>1746</v>
      </c>
      <c r="G144" s="14"/>
      <c r="H144" s="14" t="s">
        <v>408</v>
      </c>
      <c r="I144" s="14" t="s">
        <v>1870</v>
      </c>
      <c r="J144" s="14" t="s">
        <v>408</v>
      </c>
      <c r="K144" s="26" t="str">
        <f>VLOOKUP(I144,[1]Sheet1!$B:$C,2,)</f>
        <v>市行业主管部门文件采用-采用部分占文件全文60%以下</v>
      </c>
      <c r="L144" s="14" t="s">
        <v>1919</v>
      </c>
      <c r="M144" s="27" t="s">
        <v>409</v>
      </c>
      <c r="N144" s="14" t="s">
        <v>1750</v>
      </c>
      <c r="O144" s="14" t="s">
        <v>1753</v>
      </c>
      <c r="P144" s="14"/>
      <c r="Q144" s="14" t="s">
        <v>1775</v>
      </c>
      <c r="R144" s="28"/>
      <c r="S144" s="28"/>
    </row>
    <row r="145" ht="12.75" customHeight="1" spans="1:19">
      <c r="A145" s="21" t="s">
        <v>1910</v>
      </c>
      <c r="B145" s="14" t="s">
        <v>237</v>
      </c>
      <c r="C145" s="14" t="s">
        <v>238</v>
      </c>
      <c r="D145" s="14" t="str">
        <f t="shared" si="2"/>
        <v>邓涛(dengtao)</v>
      </c>
      <c r="E145" s="14" t="s">
        <v>240</v>
      </c>
      <c r="F145" s="14" t="s">
        <v>1746</v>
      </c>
      <c r="G145" s="14"/>
      <c r="H145" s="14" t="s">
        <v>412</v>
      </c>
      <c r="I145" s="14" t="s">
        <v>1873</v>
      </c>
      <c r="J145" s="14" t="s">
        <v>412</v>
      </c>
      <c r="K145" s="26" t="str">
        <f>VLOOKUP(I145,[1]Sheet1!$B:$C,2,)</f>
        <v>决策建议、信息专报、专报信息刊发</v>
      </c>
      <c r="L145" s="14" t="s">
        <v>1920</v>
      </c>
      <c r="M145" s="27" t="s">
        <v>409</v>
      </c>
      <c r="N145" s="14" t="s">
        <v>1742</v>
      </c>
      <c r="O145" s="14" t="s">
        <v>1753</v>
      </c>
      <c r="P145" s="14"/>
      <c r="Q145" s="14" t="s">
        <v>1788</v>
      </c>
      <c r="R145" s="28"/>
      <c r="S145" s="28"/>
    </row>
    <row r="146" ht="12.75" customHeight="1" spans="1:19">
      <c r="A146" s="21" t="s">
        <v>1910</v>
      </c>
      <c r="B146" s="14" t="s">
        <v>237</v>
      </c>
      <c r="C146" s="14" t="s">
        <v>238</v>
      </c>
      <c r="D146" s="14" t="str">
        <f t="shared" si="2"/>
        <v>邓涛(dengtao)</v>
      </c>
      <c r="E146" s="14" t="s">
        <v>240</v>
      </c>
      <c r="F146" s="14" t="s">
        <v>1746</v>
      </c>
      <c r="G146" s="14"/>
      <c r="H146" s="14" t="s">
        <v>415</v>
      </c>
      <c r="I146" s="14" t="s">
        <v>1873</v>
      </c>
      <c r="J146" s="14" t="s">
        <v>415</v>
      </c>
      <c r="K146" s="26" t="str">
        <f>VLOOKUP(I146,[1]Sheet1!$B:$C,2,)</f>
        <v>决策建议、信息专报、专报信息刊发</v>
      </c>
      <c r="L146" s="14" t="s">
        <v>1921</v>
      </c>
      <c r="M146" s="27" t="s">
        <v>416</v>
      </c>
      <c r="N146" s="14" t="s">
        <v>1750</v>
      </c>
      <c r="O146" s="14" t="s">
        <v>1753</v>
      </c>
      <c r="P146" s="14"/>
      <c r="Q146" s="14" t="s">
        <v>1761</v>
      </c>
      <c r="R146" s="28"/>
      <c r="S146" s="28"/>
    </row>
    <row r="147" ht="12.75" customHeight="1" spans="1:19">
      <c r="A147" s="21" t="s">
        <v>1910</v>
      </c>
      <c r="B147" s="14" t="s">
        <v>237</v>
      </c>
      <c r="C147" s="14" t="s">
        <v>238</v>
      </c>
      <c r="D147" s="14" t="str">
        <f t="shared" si="2"/>
        <v>邓涛(dengtao)</v>
      </c>
      <c r="E147" s="14" t="s">
        <v>240</v>
      </c>
      <c r="F147" s="14" t="s">
        <v>1746</v>
      </c>
      <c r="G147" s="14"/>
      <c r="H147" s="14" t="s">
        <v>418</v>
      </c>
      <c r="I147" s="14" t="s">
        <v>1851</v>
      </c>
      <c r="J147" s="14" t="s">
        <v>418</v>
      </c>
      <c r="K147" s="26" t="str">
        <f>VLOOKUP(I147,[1]Sheet1!$B:$C,2,)</f>
        <v>省部级正职领导一般性批示</v>
      </c>
      <c r="L147" s="14" t="s">
        <v>1851</v>
      </c>
      <c r="M147" s="27" t="s">
        <v>419</v>
      </c>
      <c r="N147" s="14" t="s">
        <v>1742</v>
      </c>
      <c r="O147" s="14" t="s">
        <v>1753</v>
      </c>
      <c r="P147" s="14"/>
      <c r="Q147" s="14" t="s">
        <v>1859</v>
      </c>
      <c r="R147" s="28"/>
      <c r="S147" s="28"/>
    </row>
    <row r="148" ht="12.75" customHeight="1" spans="1:19">
      <c r="A148" s="21" t="s">
        <v>1910</v>
      </c>
      <c r="B148" s="14" t="s">
        <v>237</v>
      </c>
      <c r="C148" s="14" t="s">
        <v>238</v>
      </c>
      <c r="D148" s="14" t="str">
        <f t="shared" si="2"/>
        <v>邓涛(dengtao)</v>
      </c>
      <c r="E148" s="14" t="s">
        <v>240</v>
      </c>
      <c r="F148" s="14" t="s">
        <v>1746</v>
      </c>
      <c r="G148" s="14"/>
      <c r="H148" s="14" t="s">
        <v>422</v>
      </c>
      <c r="I148" s="14" t="s">
        <v>1873</v>
      </c>
      <c r="J148" s="14" t="s">
        <v>422</v>
      </c>
      <c r="K148" s="26" t="str">
        <f>VLOOKUP(I148,[1]Sheet1!$B:$C,2,)</f>
        <v>决策建议、信息专报、专报信息刊发</v>
      </c>
      <c r="L148" s="14" t="s">
        <v>1748</v>
      </c>
      <c r="M148" s="27" t="s">
        <v>423</v>
      </c>
      <c r="N148" s="14" t="s">
        <v>1749</v>
      </c>
      <c r="O148" s="14" t="s">
        <v>1753</v>
      </c>
      <c r="P148" s="14"/>
      <c r="Q148" s="14" t="s">
        <v>1749</v>
      </c>
      <c r="R148" s="28"/>
      <c r="S148" s="28"/>
    </row>
    <row r="149" ht="12.75" customHeight="1" spans="1:19">
      <c r="A149" s="21" t="s">
        <v>1910</v>
      </c>
      <c r="B149" s="14" t="s">
        <v>237</v>
      </c>
      <c r="C149" s="14" t="s">
        <v>238</v>
      </c>
      <c r="D149" s="14" t="str">
        <f t="shared" si="2"/>
        <v>邓涛(dengtao)</v>
      </c>
      <c r="E149" s="14" t="s">
        <v>240</v>
      </c>
      <c r="F149" s="14" t="s">
        <v>1746</v>
      </c>
      <c r="G149" s="14"/>
      <c r="H149" s="14" t="s">
        <v>425</v>
      </c>
      <c r="I149" s="14" t="s">
        <v>1922</v>
      </c>
      <c r="J149" s="14" t="s">
        <v>425</v>
      </c>
      <c r="K149" s="26" t="str">
        <f>VLOOKUP(I149,[1]Sheet1!$B:$C,2,)</f>
        <v>国家部委规章和重庆市地方性法规、政府规章及文件采用-采用部分占文件全文60%以下</v>
      </c>
      <c r="L149" s="14" t="s">
        <v>1923</v>
      </c>
      <c r="M149" s="27" t="s">
        <v>427</v>
      </c>
      <c r="N149" s="14" t="s">
        <v>1753</v>
      </c>
      <c r="O149" s="14" t="s">
        <v>1753</v>
      </c>
      <c r="P149" s="14"/>
      <c r="Q149" s="14" t="s">
        <v>1809</v>
      </c>
      <c r="R149" s="28"/>
      <c r="S149" s="28"/>
    </row>
    <row r="150" ht="12.75" customHeight="1" spans="1:19">
      <c r="A150" s="21" t="s">
        <v>1910</v>
      </c>
      <c r="B150" s="14" t="s">
        <v>48</v>
      </c>
      <c r="C150" s="14" t="s">
        <v>49</v>
      </c>
      <c r="D150" s="14" t="str">
        <f t="shared" si="2"/>
        <v>丁新正(dingxinzheng)</v>
      </c>
      <c r="E150" s="14" t="s">
        <v>21</v>
      </c>
      <c r="F150" s="14" t="s">
        <v>1739</v>
      </c>
      <c r="G150" s="14"/>
      <c r="H150" s="14" t="s">
        <v>428</v>
      </c>
      <c r="I150" s="14" t="s">
        <v>1873</v>
      </c>
      <c r="J150" s="14" t="s">
        <v>428</v>
      </c>
      <c r="K150" s="26" t="str">
        <f>VLOOKUP(I150,[1]Sheet1!$B:$C,2,)</f>
        <v>决策建议、信息专报、专报信息刊发</v>
      </c>
      <c r="L150" s="14" t="s">
        <v>1924</v>
      </c>
      <c r="M150" s="27" t="s">
        <v>429</v>
      </c>
      <c r="N150" s="14" t="s">
        <v>1788</v>
      </c>
      <c r="O150" s="14" t="s">
        <v>1753</v>
      </c>
      <c r="P150" s="14"/>
      <c r="Q150" s="14" t="s">
        <v>1749</v>
      </c>
      <c r="R150" s="28"/>
      <c r="S150" s="28"/>
    </row>
    <row r="151" ht="12.75" customHeight="1" spans="1:19">
      <c r="A151" s="21" t="s">
        <v>1910</v>
      </c>
      <c r="B151" s="14" t="s">
        <v>48</v>
      </c>
      <c r="C151" s="14" t="s">
        <v>49</v>
      </c>
      <c r="D151" s="14" t="str">
        <f t="shared" si="2"/>
        <v>丁新正(dingxinzheng)</v>
      </c>
      <c r="E151" s="14" t="s">
        <v>21</v>
      </c>
      <c r="F151" s="14" t="s">
        <v>1739</v>
      </c>
      <c r="G151" s="14"/>
      <c r="H151" s="14" t="s">
        <v>431</v>
      </c>
      <c r="I151" s="14" t="s">
        <v>1873</v>
      </c>
      <c r="J151" s="14" t="s">
        <v>431</v>
      </c>
      <c r="K151" s="26" t="str">
        <f>VLOOKUP(I151,[1]Sheet1!$B:$C,2,)</f>
        <v>决策建议、信息专报、专报信息刊发</v>
      </c>
      <c r="L151" s="14" t="s">
        <v>1897</v>
      </c>
      <c r="M151" s="27" t="s">
        <v>432</v>
      </c>
      <c r="N151" s="14" t="s">
        <v>1788</v>
      </c>
      <c r="O151" s="14" t="s">
        <v>1788</v>
      </c>
      <c r="P151" s="14"/>
      <c r="Q151" s="14" t="s">
        <v>1925</v>
      </c>
      <c r="R151" s="28"/>
      <c r="S151" s="28"/>
    </row>
    <row r="152" ht="12.75" customHeight="1" spans="1:19">
      <c r="A152" s="21" t="s">
        <v>1910</v>
      </c>
      <c r="B152" s="14" t="s">
        <v>48</v>
      </c>
      <c r="C152" s="14" t="s">
        <v>49</v>
      </c>
      <c r="D152" s="14" t="str">
        <f t="shared" si="2"/>
        <v>丁新正(dingxinzheng)</v>
      </c>
      <c r="E152" s="14" t="s">
        <v>21</v>
      </c>
      <c r="F152" s="14" t="s">
        <v>1739</v>
      </c>
      <c r="G152" s="14"/>
      <c r="H152" s="14" t="s">
        <v>434</v>
      </c>
      <c r="I152" s="14" t="s">
        <v>1912</v>
      </c>
      <c r="J152" s="14" t="s">
        <v>434</v>
      </c>
      <c r="K152" s="26" t="str">
        <f>VLOOKUP(I152,[1]Sheet1!$B:$C,2,)</f>
        <v>省部级正职领导肯定性批示</v>
      </c>
      <c r="L152" s="14" t="s">
        <v>1926</v>
      </c>
      <c r="M152" s="27" t="s">
        <v>435</v>
      </c>
      <c r="N152" s="14" t="s">
        <v>1749</v>
      </c>
      <c r="O152" s="14" t="s">
        <v>1742</v>
      </c>
      <c r="P152" s="14" t="s">
        <v>1927</v>
      </c>
      <c r="Q152" s="14" t="s">
        <v>1806</v>
      </c>
      <c r="R152" s="28"/>
      <c r="S152" s="28"/>
    </row>
    <row r="153" ht="12.75" customHeight="1" spans="1:19">
      <c r="A153" s="21" t="s">
        <v>1910</v>
      </c>
      <c r="B153" s="14" t="s">
        <v>48</v>
      </c>
      <c r="C153" s="14" t="s">
        <v>49</v>
      </c>
      <c r="D153" s="14" t="str">
        <f t="shared" si="2"/>
        <v>丁新正(dingxinzheng)</v>
      </c>
      <c r="E153" s="14" t="s">
        <v>21</v>
      </c>
      <c r="F153" s="14" t="s">
        <v>1739</v>
      </c>
      <c r="G153" s="14"/>
      <c r="H153" s="14" t="s">
        <v>437</v>
      </c>
      <c r="I153" s="14" t="s">
        <v>1747</v>
      </c>
      <c r="J153" s="14" t="s">
        <v>437</v>
      </c>
      <c r="K153" s="26" t="str">
        <f>VLOOKUP(I153,[1]Sheet1!$B:$C,2,)</f>
        <v>省部级正职领导肯定性批示</v>
      </c>
      <c r="L153" s="14" t="s">
        <v>1928</v>
      </c>
      <c r="M153" s="27" t="s">
        <v>438</v>
      </c>
      <c r="N153" s="14" t="s">
        <v>1761</v>
      </c>
      <c r="O153" s="14" t="s">
        <v>1753</v>
      </c>
      <c r="P153" s="14" t="s">
        <v>1929</v>
      </c>
      <c r="Q153" s="14" t="s">
        <v>1806</v>
      </c>
      <c r="R153" s="28"/>
      <c r="S153" s="28"/>
    </row>
    <row r="154" ht="12.75" customHeight="1" spans="1:19">
      <c r="A154" s="21" t="s">
        <v>1910</v>
      </c>
      <c r="B154" s="14" t="s">
        <v>247</v>
      </c>
      <c r="C154" s="14" t="s">
        <v>248</v>
      </c>
      <c r="D154" s="14" t="str">
        <f t="shared" si="2"/>
        <v>方令(fangling)</v>
      </c>
      <c r="E154" s="14" t="s">
        <v>1863</v>
      </c>
      <c r="F154" s="14" t="s">
        <v>1746</v>
      </c>
      <c r="G154" s="14"/>
      <c r="H154" s="14" t="s">
        <v>439</v>
      </c>
      <c r="I154" s="14" t="s">
        <v>1873</v>
      </c>
      <c r="J154" s="14" t="s">
        <v>439</v>
      </c>
      <c r="K154" s="26" t="str">
        <f>VLOOKUP(I154,[1]Sheet1!$B:$C,2,)</f>
        <v>决策建议、信息专报、专报信息刊发</v>
      </c>
      <c r="L154" s="14" t="s">
        <v>1930</v>
      </c>
      <c r="M154" s="27" t="s">
        <v>440</v>
      </c>
      <c r="N154" s="14" t="s">
        <v>1753</v>
      </c>
      <c r="O154" s="14" t="s">
        <v>1753</v>
      </c>
      <c r="P154" s="14"/>
      <c r="Q154" s="14" t="s">
        <v>1754</v>
      </c>
      <c r="R154" s="28"/>
      <c r="S154" s="28"/>
    </row>
    <row r="155" ht="12.75" customHeight="1" spans="1:19">
      <c r="A155" s="21" t="s">
        <v>1910</v>
      </c>
      <c r="B155" s="14" t="s">
        <v>247</v>
      </c>
      <c r="C155" s="14" t="s">
        <v>248</v>
      </c>
      <c r="D155" s="14" t="str">
        <f t="shared" si="2"/>
        <v>方令(fangling)</v>
      </c>
      <c r="E155" s="14" t="s">
        <v>1863</v>
      </c>
      <c r="F155" s="14" t="s">
        <v>1746</v>
      </c>
      <c r="G155" s="14"/>
      <c r="H155" s="14" t="s">
        <v>442</v>
      </c>
      <c r="I155" s="14" t="s">
        <v>1873</v>
      </c>
      <c r="J155" s="14" t="s">
        <v>442</v>
      </c>
      <c r="K155" s="26" t="str">
        <f>VLOOKUP(I155,[1]Sheet1!$B:$C,2,)</f>
        <v>决策建议、信息专报、专报信息刊发</v>
      </c>
      <c r="L155" s="14" t="s">
        <v>1930</v>
      </c>
      <c r="M155" s="27" t="s">
        <v>440</v>
      </c>
      <c r="N155" s="14" t="s">
        <v>1753</v>
      </c>
      <c r="O155" s="14" t="s">
        <v>1753</v>
      </c>
      <c r="P155" s="14"/>
      <c r="Q155" s="14" t="s">
        <v>1754</v>
      </c>
      <c r="R155" s="28"/>
      <c r="S155" s="28"/>
    </row>
    <row r="156" ht="12.75" customHeight="1" spans="1:19">
      <c r="A156" s="21" t="s">
        <v>1910</v>
      </c>
      <c r="B156" s="14" t="s">
        <v>61</v>
      </c>
      <c r="C156" s="14" t="s">
        <v>62</v>
      </c>
      <c r="D156" s="14" t="str">
        <f t="shared" si="2"/>
        <v>郭振杰(guozhenjie)</v>
      </c>
      <c r="E156" s="14" t="s">
        <v>21</v>
      </c>
      <c r="F156" s="14" t="s">
        <v>1769</v>
      </c>
      <c r="G156" s="14"/>
      <c r="H156" s="14" t="s">
        <v>434</v>
      </c>
      <c r="I156" s="14" t="s">
        <v>1912</v>
      </c>
      <c r="J156" s="14" t="s">
        <v>434</v>
      </c>
      <c r="K156" s="26" t="str">
        <f>VLOOKUP(I156,[1]Sheet1!$B:$C,2,)</f>
        <v>省部级正职领导肯定性批示</v>
      </c>
      <c r="L156" s="14" t="s">
        <v>1926</v>
      </c>
      <c r="M156" s="27" t="s">
        <v>435</v>
      </c>
      <c r="N156" s="14" t="s">
        <v>1749</v>
      </c>
      <c r="O156" s="14" t="s">
        <v>1753</v>
      </c>
      <c r="P156" s="14" t="s">
        <v>1927</v>
      </c>
      <c r="Q156" s="14" t="s">
        <v>1914</v>
      </c>
      <c r="R156" s="28"/>
      <c r="S156" s="28"/>
    </row>
    <row r="157" ht="12.75" customHeight="1" spans="1:19">
      <c r="A157" s="21" t="s">
        <v>1910</v>
      </c>
      <c r="B157" s="14" t="s">
        <v>61</v>
      </c>
      <c r="C157" s="14" t="s">
        <v>62</v>
      </c>
      <c r="D157" s="14" t="str">
        <f t="shared" si="2"/>
        <v>郭振杰(guozhenjie)</v>
      </c>
      <c r="E157" s="14" t="s">
        <v>21</v>
      </c>
      <c r="F157" s="14" t="s">
        <v>1769</v>
      </c>
      <c r="G157" s="14"/>
      <c r="H157" s="14" t="s">
        <v>443</v>
      </c>
      <c r="I157" s="14" t="s">
        <v>1873</v>
      </c>
      <c r="J157" s="14" t="s">
        <v>443</v>
      </c>
      <c r="K157" s="26" t="str">
        <f>VLOOKUP(I157,[1]Sheet1!$B:$C,2,)</f>
        <v>决策建议、信息专报、专报信息刊发</v>
      </c>
      <c r="L157" s="14" t="s">
        <v>1931</v>
      </c>
      <c r="M157" s="27" t="s">
        <v>444</v>
      </c>
      <c r="N157" s="14" t="s">
        <v>1753</v>
      </c>
      <c r="O157" s="14" t="s">
        <v>1753</v>
      </c>
      <c r="P157" s="14" t="s">
        <v>1932</v>
      </c>
      <c r="Q157" s="14" t="s">
        <v>1754</v>
      </c>
      <c r="R157" s="28"/>
      <c r="S157" s="28"/>
    </row>
    <row r="158" ht="12.75" customHeight="1" spans="1:19">
      <c r="A158" s="21" t="s">
        <v>1910</v>
      </c>
      <c r="B158" s="14" t="s">
        <v>61</v>
      </c>
      <c r="C158" s="14" t="s">
        <v>62</v>
      </c>
      <c r="D158" s="14" t="str">
        <f t="shared" si="2"/>
        <v>郭振杰(guozhenjie)</v>
      </c>
      <c r="E158" s="14" t="s">
        <v>21</v>
      </c>
      <c r="F158" s="14" t="s">
        <v>1769</v>
      </c>
      <c r="G158" s="14"/>
      <c r="H158" s="14" t="s">
        <v>446</v>
      </c>
      <c r="I158" s="14" t="s">
        <v>1873</v>
      </c>
      <c r="J158" s="14" t="s">
        <v>446</v>
      </c>
      <c r="K158" s="26" t="str">
        <f>VLOOKUP(I158,[1]Sheet1!$B:$C,2,)</f>
        <v>决策建议、信息专报、专报信息刊发</v>
      </c>
      <c r="L158" s="14" t="s">
        <v>1931</v>
      </c>
      <c r="M158" s="27" t="s">
        <v>447</v>
      </c>
      <c r="N158" s="14" t="s">
        <v>1753</v>
      </c>
      <c r="O158" s="14" t="s">
        <v>1753</v>
      </c>
      <c r="P158" s="14"/>
      <c r="Q158" s="14" t="s">
        <v>1754</v>
      </c>
      <c r="R158" s="28"/>
      <c r="S158" s="28"/>
    </row>
    <row r="159" ht="12.75" customHeight="1" spans="1:19">
      <c r="A159" s="21" t="s">
        <v>1910</v>
      </c>
      <c r="B159" s="14" t="s">
        <v>61</v>
      </c>
      <c r="C159" s="14" t="s">
        <v>62</v>
      </c>
      <c r="D159" s="14" t="str">
        <f t="shared" si="2"/>
        <v>郭振杰(guozhenjie)</v>
      </c>
      <c r="E159" s="14" t="s">
        <v>21</v>
      </c>
      <c r="F159" s="14" t="s">
        <v>1769</v>
      </c>
      <c r="G159" s="14"/>
      <c r="H159" s="14" t="s">
        <v>448</v>
      </c>
      <c r="I159" s="14" t="s">
        <v>1922</v>
      </c>
      <c r="J159" s="14" t="s">
        <v>448</v>
      </c>
      <c r="K159" s="26" t="str">
        <f>VLOOKUP(I159,[1]Sheet1!$B:$C,2,)</f>
        <v>国家部委规章和重庆市地方性法规、政府规章及文件采用-采用部分占文件全文60%以下</v>
      </c>
      <c r="L159" s="14" t="s">
        <v>1933</v>
      </c>
      <c r="M159" s="27" t="s">
        <v>449</v>
      </c>
      <c r="N159" s="14" t="s">
        <v>1753</v>
      </c>
      <c r="O159" s="14" t="s">
        <v>1753</v>
      </c>
      <c r="P159" s="14" t="s">
        <v>1934</v>
      </c>
      <c r="Q159" s="14" t="s">
        <v>1809</v>
      </c>
      <c r="R159" s="28"/>
      <c r="S159" s="28"/>
    </row>
    <row r="160" ht="12.75" customHeight="1" spans="1:19">
      <c r="A160" s="21" t="s">
        <v>1910</v>
      </c>
      <c r="B160" s="14" t="s">
        <v>451</v>
      </c>
      <c r="C160" s="14" t="s">
        <v>452</v>
      </c>
      <c r="D160" s="14" t="str">
        <f t="shared" si="2"/>
        <v>何佳晓(hejiaxiao)</v>
      </c>
      <c r="E160" s="14" t="s">
        <v>240</v>
      </c>
      <c r="F160" s="14" t="s">
        <v>1782</v>
      </c>
      <c r="G160" s="14"/>
      <c r="H160" s="14" t="s">
        <v>422</v>
      </c>
      <c r="I160" s="14" t="s">
        <v>1873</v>
      </c>
      <c r="J160" s="14" t="s">
        <v>422</v>
      </c>
      <c r="K160" s="26" t="str">
        <f>VLOOKUP(I160,[1]Sheet1!$B:$C,2,)</f>
        <v>决策建议、信息专报、专报信息刊发</v>
      </c>
      <c r="L160" s="14" t="s">
        <v>1748</v>
      </c>
      <c r="M160" s="27" t="s">
        <v>423</v>
      </c>
      <c r="N160" s="14" t="s">
        <v>1749</v>
      </c>
      <c r="O160" s="14" t="s">
        <v>1750</v>
      </c>
      <c r="P160" s="14"/>
      <c r="Q160" s="14" t="s">
        <v>1742</v>
      </c>
      <c r="R160" s="28"/>
      <c r="S160" s="28"/>
    </row>
    <row r="161" ht="12.75" customHeight="1" spans="1:19">
      <c r="A161" s="21" t="s">
        <v>1910</v>
      </c>
      <c r="B161" s="14" t="s">
        <v>451</v>
      </c>
      <c r="C161" s="14" t="s">
        <v>452</v>
      </c>
      <c r="D161" s="14" t="str">
        <f t="shared" si="2"/>
        <v>何佳晓(hejiaxiao)</v>
      </c>
      <c r="E161" s="14" t="s">
        <v>240</v>
      </c>
      <c r="F161" s="14" t="s">
        <v>1782</v>
      </c>
      <c r="G161" s="14"/>
      <c r="H161" s="14" t="s">
        <v>450</v>
      </c>
      <c r="I161" s="14" t="s">
        <v>1740</v>
      </c>
      <c r="J161" s="14" t="s">
        <v>450</v>
      </c>
      <c r="K161" s="26" t="str">
        <f>VLOOKUP(I161,[1]Sheet1!$B:$C,2,)</f>
        <v>省部级正职领导一般性批示</v>
      </c>
      <c r="L161" s="14"/>
      <c r="M161" s="27" t="s">
        <v>453</v>
      </c>
      <c r="N161" s="14" t="s">
        <v>1753</v>
      </c>
      <c r="O161" s="14" t="s">
        <v>1753</v>
      </c>
      <c r="P161" s="14"/>
      <c r="Q161" s="14" t="s">
        <v>1809</v>
      </c>
      <c r="R161" s="28"/>
      <c r="S161" s="28"/>
    </row>
    <row r="162" ht="12.75" customHeight="1" spans="1:19">
      <c r="A162" s="21" t="s">
        <v>1910</v>
      </c>
      <c r="B162" s="14" t="s">
        <v>451</v>
      </c>
      <c r="C162" s="14" t="s">
        <v>452</v>
      </c>
      <c r="D162" s="14" t="str">
        <f t="shared" si="2"/>
        <v>何佳晓(hejiaxiao)</v>
      </c>
      <c r="E162" s="14" t="s">
        <v>240</v>
      </c>
      <c r="F162" s="14" t="s">
        <v>1782</v>
      </c>
      <c r="G162" s="14"/>
      <c r="H162" s="14" t="s">
        <v>408</v>
      </c>
      <c r="I162" s="14" t="s">
        <v>1870</v>
      </c>
      <c r="J162" s="14" t="s">
        <v>408</v>
      </c>
      <c r="K162" s="26" t="str">
        <f>VLOOKUP(I162,[1]Sheet1!$B:$C,2,)</f>
        <v>市行业主管部门文件采用-采用部分占文件全文60%以下</v>
      </c>
      <c r="L162" s="14" t="s">
        <v>1919</v>
      </c>
      <c r="M162" s="27" t="s">
        <v>409</v>
      </c>
      <c r="N162" s="14" t="s">
        <v>1750</v>
      </c>
      <c r="O162" s="14" t="s">
        <v>1750</v>
      </c>
      <c r="P162" s="14"/>
      <c r="Q162" s="14" t="s">
        <v>1753</v>
      </c>
      <c r="R162" s="28"/>
      <c r="S162" s="28"/>
    </row>
    <row r="163" ht="12.75" customHeight="1" spans="1:19">
      <c r="A163" s="21" t="s">
        <v>1910</v>
      </c>
      <c r="B163" s="14" t="s">
        <v>451</v>
      </c>
      <c r="C163" s="14" t="s">
        <v>452</v>
      </c>
      <c r="D163" s="14" t="str">
        <f t="shared" si="2"/>
        <v>何佳晓(hejiaxiao)</v>
      </c>
      <c r="E163" s="14" t="s">
        <v>240</v>
      </c>
      <c r="F163" s="14" t="s">
        <v>1782</v>
      </c>
      <c r="G163" s="14"/>
      <c r="H163" s="14" t="s">
        <v>415</v>
      </c>
      <c r="I163" s="14" t="s">
        <v>1873</v>
      </c>
      <c r="J163" s="14" t="s">
        <v>415</v>
      </c>
      <c r="K163" s="26" t="str">
        <f>VLOOKUP(I163,[1]Sheet1!$B:$C,2,)</f>
        <v>决策建议、信息专报、专报信息刊发</v>
      </c>
      <c r="L163" s="14" t="s">
        <v>1921</v>
      </c>
      <c r="M163" s="27" t="s">
        <v>416</v>
      </c>
      <c r="N163" s="14" t="s">
        <v>1750</v>
      </c>
      <c r="O163" s="14" t="s">
        <v>1742</v>
      </c>
      <c r="P163" s="14"/>
      <c r="Q163" s="14" t="s">
        <v>1750</v>
      </c>
      <c r="R163" s="28"/>
      <c r="S163" s="28"/>
    </row>
    <row r="164" ht="12.75" customHeight="1" spans="1:19">
      <c r="A164" s="21" t="s">
        <v>1910</v>
      </c>
      <c r="B164" s="14" t="s">
        <v>70</v>
      </c>
      <c r="C164" s="14" t="s">
        <v>71</v>
      </c>
      <c r="D164" s="14" t="str">
        <f t="shared" si="2"/>
        <v>胡波(hubo)</v>
      </c>
      <c r="E164" s="14" t="s">
        <v>73</v>
      </c>
      <c r="F164" s="14" t="s">
        <v>1764</v>
      </c>
      <c r="G164" s="14"/>
      <c r="H164" s="14" t="s">
        <v>456</v>
      </c>
      <c r="I164" s="14" t="s">
        <v>1851</v>
      </c>
      <c r="J164" s="14" t="s">
        <v>456</v>
      </c>
      <c r="K164" s="26" t="str">
        <f>VLOOKUP(I164,[1]Sheet1!$B:$C,2,)</f>
        <v>省部级正职领导一般性批示</v>
      </c>
      <c r="L164" s="14" t="s">
        <v>1935</v>
      </c>
      <c r="M164" s="27" t="s">
        <v>457</v>
      </c>
      <c r="N164" s="14" t="s">
        <v>1753</v>
      </c>
      <c r="O164" s="14" t="s">
        <v>1753</v>
      </c>
      <c r="P164" s="14" t="s">
        <v>1936</v>
      </c>
      <c r="Q164" s="14" t="s">
        <v>1806</v>
      </c>
      <c r="R164" s="28"/>
      <c r="S164" s="28"/>
    </row>
    <row r="165" ht="12.75" customHeight="1" spans="1:19">
      <c r="A165" s="21" t="s">
        <v>1910</v>
      </c>
      <c r="B165" s="14" t="s">
        <v>460</v>
      </c>
      <c r="C165" s="14" t="s">
        <v>461</v>
      </c>
      <c r="D165" s="14" t="str">
        <f t="shared" si="2"/>
        <v>胡攀(hupan)</v>
      </c>
      <c r="E165" s="14" t="s">
        <v>1779</v>
      </c>
      <c r="F165" s="14" t="s">
        <v>1769</v>
      </c>
      <c r="G165" s="14"/>
      <c r="H165" s="14" t="s">
        <v>459</v>
      </c>
      <c r="I165" s="14" t="s">
        <v>1937</v>
      </c>
      <c r="J165" s="14" t="s">
        <v>459</v>
      </c>
      <c r="K165" s="26" t="str">
        <f>VLOOKUP(I165,[1]Sheet1!$B:$C,2,)</f>
        <v>国家部委规章和重庆市地方性法规、政府规章及文件采用-采用部分占文件全文60%以上（含）</v>
      </c>
      <c r="L165" s="14" t="s">
        <v>1856</v>
      </c>
      <c r="M165" s="27" t="s">
        <v>463</v>
      </c>
      <c r="N165" s="14" t="s">
        <v>1749</v>
      </c>
      <c r="O165" s="14" t="s">
        <v>1749</v>
      </c>
      <c r="P165" s="14" t="s">
        <v>1938</v>
      </c>
      <c r="Q165" s="14" t="s">
        <v>1785</v>
      </c>
      <c r="R165" s="28"/>
      <c r="S165" s="28"/>
    </row>
    <row r="166" ht="12.75" customHeight="1" spans="1:19">
      <c r="A166" s="21" t="s">
        <v>1910</v>
      </c>
      <c r="B166" s="14" t="s">
        <v>460</v>
      </c>
      <c r="C166" s="14" t="s">
        <v>461</v>
      </c>
      <c r="D166" s="14" t="str">
        <f t="shared" si="2"/>
        <v>胡攀(hupan)</v>
      </c>
      <c r="E166" s="14" t="s">
        <v>1779</v>
      </c>
      <c r="F166" s="14" t="s">
        <v>1769</v>
      </c>
      <c r="G166" s="14"/>
      <c r="H166" s="14" t="s">
        <v>466</v>
      </c>
      <c r="I166" s="14" t="s">
        <v>1870</v>
      </c>
      <c r="J166" s="14" t="s">
        <v>466</v>
      </c>
      <c r="K166" s="26" t="str">
        <f>VLOOKUP(I166,[1]Sheet1!$B:$C,2,)</f>
        <v>市行业主管部门文件采用-采用部分占文件全文60%以下</v>
      </c>
      <c r="L166" s="14" t="s">
        <v>1939</v>
      </c>
      <c r="M166" s="27" t="s">
        <v>467</v>
      </c>
      <c r="N166" s="14" t="s">
        <v>1761</v>
      </c>
      <c r="O166" s="14" t="s">
        <v>1742</v>
      </c>
      <c r="P166" s="14" t="s">
        <v>1940</v>
      </c>
      <c r="Q166" s="14" t="s">
        <v>1889</v>
      </c>
      <c r="R166" s="28"/>
      <c r="S166" s="28"/>
    </row>
    <row r="167" ht="12.75" customHeight="1" spans="1:19">
      <c r="A167" s="21" t="s">
        <v>1910</v>
      </c>
      <c r="B167" s="14" t="s">
        <v>460</v>
      </c>
      <c r="C167" s="14" t="s">
        <v>461</v>
      </c>
      <c r="D167" s="14" t="str">
        <f t="shared" si="2"/>
        <v>胡攀(hupan)</v>
      </c>
      <c r="E167" s="14" t="s">
        <v>1779</v>
      </c>
      <c r="F167" s="14" t="s">
        <v>1769</v>
      </c>
      <c r="G167" s="14"/>
      <c r="H167" s="14" t="s">
        <v>470</v>
      </c>
      <c r="I167" s="14" t="s">
        <v>1873</v>
      </c>
      <c r="J167" s="14" t="s">
        <v>470</v>
      </c>
      <c r="K167" s="26" t="str">
        <f>VLOOKUP(I167,[1]Sheet1!$B:$C,2,)</f>
        <v>决策建议、信息专报、专报信息刊发</v>
      </c>
      <c r="L167" s="14" t="s">
        <v>1941</v>
      </c>
      <c r="M167" s="27" t="s">
        <v>471</v>
      </c>
      <c r="N167" s="14" t="s">
        <v>1780</v>
      </c>
      <c r="O167" s="14" t="s">
        <v>1753</v>
      </c>
      <c r="P167" s="14"/>
      <c r="Q167" s="14" t="s">
        <v>1749</v>
      </c>
      <c r="R167" s="28"/>
      <c r="S167" s="28"/>
    </row>
    <row r="168" ht="12.75" customHeight="1" spans="1:19">
      <c r="A168" s="21" t="s">
        <v>1910</v>
      </c>
      <c r="B168" s="14" t="s">
        <v>84</v>
      </c>
      <c r="C168" s="14" t="s">
        <v>85</v>
      </c>
      <c r="D168" s="14" t="str">
        <f t="shared" si="2"/>
        <v>黄意武(huangyiwu)</v>
      </c>
      <c r="E168" s="14" t="s">
        <v>1781</v>
      </c>
      <c r="F168" s="14" t="s">
        <v>1782</v>
      </c>
      <c r="G168" s="14"/>
      <c r="H168" s="14" t="s">
        <v>474</v>
      </c>
      <c r="I168" s="14" t="s">
        <v>1873</v>
      </c>
      <c r="J168" s="14" t="s">
        <v>474</v>
      </c>
      <c r="K168" s="26" t="str">
        <f>VLOOKUP(I168,[1]Sheet1!$B:$C,2,)</f>
        <v>决策建议、信息专报、专报信息刊发</v>
      </c>
      <c r="L168" s="14" t="s">
        <v>1942</v>
      </c>
      <c r="M168" s="27" t="s">
        <v>477</v>
      </c>
      <c r="N168" s="14" t="s">
        <v>1749</v>
      </c>
      <c r="O168" s="14" t="s">
        <v>1749</v>
      </c>
      <c r="P168" s="14"/>
      <c r="Q168" s="14" t="s">
        <v>1753</v>
      </c>
      <c r="R168" s="28"/>
      <c r="S168" s="28"/>
    </row>
    <row r="169" ht="12.75" customHeight="1" spans="1:19">
      <c r="A169" s="21" t="s">
        <v>1910</v>
      </c>
      <c r="B169" s="14" t="s">
        <v>84</v>
      </c>
      <c r="C169" s="14" t="s">
        <v>85</v>
      </c>
      <c r="D169" s="14" t="str">
        <f t="shared" si="2"/>
        <v>黄意武(huangyiwu)</v>
      </c>
      <c r="E169" s="14" t="s">
        <v>1781</v>
      </c>
      <c r="F169" s="14" t="s">
        <v>1782</v>
      </c>
      <c r="G169" s="14"/>
      <c r="H169" s="14" t="s">
        <v>481</v>
      </c>
      <c r="I169" s="14" t="s">
        <v>1747</v>
      </c>
      <c r="J169" s="14" t="s">
        <v>481</v>
      </c>
      <c r="K169" s="26" t="str">
        <f>VLOOKUP(I169,[1]Sheet1!$B:$C,2,)</f>
        <v>省部级正职领导肯定性批示</v>
      </c>
      <c r="L169" s="14" t="s">
        <v>1848</v>
      </c>
      <c r="M169" s="27" t="s">
        <v>484</v>
      </c>
      <c r="N169" s="14" t="s">
        <v>1750</v>
      </c>
      <c r="O169" s="14" t="s">
        <v>1742</v>
      </c>
      <c r="P169" s="14"/>
      <c r="Q169" s="14" t="s">
        <v>1799</v>
      </c>
      <c r="R169" s="28"/>
      <c r="S169" s="28"/>
    </row>
    <row r="170" ht="12.75" customHeight="1" spans="1:19">
      <c r="A170" s="21" t="s">
        <v>1910</v>
      </c>
      <c r="B170" s="14" t="s">
        <v>828</v>
      </c>
      <c r="C170" s="14" t="s">
        <v>829</v>
      </c>
      <c r="D170" s="14" t="str">
        <f t="shared" si="2"/>
        <v>江薇薇(jiangweiwei)</v>
      </c>
      <c r="E170" s="14" t="s">
        <v>180</v>
      </c>
      <c r="F170" s="14" t="s">
        <v>1786</v>
      </c>
      <c r="G170" s="14"/>
      <c r="H170" s="14" t="s">
        <v>487</v>
      </c>
      <c r="I170" s="14" t="s">
        <v>1873</v>
      </c>
      <c r="J170" s="14" t="s">
        <v>487</v>
      </c>
      <c r="K170" s="26" t="str">
        <f>VLOOKUP(I170,[1]Sheet1!$B:$C,2,)</f>
        <v>决策建议、信息专报、专报信息刊发</v>
      </c>
      <c r="L170" s="14" t="s">
        <v>1943</v>
      </c>
      <c r="M170" s="27" t="s">
        <v>490</v>
      </c>
      <c r="N170" s="14" t="s">
        <v>1788</v>
      </c>
      <c r="O170" s="14" t="s">
        <v>1742</v>
      </c>
      <c r="P170" s="14"/>
      <c r="Q170" s="14" t="s">
        <v>1775</v>
      </c>
      <c r="R170" s="28"/>
      <c r="S170" s="28"/>
    </row>
    <row r="171" ht="12.75" customHeight="1" spans="1:19">
      <c r="A171" s="21" t="s">
        <v>1910</v>
      </c>
      <c r="B171" s="14" t="s">
        <v>284</v>
      </c>
      <c r="C171" s="14" t="s">
        <v>285</v>
      </c>
      <c r="D171" s="14" t="str">
        <f t="shared" si="2"/>
        <v>柯昌波(kechangbo)</v>
      </c>
      <c r="E171" s="14" t="s">
        <v>286</v>
      </c>
      <c r="F171" s="14" t="s">
        <v>1786</v>
      </c>
      <c r="G171" s="14"/>
      <c r="H171" s="14" t="s">
        <v>493</v>
      </c>
      <c r="I171" s="14" t="s">
        <v>1873</v>
      </c>
      <c r="J171" s="14" t="s">
        <v>493</v>
      </c>
      <c r="K171" s="26" t="str">
        <f>VLOOKUP(I171,[1]Sheet1!$B:$C,2,)</f>
        <v>决策建议、信息专报、专报信息刊发</v>
      </c>
      <c r="L171" s="14" t="s">
        <v>1944</v>
      </c>
      <c r="M171" s="27" t="s">
        <v>405</v>
      </c>
      <c r="N171" s="14" t="s">
        <v>1761</v>
      </c>
      <c r="O171" s="14" t="s">
        <v>1761</v>
      </c>
      <c r="P171" s="14"/>
      <c r="Q171" s="14" t="s">
        <v>1925</v>
      </c>
      <c r="R171" s="28"/>
      <c r="S171" s="28"/>
    </row>
    <row r="172" ht="12.75" customHeight="1" spans="1:19">
      <c r="A172" s="21" t="s">
        <v>1910</v>
      </c>
      <c r="B172" s="14" t="s">
        <v>496</v>
      </c>
      <c r="C172" s="14" t="s">
        <v>497</v>
      </c>
      <c r="D172" s="14" t="str">
        <f t="shared" si="2"/>
        <v>黎智洪(lizhihong)</v>
      </c>
      <c r="E172" s="14" t="s">
        <v>1795</v>
      </c>
      <c r="F172" s="14" t="s">
        <v>1786</v>
      </c>
      <c r="G172" s="14"/>
      <c r="H172" s="14" t="s">
        <v>495</v>
      </c>
      <c r="I172" s="14" t="s">
        <v>1873</v>
      </c>
      <c r="J172" s="14" t="s">
        <v>495</v>
      </c>
      <c r="K172" s="26" t="str">
        <f>VLOOKUP(I172,[1]Sheet1!$B:$C,2,)</f>
        <v>决策建议、信息专报、专报信息刊发</v>
      </c>
      <c r="L172" s="14" t="s">
        <v>1945</v>
      </c>
      <c r="M172" s="27" t="s">
        <v>498</v>
      </c>
      <c r="N172" s="14" t="s">
        <v>1749</v>
      </c>
      <c r="O172" s="14" t="s">
        <v>1750</v>
      </c>
      <c r="P172" s="14"/>
      <c r="Q172" s="14" t="s">
        <v>1742</v>
      </c>
      <c r="R172" s="28"/>
      <c r="S172" s="28"/>
    </row>
    <row r="173" ht="12.75" customHeight="1" spans="1:19">
      <c r="A173" s="21" t="s">
        <v>1910</v>
      </c>
      <c r="B173" s="14" t="s">
        <v>496</v>
      </c>
      <c r="C173" s="14" t="s">
        <v>497</v>
      </c>
      <c r="D173" s="14" t="str">
        <f t="shared" si="2"/>
        <v>黎智洪(lizhihong)</v>
      </c>
      <c r="E173" s="14" t="s">
        <v>1795</v>
      </c>
      <c r="F173" s="14" t="s">
        <v>1786</v>
      </c>
      <c r="G173" s="14"/>
      <c r="H173" s="14" t="s">
        <v>502</v>
      </c>
      <c r="I173" s="14" t="s">
        <v>1873</v>
      </c>
      <c r="J173" s="14" t="s">
        <v>502</v>
      </c>
      <c r="K173" s="26" t="str">
        <f>VLOOKUP(I173,[1]Sheet1!$B:$C,2,)</f>
        <v>决策建议、信息专报、专报信息刊发</v>
      </c>
      <c r="L173" s="14" t="s">
        <v>1946</v>
      </c>
      <c r="M173" s="27" t="s">
        <v>503</v>
      </c>
      <c r="N173" s="14" t="s">
        <v>1780</v>
      </c>
      <c r="O173" s="14" t="s">
        <v>1788</v>
      </c>
      <c r="P173" s="14"/>
      <c r="Q173" s="14" t="s">
        <v>1753</v>
      </c>
      <c r="R173" s="28"/>
      <c r="S173" s="28"/>
    </row>
    <row r="174" ht="12.75" customHeight="1" spans="1:19">
      <c r="A174" s="21" t="s">
        <v>1910</v>
      </c>
      <c r="B174" s="14" t="s">
        <v>496</v>
      </c>
      <c r="C174" s="14" t="s">
        <v>497</v>
      </c>
      <c r="D174" s="14" t="str">
        <f t="shared" si="2"/>
        <v>黎智洪(lizhihong)</v>
      </c>
      <c r="E174" s="14" t="s">
        <v>1795</v>
      </c>
      <c r="F174" s="14" t="s">
        <v>1786</v>
      </c>
      <c r="G174" s="14"/>
      <c r="H174" s="14" t="s">
        <v>145</v>
      </c>
      <c r="I174" s="14" t="s">
        <v>1912</v>
      </c>
      <c r="J174" s="14" t="s">
        <v>145</v>
      </c>
      <c r="K174" s="26" t="str">
        <f>VLOOKUP(I174,[1]Sheet1!$B:$C,2,)</f>
        <v>省部级正职领导肯定性批示</v>
      </c>
      <c r="L174" s="14" t="s">
        <v>1759</v>
      </c>
      <c r="M174" s="27" t="s">
        <v>506</v>
      </c>
      <c r="N174" s="14" t="s">
        <v>1788</v>
      </c>
      <c r="O174" s="14" t="s">
        <v>1788</v>
      </c>
      <c r="P174" s="14"/>
      <c r="Q174" s="14" t="s">
        <v>1761</v>
      </c>
      <c r="R174" s="28"/>
      <c r="S174" s="28"/>
    </row>
    <row r="175" ht="12.75" customHeight="1" spans="1:19">
      <c r="A175" s="21" t="s">
        <v>1910</v>
      </c>
      <c r="B175" s="14" t="s">
        <v>1019</v>
      </c>
      <c r="C175" s="14" t="s">
        <v>1020</v>
      </c>
      <c r="D175" s="14" t="str">
        <f t="shared" si="2"/>
        <v>李春艳(lichunyan)</v>
      </c>
      <c r="E175" s="14" t="s">
        <v>321</v>
      </c>
      <c r="F175" s="14" t="s">
        <v>1786</v>
      </c>
      <c r="G175" s="14"/>
      <c r="H175" s="14" t="s">
        <v>507</v>
      </c>
      <c r="I175" s="14" t="s">
        <v>1873</v>
      </c>
      <c r="J175" s="14" t="s">
        <v>507</v>
      </c>
      <c r="K175" s="26" t="str">
        <f>VLOOKUP(I175,[1]Sheet1!$B:$C,2,)</f>
        <v>决策建议、信息专报、专报信息刊发</v>
      </c>
      <c r="L175" s="14" t="s">
        <v>1947</v>
      </c>
      <c r="M175" s="27" t="s">
        <v>510</v>
      </c>
      <c r="N175" s="14" t="s">
        <v>1742</v>
      </c>
      <c r="O175" s="14" t="s">
        <v>1742</v>
      </c>
      <c r="P175" s="14"/>
      <c r="Q175" s="14" t="s">
        <v>1749</v>
      </c>
      <c r="R175" s="28"/>
      <c r="S175" s="28"/>
    </row>
    <row r="176" ht="12.75" customHeight="1" spans="1:19">
      <c r="A176" s="21" t="s">
        <v>1910</v>
      </c>
      <c r="B176" s="14" t="s">
        <v>117</v>
      </c>
      <c r="C176" s="14" t="s">
        <v>118</v>
      </c>
      <c r="D176" s="14" t="str">
        <f t="shared" si="2"/>
        <v>李敬(lijing)</v>
      </c>
      <c r="E176" s="14" t="s">
        <v>1763</v>
      </c>
      <c r="F176" s="14" t="s">
        <v>1797</v>
      </c>
      <c r="G176" s="14"/>
      <c r="H176" s="14" t="s">
        <v>514</v>
      </c>
      <c r="I176" s="14" t="s">
        <v>1912</v>
      </c>
      <c r="J176" s="14" t="s">
        <v>514</v>
      </c>
      <c r="K176" s="26" t="str">
        <f>VLOOKUP(I176,[1]Sheet1!$B:$C,2,)</f>
        <v>省部级正职领导肯定性批示</v>
      </c>
      <c r="L176" s="14" t="s">
        <v>1862</v>
      </c>
      <c r="M176" s="27" t="s">
        <v>515</v>
      </c>
      <c r="N176" s="14" t="s">
        <v>1761</v>
      </c>
      <c r="O176" s="14" t="s">
        <v>1753</v>
      </c>
      <c r="P176" s="14" t="s">
        <v>1948</v>
      </c>
      <c r="Q176" s="14" t="s">
        <v>1757</v>
      </c>
      <c r="R176" s="28"/>
      <c r="S176" s="28"/>
    </row>
    <row r="177" ht="12.75" customHeight="1" spans="1:19">
      <c r="A177" s="21" t="s">
        <v>1910</v>
      </c>
      <c r="B177" s="14" t="s">
        <v>117</v>
      </c>
      <c r="C177" s="14" t="s">
        <v>118</v>
      </c>
      <c r="D177" s="14" t="str">
        <f t="shared" si="2"/>
        <v>李敬(lijing)</v>
      </c>
      <c r="E177" s="14" t="s">
        <v>1763</v>
      </c>
      <c r="F177" s="14" t="s">
        <v>1797</v>
      </c>
      <c r="G177" s="14"/>
      <c r="H177" s="14" t="s">
        <v>517</v>
      </c>
      <c r="I177" s="14" t="s">
        <v>1740</v>
      </c>
      <c r="J177" s="14" t="s">
        <v>517</v>
      </c>
      <c r="K177" s="26" t="str">
        <f>VLOOKUP(I177,[1]Sheet1!$B:$C,2,)</f>
        <v>省部级正职领导一般性批示</v>
      </c>
      <c r="L177" s="14" t="s">
        <v>1865</v>
      </c>
      <c r="M177" s="27" t="s">
        <v>518</v>
      </c>
      <c r="N177" s="14" t="s">
        <v>1753</v>
      </c>
      <c r="O177" s="14" t="s">
        <v>1753</v>
      </c>
      <c r="P177" s="14" t="s">
        <v>1949</v>
      </c>
      <c r="Q177" s="14" t="s">
        <v>1809</v>
      </c>
      <c r="R177" s="28"/>
      <c r="S177" s="28"/>
    </row>
    <row r="178" ht="12.75" customHeight="1" spans="1:19">
      <c r="A178" s="21" t="s">
        <v>1910</v>
      </c>
      <c r="B178" s="14" t="s">
        <v>117</v>
      </c>
      <c r="C178" s="14" t="s">
        <v>118</v>
      </c>
      <c r="D178" s="14" t="str">
        <f t="shared" si="2"/>
        <v>李敬(lijing)</v>
      </c>
      <c r="E178" s="14" t="s">
        <v>1763</v>
      </c>
      <c r="F178" s="14" t="s">
        <v>1797</v>
      </c>
      <c r="G178" s="14"/>
      <c r="H178" s="14" t="s">
        <v>519</v>
      </c>
      <c r="I178" s="14" t="s">
        <v>1740</v>
      </c>
      <c r="J178" s="14" t="s">
        <v>519</v>
      </c>
      <c r="K178" s="26" t="str">
        <f>VLOOKUP(I178,[1]Sheet1!$B:$C,2,)</f>
        <v>省部级正职领导一般性批示</v>
      </c>
      <c r="L178" s="14" t="s">
        <v>1950</v>
      </c>
      <c r="M178" s="27" t="s">
        <v>399</v>
      </c>
      <c r="N178" s="14" t="s">
        <v>1761</v>
      </c>
      <c r="O178" s="14" t="s">
        <v>1753</v>
      </c>
      <c r="P178" s="14" t="s">
        <v>1951</v>
      </c>
      <c r="Q178" s="14" t="s">
        <v>1859</v>
      </c>
      <c r="R178" s="28"/>
      <c r="S178" s="28"/>
    </row>
    <row r="179" ht="12.75" customHeight="1" spans="1:19">
      <c r="A179" s="21" t="s">
        <v>1910</v>
      </c>
      <c r="B179" s="14" t="s">
        <v>1952</v>
      </c>
      <c r="C179" s="14" t="s">
        <v>1953</v>
      </c>
      <c r="D179" s="14" t="str">
        <f t="shared" si="2"/>
        <v>李林(lilin)</v>
      </c>
      <c r="E179" s="14" t="s">
        <v>1954</v>
      </c>
      <c r="F179" s="14" t="s">
        <v>1786</v>
      </c>
      <c r="G179" s="14"/>
      <c r="H179" s="14" t="s">
        <v>474</v>
      </c>
      <c r="I179" s="14" t="s">
        <v>1873</v>
      </c>
      <c r="J179" s="14" t="s">
        <v>474</v>
      </c>
      <c r="K179" s="26" t="str">
        <f>VLOOKUP(I179,[1]Sheet1!$B:$C,2,)</f>
        <v>决策建议、信息专报、专报信息刊发</v>
      </c>
      <c r="L179" s="14" t="s">
        <v>1942</v>
      </c>
      <c r="M179" s="27" t="s">
        <v>477</v>
      </c>
      <c r="N179" s="14" t="s">
        <v>1749</v>
      </c>
      <c r="O179" s="14" t="s">
        <v>1750</v>
      </c>
      <c r="P179" s="14"/>
      <c r="Q179" s="14" t="s">
        <v>1742</v>
      </c>
      <c r="R179" s="28"/>
      <c r="S179" s="28"/>
    </row>
    <row r="180" ht="12.75" customHeight="1" spans="1:19">
      <c r="A180" s="21" t="s">
        <v>1910</v>
      </c>
      <c r="B180" s="14" t="s">
        <v>1952</v>
      </c>
      <c r="C180" s="14" t="s">
        <v>1953</v>
      </c>
      <c r="D180" s="14" t="str">
        <f t="shared" si="2"/>
        <v>李林(lilin)</v>
      </c>
      <c r="E180" s="14" t="s">
        <v>1954</v>
      </c>
      <c r="F180" s="14" t="s">
        <v>1786</v>
      </c>
      <c r="G180" s="14"/>
      <c r="H180" s="14" t="s">
        <v>520</v>
      </c>
      <c r="I180" s="14" t="s">
        <v>1873</v>
      </c>
      <c r="J180" s="14" t="s">
        <v>520</v>
      </c>
      <c r="K180" s="26" t="str">
        <f>VLOOKUP(I180,[1]Sheet1!$B:$C,2,)</f>
        <v>决策建议、信息专报、专报信息刊发</v>
      </c>
      <c r="L180" s="14" t="s">
        <v>1955</v>
      </c>
      <c r="M180" s="27" t="s">
        <v>521</v>
      </c>
      <c r="N180" s="14" t="s">
        <v>1750</v>
      </c>
      <c r="O180" s="14" t="s">
        <v>1750</v>
      </c>
      <c r="P180" s="14" t="s">
        <v>1956</v>
      </c>
      <c r="Q180" s="14" t="s">
        <v>1742</v>
      </c>
      <c r="R180" s="28"/>
      <c r="S180" s="28"/>
    </row>
    <row r="181" ht="12.75" customHeight="1" spans="1:19">
      <c r="A181" s="21" t="s">
        <v>1910</v>
      </c>
      <c r="B181" s="14" t="s">
        <v>1952</v>
      </c>
      <c r="C181" s="14" t="s">
        <v>1953</v>
      </c>
      <c r="D181" s="14" t="str">
        <f t="shared" si="2"/>
        <v>李林(lilin)</v>
      </c>
      <c r="E181" s="14" t="s">
        <v>1954</v>
      </c>
      <c r="F181" s="14" t="s">
        <v>1786</v>
      </c>
      <c r="G181" s="14"/>
      <c r="H181" s="14" t="s">
        <v>524</v>
      </c>
      <c r="I181" s="14" t="s">
        <v>1937</v>
      </c>
      <c r="J181" s="14" t="s">
        <v>524</v>
      </c>
      <c r="K181" s="26" t="str">
        <f>VLOOKUP(I181,[1]Sheet1!$B:$C,2,)</f>
        <v>国家部委规章和重庆市地方性法规、政府规章及文件采用-采用部分占文件全文60%以上（含）</v>
      </c>
      <c r="L181" s="14" t="s">
        <v>1923</v>
      </c>
      <c r="M181" s="27" t="s">
        <v>525</v>
      </c>
      <c r="N181" s="14" t="s">
        <v>1750</v>
      </c>
      <c r="O181" s="14" t="s">
        <v>1750</v>
      </c>
      <c r="P181" s="14" t="s">
        <v>1957</v>
      </c>
      <c r="Q181" s="14" t="s">
        <v>1809</v>
      </c>
      <c r="R181" s="28"/>
      <c r="S181" s="28"/>
    </row>
    <row r="182" ht="12.75" customHeight="1" spans="1:19">
      <c r="A182" s="21" t="s">
        <v>1910</v>
      </c>
      <c r="B182" s="14" t="s">
        <v>1952</v>
      </c>
      <c r="C182" s="14" t="s">
        <v>1953</v>
      </c>
      <c r="D182" s="14" t="str">
        <f t="shared" si="2"/>
        <v>李林(lilin)</v>
      </c>
      <c r="E182" s="14" t="s">
        <v>1954</v>
      </c>
      <c r="F182" s="14" t="s">
        <v>1786</v>
      </c>
      <c r="G182" s="14"/>
      <c r="H182" s="14" t="s">
        <v>431</v>
      </c>
      <c r="I182" s="14" t="s">
        <v>1873</v>
      </c>
      <c r="J182" s="14" t="s">
        <v>431</v>
      </c>
      <c r="K182" s="26" t="str">
        <f>VLOOKUP(I182,[1]Sheet1!$B:$C,2,)</f>
        <v>决策建议、信息专报、专报信息刊发</v>
      </c>
      <c r="L182" s="14" t="s">
        <v>1897</v>
      </c>
      <c r="M182" s="27" t="s">
        <v>432</v>
      </c>
      <c r="N182" s="14" t="s">
        <v>1788</v>
      </c>
      <c r="O182" s="14" t="s">
        <v>1761</v>
      </c>
      <c r="P182" s="14"/>
      <c r="Q182" s="14" t="s">
        <v>1925</v>
      </c>
      <c r="R182" s="28"/>
      <c r="S182" s="28"/>
    </row>
    <row r="183" ht="12.75" customHeight="1" spans="1:19">
      <c r="A183" s="21" t="s">
        <v>1910</v>
      </c>
      <c r="B183" s="14" t="s">
        <v>529</v>
      </c>
      <c r="C183" s="14" t="s">
        <v>530</v>
      </c>
      <c r="D183" s="14" t="str">
        <f t="shared" si="2"/>
        <v>李万慧(liwanhui)</v>
      </c>
      <c r="E183" s="14" t="s">
        <v>240</v>
      </c>
      <c r="F183" s="14" t="s">
        <v>1782</v>
      </c>
      <c r="G183" s="14"/>
      <c r="H183" s="14" t="s">
        <v>528</v>
      </c>
      <c r="I183" s="14" t="s">
        <v>1870</v>
      </c>
      <c r="J183" s="14" t="s">
        <v>528</v>
      </c>
      <c r="K183" s="26" t="str">
        <f>VLOOKUP(I183,[1]Sheet1!$B:$C,2,)</f>
        <v>市行业主管部门文件采用-采用部分占文件全文60%以下</v>
      </c>
      <c r="L183" s="14" t="s">
        <v>1748</v>
      </c>
      <c r="M183" s="27" t="s">
        <v>531</v>
      </c>
      <c r="N183" s="14" t="s">
        <v>1743</v>
      </c>
      <c r="O183" s="14" t="s">
        <v>1753</v>
      </c>
      <c r="P183" s="14"/>
      <c r="Q183" s="14" t="s">
        <v>1742</v>
      </c>
      <c r="R183" s="28"/>
      <c r="S183" s="28"/>
    </row>
    <row r="184" ht="12.75" customHeight="1" spans="1:19">
      <c r="A184" s="21" t="s">
        <v>1910</v>
      </c>
      <c r="B184" s="14" t="s">
        <v>529</v>
      </c>
      <c r="C184" s="14" t="s">
        <v>530</v>
      </c>
      <c r="D184" s="14" t="str">
        <f t="shared" si="2"/>
        <v>李万慧(liwanhui)</v>
      </c>
      <c r="E184" s="14" t="s">
        <v>240</v>
      </c>
      <c r="F184" s="14" t="s">
        <v>1782</v>
      </c>
      <c r="G184" s="14"/>
      <c r="H184" s="14" t="s">
        <v>534</v>
      </c>
      <c r="I184" s="14" t="s">
        <v>1870</v>
      </c>
      <c r="J184" s="14" t="s">
        <v>534</v>
      </c>
      <c r="K184" s="26" t="str">
        <f>VLOOKUP(I184,[1]Sheet1!$B:$C,2,)</f>
        <v>市行业主管部门文件采用-采用部分占文件全文60%以下</v>
      </c>
      <c r="L184" s="14" t="s">
        <v>1748</v>
      </c>
      <c r="M184" s="27" t="s">
        <v>531</v>
      </c>
      <c r="N184" s="14" t="s">
        <v>1780</v>
      </c>
      <c r="O184" s="14" t="s">
        <v>1753</v>
      </c>
      <c r="P184" s="14"/>
      <c r="Q184" s="14" t="s">
        <v>1742</v>
      </c>
      <c r="R184" s="28"/>
      <c r="S184" s="28"/>
    </row>
    <row r="185" ht="12.75" customHeight="1" spans="1:19">
      <c r="A185" s="21" t="s">
        <v>1910</v>
      </c>
      <c r="B185" s="14" t="s">
        <v>529</v>
      </c>
      <c r="C185" s="14" t="s">
        <v>530</v>
      </c>
      <c r="D185" s="14" t="str">
        <f t="shared" si="2"/>
        <v>李万慧(liwanhui)</v>
      </c>
      <c r="E185" s="14" t="s">
        <v>240</v>
      </c>
      <c r="F185" s="14" t="s">
        <v>1782</v>
      </c>
      <c r="G185" s="14"/>
      <c r="H185" s="14" t="s">
        <v>422</v>
      </c>
      <c r="I185" s="14" t="s">
        <v>1873</v>
      </c>
      <c r="J185" s="14" t="s">
        <v>422</v>
      </c>
      <c r="K185" s="26" t="str">
        <f>VLOOKUP(I185,[1]Sheet1!$B:$C,2,)</f>
        <v>决策建议、信息专报、专报信息刊发</v>
      </c>
      <c r="L185" s="14" t="s">
        <v>1748</v>
      </c>
      <c r="M185" s="27" t="s">
        <v>423</v>
      </c>
      <c r="N185" s="14" t="s">
        <v>1749</v>
      </c>
      <c r="O185" s="14" t="s">
        <v>1742</v>
      </c>
      <c r="P185" s="14"/>
      <c r="Q185" s="14" t="s">
        <v>1750</v>
      </c>
      <c r="R185" s="28"/>
      <c r="S185" s="28"/>
    </row>
    <row r="186" ht="12.75" customHeight="1" spans="1:19">
      <c r="A186" s="21" t="s">
        <v>1910</v>
      </c>
      <c r="B186" s="14" t="s">
        <v>529</v>
      </c>
      <c r="C186" s="14" t="s">
        <v>530</v>
      </c>
      <c r="D186" s="14" t="str">
        <f t="shared" si="2"/>
        <v>李万慧(liwanhui)</v>
      </c>
      <c r="E186" s="14" t="s">
        <v>240</v>
      </c>
      <c r="F186" s="14" t="s">
        <v>1782</v>
      </c>
      <c r="G186" s="14"/>
      <c r="H186" s="14" t="s">
        <v>408</v>
      </c>
      <c r="I186" s="14" t="s">
        <v>1870</v>
      </c>
      <c r="J186" s="14" t="s">
        <v>408</v>
      </c>
      <c r="K186" s="26" t="str">
        <f>VLOOKUP(I186,[1]Sheet1!$B:$C,2,)</f>
        <v>市行业主管部门文件采用-采用部分占文件全文60%以下</v>
      </c>
      <c r="L186" s="14" t="s">
        <v>1919</v>
      </c>
      <c r="M186" s="27" t="s">
        <v>409</v>
      </c>
      <c r="N186" s="14" t="s">
        <v>1750</v>
      </c>
      <c r="O186" s="14" t="s">
        <v>1742</v>
      </c>
      <c r="P186" s="14"/>
      <c r="Q186" s="14" t="s">
        <v>1789</v>
      </c>
      <c r="R186" s="28"/>
      <c r="S186" s="28"/>
    </row>
    <row r="187" ht="12.75" customHeight="1" spans="1:19">
      <c r="A187" s="21" t="s">
        <v>1910</v>
      </c>
      <c r="B187" s="14" t="s">
        <v>529</v>
      </c>
      <c r="C187" s="14" t="s">
        <v>530</v>
      </c>
      <c r="D187" s="14" t="str">
        <f t="shared" si="2"/>
        <v>李万慧(liwanhui)</v>
      </c>
      <c r="E187" s="14" t="s">
        <v>240</v>
      </c>
      <c r="F187" s="14" t="s">
        <v>1782</v>
      </c>
      <c r="G187" s="14"/>
      <c r="H187" s="14" t="s">
        <v>418</v>
      </c>
      <c r="I187" s="14" t="s">
        <v>1851</v>
      </c>
      <c r="J187" s="14" t="s">
        <v>418</v>
      </c>
      <c r="K187" s="26" t="str">
        <f>VLOOKUP(I187,[1]Sheet1!$B:$C,2,)</f>
        <v>省部级正职领导一般性批示</v>
      </c>
      <c r="L187" s="14" t="s">
        <v>1851</v>
      </c>
      <c r="M187" s="27" t="s">
        <v>419</v>
      </c>
      <c r="N187" s="14" t="s">
        <v>1742</v>
      </c>
      <c r="O187" s="14" t="s">
        <v>1742</v>
      </c>
      <c r="P187" s="14"/>
      <c r="Q187" s="14" t="s">
        <v>1743</v>
      </c>
      <c r="R187" s="28"/>
      <c r="S187" s="28"/>
    </row>
    <row r="188" ht="12.75" customHeight="1" spans="1:19">
      <c r="A188" s="21" t="s">
        <v>1910</v>
      </c>
      <c r="B188" s="14" t="s">
        <v>140</v>
      </c>
      <c r="C188" s="14" t="s">
        <v>141</v>
      </c>
      <c r="D188" s="14" t="str">
        <f t="shared" si="2"/>
        <v>李勇(liyong)</v>
      </c>
      <c r="E188" s="14" t="s">
        <v>1745</v>
      </c>
      <c r="F188" s="14" t="s">
        <v>1810</v>
      </c>
      <c r="G188" s="14"/>
      <c r="H188" s="14" t="s">
        <v>535</v>
      </c>
      <c r="I188" s="14" t="s">
        <v>1873</v>
      </c>
      <c r="J188" s="14" t="s">
        <v>535</v>
      </c>
      <c r="K188" s="26" t="str">
        <f>VLOOKUP(I188,[1]Sheet1!$B:$C,2,)</f>
        <v>决策建议、信息专报、专报信息刊发</v>
      </c>
      <c r="L188" s="14" t="s">
        <v>1896</v>
      </c>
      <c r="M188" s="27" t="s">
        <v>536</v>
      </c>
      <c r="N188" s="14" t="s">
        <v>1753</v>
      </c>
      <c r="O188" s="14" t="s">
        <v>1753</v>
      </c>
      <c r="P188" s="14"/>
      <c r="Q188" s="14" t="s">
        <v>1754</v>
      </c>
      <c r="R188" s="28"/>
      <c r="S188" s="28"/>
    </row>
    <row r="189" ht="12.75" customHeight="1" spans="1:19">
      <c r="A189" s="21" t="s">
        <v>1910</v>
      </c>
      <c r="B189" s="14" t="s">
        <v>140</v>
      </c>
      <c r="C189" s="14" t="s">
        <v>141</v>
      </c>
      <c r="D189" s="14" t="str">
        <f t="shared" si="2"/>
        <v>李勇(liyong)</v>
      </c>
      <c r="E189" s="14" t="s">
        <v>1745</v>
      </c>
      <c r="F189" s="14" t="s">
        <v>1810</v>
      </c>
      <c r="G189" s="14"/>
      <c r="H189" s="14" t="s">
        <v>538</v>
      </c>
      <c r="I189" s="14" t="s">
        <v>1873</v>
      </c>
      <c r="J189" s="14" t="s">
        <v>538</v>
      </c>
      <c r="K189" s="26" t="str">
        <f>VLOOKUP(I189,[1]Sheet1!$B:$C,2,)</f>
        <v>决策建议、信息专报、专报信息刊发</v>
      </c>
      <c r="L189" s="14" t="s">
        <v>1958</v>
      </c>
      <c r="M189" s="27" t="s">
        <v>539</v>
      </c>
      <c r="N189" s="14" t="s">
        <v>1753</v>
      </c>
      <c r="O189" s="14" t="s">
        <v>1753</v>
      </c>
      <c r="P189" s="14"/>
      <c r="Q189" s="14" t="s">
        <v>1754</v>
      </c>
      <c r="R189" s="28"/>
      <c r="S189" s="28"/>
    </row>
    <row r="190" ht="12.75" customHeight="1" spans="1:19">
      <c r="A190" s="21" t="s">
        <v>1910</v>
      </c>
      <c r="B190" s="14" t="s">
        <v>140</v>
      </c>
      <c r="C190" s="14" t="s">
        <v>141</v>
      </c>
      <c r="D190" s="14" t="str">
        <f t="shared" si="2"/>
        <v>李勇(liyong)</v>
      </c>
      <c r="E190" s="14" t="s">
        <v>1745</v>
      </c>
      <c r="F190" s="14" t="s">
        <v>1810</v>
      </c>
      <c r="G190" s="14"/>
      <c r="H190" s="14" t="s">
        <v>540</v>
      </c>
      <c r="I190" s="14" t="s">
        <v>1747</v>
      </c>
      <c r="J190" s="14" t="s">
        <v>540</v>
      </c>
      <c r="K190" s="26" t="str">
        <f>VLOOKUP(I190,[1]Sheet1!$B:$C,2,)</f>
        <v>省部级正职领导肯定性批示</v>
      </c>
      <c r="L190" s="14" t="s">
        <v>1959</v>
      </c>
      <c r="M190" s="27" t="s">
        <v>518</v>
      </c>
      <c r="N190" s="14" t="s">
        <v>1753</v>
      </c>
      <c r="O190" s="14" t="s">
        <v>1753</v>
      </c>
      <c r="P190" s="14"/>
      <c r="Q190" s="14" t="s">
        <v>1778</v>
      </c>
      <c r="R190" s="28"/>
      <c r="S190" s="28"/>
    </row>
    <row r="191" ht="12.75" customHeight="1" spans="1:19">
      <c r="A191" s="21" t="s">
        <v>1910</v>
      </c>
      <c r="B191" s="14" t="s">
        <v>1877</v>
      </c>
      <c r="C191" s="14" t="s">
        <v>1878</v>
      </c>
      <c r="D191" s="14" t="str">
        <f t="shared" si="2"/>
        <v>李佑静(liyoujing)</v>
      </c>
      <c r="E191" s="14" t="s">
        <v>286</v>
      </c>
      <c r="F191" s="14" t="s">
        <v>1786</v>
      </c>
      <c r="G191" s="14"/>
      <c r="H191" s="14" t="s">
        <v>541</v>
      </c>
      <c r="I191" s="14" t="s">
        <v>1873</v>
      </c>
      <c r="J191" s="14" t="s">
        <v>541</v>
      </c>
      <c r="K191" s="26" t="str">
        <f>VLOOKUP(I191,[1]Sheet1!$B:$C,2,)</f>
        <v>决策建议、信息专报、专报信息刊发</v>
      </c>
      <c r="L191" s="14" t="s">
        <v>1960</v>
      </c>
      <c r="M191" s="27" t="s">
        <v>542</v>
      </c>
      <c r="N191" s="14" t="s">
        <v>1749</v>
      </c>
      <c r="O191" s="14" t="s">
        <v>1749</v>
      </c>
      <c r="P191" s="14"/>
      <c r="Q191" s="14" t="s">
        <v>1753</v>
      </c>
      <c r="R191" s="28"/>
      <c r="S191" s="28"/>
    </row>
    <row r="192" ht="12.75" customHeight="1" spans="1:19">
      <c r="A192" s="21" t="s">
        <v>1910</v>
      </c>
      <c r="B192" s="14" t="s">
        <v>1877</v>
      </c>
      <c r="C192" s="14" t="s">
        <v>1878</v>
      </c>
      <c r="D192" s="14" t="str">
        <f t="shared" si="2"/>
        <v>李佑静(liyoujing)</v>
      </c>
      <c r="E192" s="14" t="s">
        <v>286</v>
      </c>
      <c r="F192" s="14" t="s">
        <v>1786</v>
      </c>
      <c r="G192" s="14"/>
      <c r="H192" s="14" t="s">
        <v>543</v>
      </c>
      <c r="I192" s="14" t="s">
        <v>1873</v>
      </c>
      <c r="J192" s="14" t="s">
        <v>543</v>
      </c>
      <c r="K192" s="26" t="str">
        <f>VLOOKUP(I192,[1]Sheet1!$B:$C,2,)</f>
        <v>决策建议、信息专报、专报信息刊发</v>
      </c>
      <c r="L192" s="14" t="s">
        <v>1961</v>
      </c>
      <c r="M192" s="27" t="s">
        <v>544</v>
      </c>
      <c r="N192" s="14" t="s">
        <v>1749</v>
      </c>
      <c r="O192" s="14" t="s">
        <v>1742</v>
      </c>
      <c r="P192" s="14"/>
      <c r="Q192" s="14" t="s">
        <v>1750</v>
      </c>
      <c r="R192" s="28"/>
      <c r="S192" s="28"/>
    </row>
    <row r="193" ht="12.75" customHeight="1" spans="1:19">
      <c r="A193" s="21" t="s">
        <v>1910</v>
      </c>
      <c r="B193" s="14" t="s">
        <v>150</v>
      </c>
      <c r="C193" s="14" t="s">
        <v>151</v>
      </c>
      <c r="D193" s="14" t="str">
        <f t="shared" si="2"/>
        <v>李重华(lichonghua)</v>
      </c>
      <c r="E193" s="14" t="s">
        <v>1779</v>
      </c>
      <c r="F193" s="14" t="s">
        <v>1746</v>
      </c>
      <c r="G193" s="14"/>
      <c r="H193" s="14" t="s">
        <v>546</v>
      </c>
      <c r="I193" s="14" t="s">
        <v>1747</v>
      </c>
      <c r="J193" s="14" t="s">
        <v>546</v>
      </c>
      <c r="K193" s="26" t="str">
        <f>VLOOKUP(I193,[1]Sheet1!$B:$C,2,)</f>
        <v>省部级正职领导肯定性批示</v>
      </c>
      <c r="L193" s="14" t="s">
        <v>1962</v>
      </c>
      <c r="M193" s="27" t="s">
        <v>457</v>
      </c>
      <c r="N193" s="14" t="s">
        <v>1742</v>
      </c>
      <c r="O193" s="14" t="s">
        <v>1753</v>
      </c>
      <c r="P193" s="14"/>
      <c r="Q193" s="14" t="s">
        <v>1809</v>
      </c>
      <c r="R193" s="28"/>
      <c r="S193" s="28"/>
    </row>
    <row r="194" ht="12.75" customHeight="1" spans="1:19">
      <c r="A194" s="21" t="s">
        <v>1910</v>
      </c>
      <c r="B194" s="14" t="s">
        <v>150</v>
      </c>
      <c r="C194" s="14" t="s">
        <v>151</v>
      </c>
      <c r="D194" s="14" t="str">
        <f t="shared" si="2"/>
        <v>李重华(lichonghua)</v>
      </c>
      <c r="E194" s="14" t="s">
        <v>1779</v>
      </c>
      <c r="F194" s="14" t="s">
        <v>1746</v>
      </c>
      <c r="G194" s="14"/>
      <c r="H194" s="14" t="s">
        <v>548</v>
      </c>
      <c r="I194" s="14" t="s">
        <v>1747</v>
      </c>
      <c r="J194" s="14" t="s">
        <v>548</v>
      </c>
      <c r="K194" s="26" t="str">
        <f>VLOOKUP(I194,[1]Sheet1!$B:$C,2,)</f>
        <v>省部级正职领导肯定性批示</v>
      </c>
      <c r="L194" s="14" t="s">
        <v>1963</v>
      </c>
      <c r="M194" s="27" t="s">
        <v>549</v>
      </c>
      <c r="N194" s="14" t="s">
        <v>1753</v>
      </c>
      <c r="O194" s="14" t="s">
        <v>1753</v>
      </c>
      <c r="P194" s="14"/>
      <c r="Q194" s="14" t="s">
        <v>1778</v>
      </c>
      <c r="R194" s="28"/>
      <c r="S194" s="28"/>
    </row>
    <row r="195" ht="12.75" customHeight="1" spans="1:19">
      <c r="A195" s="21" t="s">
        <v>1910</v>
      </c>
      <c r="B195" s="14" t="s">
        <v>150</v>
      </c>
      <c r="C195" s="14" t="s">
        <v>151</v>
      </c>
      <c r="D195" s="14" t="str">
        <f t="shared" si="2"/>
        <v>李重华(lichonghua)</v>
      </c>
      <c r="E195" s="14" t="s">
        <v>1779</v>
      </c>
      <c r="F195" s="14" t="s">
        <v>1746</v>
      </c>
      <c r="G195" s="14"/>
      <c r="H195" s="14" t="s">
        <v>550</v>
      </c>
      <c r="I195" s="14" t="s">
        <v>1747</v>
      </c>
      <c r="J195" s="14" t="s">
        <v>550</v>
      </c>
      <c r="K195" s="26" t="str">
        <f>VLOOKUP(I195,[1]Sheet1!$B:$C,2,)</f>
        <v>省部级正职领导肯定性批示</v>
      </c>
      <c r="L195" s="14" t="s">
        <v>1862</v>
      </c>
      <c r="M195" s="27" t="s">
        <v>551</v>
      </c>
      <c r="N195" s="14" t="s">
        <v>1753</v>
      </c>
      <c r="O195" s="14" t="s">
        <v>1753</v>
      </c>
      <c r="P195" s="14"/>
      <c r="Q195" s="14" t="s">
        <v>1778</v>
      </c>
      <c r="R195" s="28"/>
      <c r="S195" s="28"/>
    </row>
    <row r="196" ht="12.75" customHeight="1" spans="1:19">
      <c r="A196" s="21" t="s">
        <v>1910</v>
      </c>
      <c r="B196" s="14" t="s">
        <v>150</v>
      </c>
      <c r="C196" s="14" t="s">
        <v>151</v>
      </c>
      <c r="D196" s="14" t="str">
        <f t="shared" ref="D196:D259" si="3">CONCATENATE(B196,"(",C196,")")</f>
        <v>李重华(lichonghua)</v>
      </c>
      <c r="E196" s="14" t="s">
        <v>1779</v>
      </c>
      <c r="F196" s="14" t="s">
        <v>1746</v>
      </c>
      <c r="G196" s="14"/>
      <c r="H196" s="14" t="s">
        <v>552</v>
      </c>
      <c r="I196" s="14" t="s">
        <v>1747</v>
      </c>
      <c r="J196" s="14" t="s">
        <v>552</v>
      </c>
      <c r="K196" s="26" t="str">
        <f>VLOOKUP(I196,[1]Sheet1!$B:$C,2,)</f>
        <v>省部级正职领导肯定性批示</v>
      </c>
      <c r="L196" s="14" t="s">
        <v>1963</v>
      </c>
      <c r="M196" s="27" t="s">
        <v>553</v>
      </c>
      <c r="N196" s="14" t="s">
        <v>1753</v>
      </c>
      <c r="O196" s="14" t="s">
        <v>1753</v>
      </c>
      <c r="P196" s="14"/>
      <c r="Q196" s="14" t="s">
        <v>1778</v>
      </c>
      <c r="R196" s="28"/>
      <c r="S196" s="28"/>
    </row>
    <row r="197" ht="12.75" customHeight="1" spans="1:19">
      <c r="A197" s="21" t="s">
        <v>1910</v>
      </c>
      <c r="B197" s="14" t="s">
        <v>150</v>
      </c>
      <c r="C197" s="14" t="s">
        <v>151</v>
      </c>
      <c r="D197" s="14" t="str">
        <f t="shared" si="3"/>
        <v>李重华(lichonghua)</v>
      </c>
      <c r="E197" s="14" t="s">
        <v>1779</v>
      </c>
      <c r="F197" s="14" t="s">
        <v>1746</v>
      </c>
      <c r="G197" s="14"/>
      <c r="H197" s="14" t="s">
        <v>404</v>
      </c>
      <c r="I197" s="14" t="s">
        <v>1873</v>
      </c>
      <c r="J197" s="14" t="s">
        <v>404</v>
      </c>
      <c r="K197" s="26" t="str">
        <f>VLOOKUP(I197,[1]Sheet1!$B:$C,2,)</f>
        <v>决策建议、信息专报、专报信息刊发</v>
      </c>
      <c r="L197" s="14" t="s">
        <v>1918</v>
      </c>
      <c r="M197" s="27" t="s">
        <v>405</v>
      </c>
      <c r="N197" s="14" t="s">
        <v>1761</v>
      </c>
      <c r="O197" s="14" t="s">
        <v>1753</v>
      </c>
      <c r="P197" s="14"/>
      <c r="Q197" s="14" t="s">
        <v>1788</v>
      </c>
      <c r="R197" s="28"/>
      <c r="S197" s="28"/>
    </row>
    <row r="198" ht="12.75" customHeight="1" spans="1:19">
      <c r="A198" s="21" t="s">
        <v>1910</v>
      </c>
      <c r="B198" s="14" t="s">
        <v>150</v>
      </c>
      <c r="C198" s="14" t="s">
        <v>151</v>
      </c>
      <c r="D198" s="14" t="str">
        <f t="shared" si="3"/>
        <v>李重华(lichonghua)</v>
      </c>
      <c r="E198" s="14" t="s">
        <v>1779</v>
      </c>
      <c r="F198" s="14" t="s">
        <v>1746</v>
      </c>
      <c r="G198" s="14"/>
      <c r="H198" s="14" t="s">
        <v>459</v>
      </c>
      <c r="I198" s="14" t="s">
        <v>1937</v>
      </c>
      <c r="J198" s="14" t="s">
        <v>459</v>
      </c>
      <c r="K198" s="26" t="str">
        <f>VLOOKUP(I198,[1]Sheet1!$B:$C,2,)</f>
        <v>国家部委规章和重庆市地方性法规、政府规章及文件采用-采用部分占文件全文60%以上（含）</v>
      </c>
      <c r="L198" s="14" t="s">
        <v>1856</v>
      </c>
      <c r="M198" s="27" t="s">
        <v>463</v>
      </c>
      <c r="N198" s="14" t="s">
        <v>1749</v>
      </c>
      <c r="O198" s="14" t="s">
        <v>1750</v>
      </c>
      <c r="P198" s="14" t="s">
        <v>1938</v>
      </c>
      <c r="Q198" s="14" t="s">
        <v>1809</v>
      </c>
      <c r="R198" s="28"/>
      <c r="S198" s="28"/>
    </row>
    <row r="199" ht="12.75" customHeight="1" spans="1:19">
      <c r="A199" s="21" t="s">
        <v>1910</v>
      </c>
      <c r="B199" s="14" t="s">
        <v>555</v>
      </c>
      <c r="C199" s="14" t="s">
        <v>101</v>
      </c>
      <c r="D199" s="14" t="str">
        <f t="shared" si="3"/>
        <v>廖玉姣(liaoyujiao)</v>
      </c>
      <c r="E199" s="14" t="s">
        <v>286</v>
      </c>
      <c r="F199" s="14" t="s">
        <v>1786</v>
      </c>
      <c r="G199" s="14"/>
      <c r="H199" s="14" t="s">
        <v>554</v>
      </c>
      <c r="I199" s="14" t="s">
        <v>1912</v>
      </c>
      <c r="J199" s="14" t="s">
        <v>554</v>
      </c>
      <c r="K199" s="26" t="str">
        <f>VLOOKUP(I199,[1]Sheet1!$B:$C,2,)</f>
        <v>省部级正职领导肯定性批示</v>
      </c>
      <c r="L199" s="14" t="s">
        <v>1835</v>
      </c>
      <c r="M199" s="27" t="s">
        <v>556</v>
      </c>
      <c r="N199" s="14" t="s">
        <v>1742</v>
      </c>
      <c r="O199" s="14" t="s">
        <v>1753</v>
      </c>
      <c r="P199" s="14" t="s">
        <v>1964</v>
      </c>
      <c r="Q199" s="14" t="s">
        <v>1965</v>
      </c>
      <c r="R199" s="28"/>
      <c r="S199" s="28"/>
    </row>
    <row r="200" ht="12.75" customHeight="1" spans="1:19">
      <c r="A200" s="21" t="s">
        <v>1910</v>
      </c>
      <c r="B200" s="14" t="s">
        <v>555</v>
      </c>
      <c r="C200" s="14" t="s">
        <v>101</v>
      </c>
      <c r="D200" s="14" t="str">
        <f t="shared" si="3"/>
        <v>廖玉姣(liaoyujiao)</v>
      </c>
      <c r="E200" s="14" t="s">
        <v>286</v>
      </c>
      <c r="F200" s="14" t="s">
        <v>1786</v>
      </c>
      <c r="G200" s="14"/>
      <c r="H200" s="14" t="s">
        <v>474</v>
      </c>
      <c r="I200" s="14" t="s">
        <v>1873</v>
      </c>
      <c r="J200" s="14" t="s">
        <v>474</v>
      </c>
      <c r="K200" s="26" t="str">
        <f>VLOOKUP(I200,[1]Sheet1!$B:$C,2,)</f>
        <v>决策建议、信息专报、专报信息刊发</v>
      </c>
      <c r="L200" s="14" t="s">
        <v>1942</v>
      </c>
      <c r="M200" s="27" t="s">
        <v>477</v>
      </c>
      <c r="N200" s="14" t="s">
        <v>1749</v>
      </c>
      <c r="O200" s="14" t="s">
        <v>1742</v>
      </c>
      <c r="P200" s="14"/>
      <c r="Q200" s="14" t="s">
        <v>1742</v>
      </c>
      <c r="R200" s="28"/>
      <c r="S200" s="28"/>
    </row>
    <row r="201" ht="12.75" customHeight="1" spans="1:19">
      <c r="A201" s="21" t="s">
        <v>1910</v>
      </c>
      <c r="B201" s="14" t="s">
        <v>555</v>
      </c>
      <c r="C201" s="14" t="s">
        <v>101</v>
      </c>
      <c r="D201" s="14" t="str">
        <f t="shared" si="3"/>
        <v>廖玉姣(liaoyujiao)</v>
      </c>
      <c r="E201" s="14" t="s">
        <v>286</v>
      </c>
      <c r="F201" s="14" t="s">
        <v>1786</v>
      </c>
      <c r="G201" s="14"/>
      <c r="H201" s="14" t="s">
        <v>493</v>
      </c>
      <c r="I201" s="14" t="s">
        <v>1873</v>
      </c>
      <c r="J201" s="14" t="s">
        <v>493</v>
      </c>
      <c r="K201" s="26" t="str">
        <f>VLOOKUP(I201,[1]Sheet1!$B:$C,2,)</f>
        <v>决策建议、信息专报、专报信息刊发</v>
      </c>
      <c r="L201" s="14" t="s">
        <v>1944</v>
      </c>
      <c r="M201" s="27" t="s">
        <v>405</v>
      </c>
      <c r="N201" s="14" t="s">
        <v>1761</v>
      </c>
      <c r="O201" s="14" t="s">
        <v>1742</v>
      </c>
      <c r="P201" s="14"/>
      <c r="Q201" s="14" t="s">
        <v>1753</v>
      </c>
      <c r="R201" s="28"/>
      <c r="S201" s="28"/>
    </row>
    <row r="202" ht="12.75" customHeight="1" spans="1:19">
      <c r="A202" s="21" t="s">
        <v>1910</v>
      </c>
      <c r="B202" s="14" t="s">
        <v>1966</v>
      </c>
      <c r="C202" s="14" t="s">
        <v>1967</v>
      </c>
      <c r="D202" s="14" t="str">
        <f t="shared" si="3"/>
        <v>刘华卫(liuhuawei)</v>
      </c>
      <c r="E202" s="14" t="s">
        <v>73</v>
      </c>
      <c r="F202" s="14" t="s">
        <v>1739</v>
      </c>
      <c r="G202" s="14"/>
      <c r="H202" s="14" t="s">
        <v>434</v>
      </c>
      <c r="I202" s="14" t="s">
        <v>1912</v>
      </c>
      <c r="J202" s="14" t="s">
        <v>434</v>
      </c>
      <c r="K202" s="26" t="str">
        <f>VLOOKUP(I202,[1]Sheet1!$B:$C,2,)</f>
        <v>省部级正职领导肯定性批示</v>
      </c>
      <c r="L202" s="14" t="s">
        <v>1926</v>
      </c>
      <c r="M202" s="27" t="s">
        <v>435</v>
      </c>
      <c r="N202" s="14" t="s">
        <v>1749</v>
      </c>
      <c r="O202" s="14" t="s">
        <v>1750</v>
      </c>
      <c r="P202" s="14" t="s">
        <v>1927</v>
      </c>
      <c r="Q202" s="14" t="s">
        <v>1754</v>
      </c>
      <c r="R202" s="28"/>
      <c r="S202" s="28"/>
    </row>
    <row r="203" ht="12.75" customHeight="1" spans="1:19">
      <c r="A203" s="21" t="s">
        <v>1910</v>
      </c>
      <c r="B203" s="14" t="s">
        <v>1061</v>
      </c>
      <c r="C203" s="14" t="s">
        <v>1062</v>
      </c>
      <c r="D203" s="14" t="str">
        <f t="shared" si="3"/>
        <v>卢飞(lufei)</v>
      </c>
      <c r="E203" s="14" t="s">
        <v>478</v>
      </c>
      <c r="F203" s="14" t="s">
        <v>1786</v>
      </c>
      <c r="G203" s="14"/>
      <c r="H203" s="14" t="s">
        <v>422</v>
      </c>
      <c r="I203" s="14" t="s">
        <v>1873</v>
      </c>
      <c r="J203" s="14" t="s">
        <v>422</v>
      </c>
      <c r="K203" s="26" t="str">
        <f>VLOOKUP(I203,[1]Sheet1!$B:$C,2,)</f>
        <v>决策建议、信息专报、专报信息刊发</v>
      </c>
      <c r="L203" s="14" t="s">
        <v>1748</v>
      </c>
      <c r="M203" s="27" t="s">
        <v>423</v>
      </c>
      <c r="N203" s="14" t="s">
        <v>1749</v>
      </c>
      <c r="O203" s="14" t="s">
        <v>1749</v>
      </c>
      <c r="P203" s="14"/>
      <c r="Q203" s="14" t="s">
        <v>1753</v>
      </c>
      <c r="R203" s="28"/>
      <c r="S203" s="28"/>
    </row>
    <row r="204" ht="12.75" customHeight="1" spans="1:19">
      <c r="A204" s="21" t="s">
        <v>1910</v>
      </c>
      <c r="B204" s="14" t="s">
        <v>1061</v>
      </c>
      <c r="C204" s="14" t="s">
        <v>1062</v>
      </c>
      <c r="D204" s="14" t="str">
        <f t="shared" si="3"/>
        <v>卢飞(lufei)</v>
      </c>
      <c r="E204" s="14" t="s">
        <v>478</v>
      </c>
      <c r="F204" s="14" t="s">
        <v>1786</v>
      </c>
      <c r="G204" s="14"/>
      <c r="H204" s="14" t="s">
        <v>412</v>
      </c>
      <c r="I204" s="14" t="s">
        <v>1873</v>
      </c>
      <c r="J204" s="14" t="s">
        <v>412</v>
      </c>
      <c r="K204" s="26" t="str">
        <f>VLOOKUP(I204,[1]Sheet1!$B:$C,2,)</f>
        <v>决策建议、信息专报、专报信息刊发</v>
      </c>
      <c r="L204" s="14" t="s">
        <v>1920</v>
      </c>
      <c r="M204" s="27" t="s">
        <v>409</v>
      </c>
      <c r="N204" s="14" t="s">
        <v>1742</v>
      </c>
      <c r="O204" s="14" t="s">
        <v>1742</v>
      </c>
      <c r="P204" s="14"/>
      <c r="Q204" s="14" t="s">
        <v>1749</v>
      </c>
      <c r="R204" s="28"/>
      <c r="S204" s="28"/>
    </row>
    <row r="205" ht="12.75" customHeight="1" spans="1:19">
      <c r="A205" s="21" t="s">
        <v>1910</v>
      </c>
      <c r="B205" s="14" t="s">
        <v>1061</v>
      </c>
      <c r="C205" s="14" t="s">
        <v>1062</v>
      </c>
      <c r="D205" s="14" t="str">
        <f t="shared" si="3"/>
        <v>卢飞(lufei)</v>
      </c>
      <c r="E205" s="14" t="s">
        <v>478</v>
      </c>
      <c r="F205" s="14" t="s">
        <v>1786</v>
      </c>
      <c r="G205" s="14"/>
      <c r="H205" s="14" t="s">
        <v>415</v>
      </c>
      <c r="I205" s="14" t="s">
        <v>1873</v>
      </c>
      <c r="J205" s="14" t="s">
        <v>415</v>
      </c>
      <c r="K205" s="26" t="str">
        <f>VLOOKUP(I205,[1]Sheet1!$B:$C,2,)</f>
        <v>决策建议、信息专报、专报信息刊发</v>
      </c>
      <c r="L205" s="14" t="s">
        <v>1921</v>
      </c>
      <c r="M205" s="27" t="s">
        <v>416</v>
      </c>
      <c r="N205" s="14" t="s">
        <v>1750</v>
      </c>
      <c r="O205" s="14" t="s">
        <v>1750</v>
      </c>
      <c r="P205" s="14"/>
      <c r="Q205" s="14" t="s">
        <v>1742</v>
      </c>
      <c r="R205" s="28"/>
      <c r="S205" s="28"/>
    </row>
    <row r="206" ht="12.75" customHeight="1" spans="1:19">
      <c r="A206" s="21" t="s">
        <v>1910</v>
      </c>
      <c r="B206" s="14" t="s">
        <v>309</v>
      </c>
      <c r="C206" s="14" t="s">
        <v>310</v>
      </c>
      <c r="D206" s="14" t="str">
        <f t="shared" si="3"/>
        <v>吕昕(luxin)</v>
      </c>
      <c r="E206" s="14" t="s">
        <v>1779</v>
      </c>
      <c r="F206" s="14" t="s">
        <v>1883</v>
      </c>
      <c r="G206" s="14"/>
      <c r="H206" s="14" t="s">
        <v>558</v>
      </c>
      <c r="I206" s="14" t="s">
        <v>1873</v>
      </c>
      <c r="J206" s="14" t="s">
        <v>558</v>
      </c>
      <c r="K206" s="26" t="str">
        <f>VLOOKUP(I206,[1]Sheet1!$B:$C,2,)</f>
        <v>决策建议、信息专报、专报信息刊发</v>
      </c>
      <c r="L206" s="14" t="s">
        <v>1822</v>
      </c>
      <c r="M206" s="27" t="s">
        <v>467</v>
      </c>
      <c r="N206" s="14" t="s">
        <v>1788</v>
      </c>
      <c r="O206" s="14" t="s">
        <v>1742</v>
      </c>
      <c r="P206" s="14" t="s">
        <v>1968</v>
      </c>
      <c r="Q206" s="14" t="s">
        <v>1775</v>
      </c>
      <c r="R206" s="28"/>
      <c r="S206" s="28"/>
    </row>
    <row r="207" ht="12.75" customHeight="1" spans="1:19">
      <c r="A207" s="21" t="s">
        <v>1910</v>
      </c>
      <c r="B207" s="14" t="s">
        <v>309</v>
      </c>
      <c r="C207" s="14" t="s">
        <v>310</v>
      </c>
      <c r="D207" s="14" t="str">
        <f t="shared" si="3"/>
        <v>吕昕(luxin)</v>
      </c>
      <c r="E207" s="14" t="s">
        <v>1779</v>
      </c>
      <c r="F207" s="14" t="s">
        <v>1883</v>
      </c>
      <c r="G207" s="14"/>
      <c r="H207" s="14" t="s">
        <v>466</v>
      </c>
      <c r="I207" s="14" t="s">
        <v>1870</v>
      </c>
      <c r="J207" s="14" t="s">
        <v>466</v>
      </c>
      <c r="K207" s="26" t="str">
        <f>VLOOKUP(I207,[1]Sheet1!$B:$C,2,)</f>
        <v>市行业主管部门文件采用-采用部分占文件全文60%以下</v>
      </c>
      <c r="L207" s="14" t="s">
        <v>1939</v>
      </c>
      <c r="M207" s="27" t="s">
        <v>467</v>
      </c>
      <c r="N207" s="14" t="s">
        <v>1761</v>
      </c>
      <c r="O207" s="14" t="s">
        <v>1750</v>
      </c>
      <c r="P207" s="14" t="s">
        <v>1940</v>
      </c>
      <c r="Q207" s="14" t="s">
        <v>1872</v>
      </c>
      <c r="R207" s="28"/>
      <c r="S207" s="28"/>
    </row>
    <row r="208" ht="12.75" customHeight="1" spans="1:19">
      <c r="A208" s="21" t="s">
        <v>1910</v>
      </c>
      <c r="B208" s="14" t="s">
        <v>309</v>
      </c>
      <c r="C208" s="14" t="s">
        <v>310</v>
      </c>
      <c r="D208" s="14" t="str">
        <f t="shared" si="3"/>
        <v>吕昕(luxin)</v>
      </c>
      <c r="E208" s="14" t="s">
        <v>1779</v>
      </c>
      <c r="F208" s="14" t="s">
        <v>1883</v>
      </c>
      <c r="G208" s="14"/>
      <c r="H208" s="14" t="s">
        <v>404</v>
      </c>
      <c r="I208" s="14" t="s">
        <v>1873</v>
      </c>
      <c r="J208" s="14" t="s">
        <v>404</v>
      </c>
      <c r="K208" s="26" t="str">
        <f>VLOOKUP(I208,[1]Sheet1!$B:$C,2,)</f>
        <v>决策建议、信息专报、专报信息刊发</v>
      </c>
      <c r="L208" s="14" t="s">
        <v>1918</v>
      </c>
      <c r="M208" s="27" t="s">
        <v>405</v>
      </c>
      <c r="N208" s="14" t="s">
        <v>1761</v>
      </c>
      <c r="O208" s="14" t="s">
        <v>1761</v>
      </c>
      <c r="P208" s="14"/>
      <c r="Q208" s="14" t="s">
        <v>1742</v>
      </c>
      <c r="R208" s="28"/>
      <c r="S208" s="28"/>
    </row>
    <row r="209" ht="12.75" customHeight="1" spans="1:19">
      <c r="A209" s="21" t="s">
        <v>1910</v>
      </c>
      <c r="B209" s="14" t="s">
        <v>309</v>
      </c>
      <c r="C209" s="14" t="s">
        <v>310</v>
      </c>
      <c r="D209" s="14" t="str">
        <f t="shared" si="3"/>
        <v>吕昕(luxin)</v>
      </c>
      <c r="E209" s="14" t="s">
        <v>1779</v>
      </c>
      <c r="F209" s="14" t="s">
        <v>1883</v>
      </c>
      <c r="G209" s="14"/>
      <c r="H209" s="14" t="s">
        <v>546</v>
      </c>
      <c r="I209" s="14" t="s">
        <v>1747</v>
      </c>
      <c r="J209" s="14" t="s">
        <v>546</v>
      </c>
      <c r="K209" s="26" t="str">
        <f>VLOOKUP(I209,[1]Sheet1!$B:$C,2,)</f>
        <v>省部级正职领导肯定性批示</v>
      </c>
      <c r="L209" s="14" t="s">
        <v>1962</v>
      </c>
      <c r="M209" s="27" t="s">
        <v>457</v>
      </c>
      <c r="N209" s="14" t="s">
        <v>1742</v>
      </c>
      <c r="O209" s="14" t="s">
        <v>1742</v>
      </c>
      <c r="P209" s="14"/>
      <c r="Q209" s="14" t="s">
        <v>1806</v>
      </c>
      <c r="R209" s="28"/>
      <c r="S209" s="28"/>
    </row>
    <row r="210" ht="12.75" customHeight="1" spans="1:19">
      <c r="A210" s="21" t="s">
        <v>1910</v>
      </c>
      <c r="B210" s="14" t="s">
        <v>77</v>
      </c>
      <c r="C210" s="14" t="s">
        <v>78</v>
      </c>
      <c r="D210" s="14" t="str">
        <f t="shared" si="3"/>
        <v>罗锐华(luoruihua)</v>
      </c>
      <c r="E210" s="14" t="s">
        <v>1779</v>
      </c>
      <c r="F210" s="14" t="s">
        <v>1810</v>
      </c>
      <c r="G210" s="14"/>
      <c r="H210" s="14" t="s">
        <v>558</v>
      </c>
      <c r="I210" s="14" t="s">
        <v>1873</v>
      </c>
      <c r="J210" s="14" t="s">
        <v>558</v>
      </c>
      <c r="K210" s="26" t="str">
        <f>VLOOKUP(I210,[1]Sheet1!$B:$C,2,)</f>
        <v>决策建议、信息专报、专报信息刊发</v>
      </c>
      <c r="L210" s="14" t="s">
        <v>1822</v>
      </c>
      <c r="M210" s="27" t="s">
        <v>467</v>
      </c>
      <c r="N210" s="14" t="s">
        <v>1788</v>
      </c>
      <c r="O210" s="14" t="s">
        <v>1753</v>
      </c>
      <c r="P210" s="14" t="s">
        <v>1968</v>
      </c>
      <c r="Q210" s="14" t="s">
        <v>1749</v>
      </c>
      <c r="R210" s="28"/>
      <c r="S210" s="28"/>
    </row>
    <row r="211" ht="12.75" customHeight="1" spans="1:19">
      <c r="A211" s="21" t="s">
        <v>1910</v>
      </c>
      <c r="B211" s="14" t="s">
        <v>77</v>
      </c>
      <c r="C211" s="14" t="s">
        <v>78</v>
      </c>
      <c r="D211" s="14" t="str">
        <f t="shared" si="3"/>
        <v>罗锐华(luoruihua)</v>
      </c>
      <c r="E211" s="14" t="s">
        <v>1779</v>
      </c>
      <c r="F211" s="14" t="s">
        <v>1810</v>
      </c>
      <c r="G211" s="14"/>
      <c r="H211" s="14" t="s">
        <v>459</v>
      </c>
      <c r="I211" s="14" t="s">
        <v>1937</v>
      </c>
      <c r="J211" s="14" t="s">
        <v>459</v>
      </c>
      <c r="K211" s="26" t="str">
        <f>VLOOKUP(I211,[1]Sheet1!$B:$C,2,)</f>
        <v>国家部委规章和重庆市地方性法规、政府规章及文件采用-采用部分占文件全文60%以上（含）</v>
      </c>
      <c r="L211" s="14" t="s">
        <v>1856</v>
      </c>
      <c r="M211" s="27" t="s">
        <v>463</v>
      </c>
      <c r="N211" s="14" t="s">
        <v>1749</v>
      </c>
      <c r="O211" s="14" t="s">
        <v>1742</v>
      </c>
      <c r="P211" s="14" t="s">
        <v>1938</v>
      </c>
      <c r="Q211" s="14" t="s">
        <v>1969</v>
      </c>
      <c r="R211" s="28"/>
      <c r="S211" s="28"/>
    </row>
    <row r="212" ht="12.75" customHeight="1" spans="1:19">
      <c r="A212" s="21" t="s">
        <v>1910</v>
      </c>
      <c r="B212" s="14" t="s">
        <v>77</v>
      </c>
      <c r="C212" s="14" t="s">
        <v>78</v>
      </c>
      <c r="D212" s="14" t="str">
        <f t="shared" si="3"/>
        <v>罗锐华(luoruihua)</v>
      </c>
      <c r="E212" s="14" t="s">
        <v>1779</v>
      </c>
      <c r="F212" s="14" t="s">
        <v>1810</v>
      </c>
      <c r="G212" s="14"/>
      <c r="H212" s="14" t="s">
        <v>466</v>
      </c>
      <c r="I212" s="14" t="s">
        <v>1870</v>
      </c>
      <c r="J212" s="14" t="s">
        <v>466</v>
      </c>
      <c r="K212" s="26" t="str">
        <f>VLOOKUP(I212,[1]Sheet1!$B:$C,2,)</f>
        <v>市行业主管部门文件采用-采用部分占文件全文60%以下</v>
      </c>
      <c r="L212" s="14" t="s">
        <v>1939</v>
      </c>
      <c r="M212" s="27" t="s">
        <v>467</v>
      </c>
      <c r="N212" s="14" t="s">
        <v>1761</v>
      </c>
      <c r="O212" s="14" t="s">
        <v>1753</v>
      </c>
      <c r="P212" s="14" t="s">
        <v>1940</v>
      </c>
      <c r="Q212" s="14" t="s">
        <v>1742</v>
      </c>
      <c r="R212" s="28"/>
      <c r="S212" s="28"/>
    </row>
    <row r="213" ht="12.75" customHeight="1" spans="1:19">
      <c r="A213" s="21" t="s">
        <v>1910</v>
      </c>
      <c r="B213" s="14" t="s">
        <v>77</v>
      </c>
      <c r="C213" s="14" t="s">
        <v>78</v>
      </c>
      <c r="D213" s="14" t="str">
        <f t="shared" si="3"/>
        <v>罗锐华(luoruihua)</v>
      </c>
      <c r="E213" s="14" t="s">
        <v>1779</v>
      </c>
      <c r="F213" s="14" t="s">
        <v>1810</v>
      </c>
      <c r="G213" s="14"/>
      <c r="H213" s="14" t="s">
        <v>470</v>
      </c>
      <c r="I213" s="14" t="s">
        <v>1873</v>
      </c>
      <c r="J213" s="14" t="s">
        <v>470</v>
      </c>
      <c r="K213" s="26" t="str">
        <f>VLOOKUP(I213,[1]Sheet1!$B:$C,2,)</f>
        <v>决策建议、信息专报、专报信息刊发</v>
      </c>
      <c r="L213" s="14" t="s">
        <v>1941</v>
      </c>
      <c r="M213" s="27" t="s">
        <v>471</v>
      </c>
      <c r="N213" s="14" t="s">
        <v>1780</v>
      </c>
      <c r="O213" s="14" t="s">
        <v>1742</v>
      </c>
      <c r="P213" s="14"/>
      <c r="Q213" s="14" t="s">
        <v>1775</v>
      </c>
      <c r="R213" s="28"/>
      <c r="S213" s="28"/>
    </row>
    <row r="214" ht="12.75" customHeight="1" spans="1:19">
      <c r="A214" s="21" t="s">
        <v>1910</v>
      </c>
      <c r="B214" s="14" t="s">
        <v>1082</v>
      </c>
      <c r="C214" s="14" t="s">
        <v>1083</v>
      </c>
      <c r="D214" s="14" t="str">
        <f t="shared" si="3"/>
        <v>罗伟(luowei)</v>
      </c>
      <c r="E214" s="14" t="s">
        <v>21</v>
      </c>
      <c r="F214" s="14" t="s">
        <v>1739</v>
      </c>
      <c r="G214" s="14"/>
      <c r="H214" s="14" t="s">
        <v>543</v>
      </c>
      <c r="I214" s="14" t="s">
        <v>1873</v>
      </c>
      <c r="J214" s="14" t="s">
        <v>543</v>
      </c>
      <c r="K214" s="26" t="str">
        <f>VLOOKUP(I214,[1]Sheet1!$B:$C,2,)</f>
        <v>决策建议、信息专报、专报信息刊发</v>
      </c>
      <c r="L214" s="14" t="s">
        <v>1961</v>
      </c>
      <c r="M214" s="27" t="s">
        <v>544</v>
      </c>
      <c r="N214" s="14" t="s">
        <v>1749</v>
      </c>
      <c r="O214" s="14" t="s">
        <v>1749</v>
      </c>
      <c r="P214" s="14"/>
      <c r="Q214" s="14" t="s">
        <v>1753</v>
      </c>
      <c r="R214" s="28"/>
      <c r="S214" s="28"/>
    </row>
    <row r="215" ht="12.75" customHeight="1" spans="1:19">
      <c r="A215" s="21" t="s">
        <v>1910</v>
      </c>
      <c r="B215" s="14" t="s">
        <v>1082</v>
      </c>
      <c r="C215" s="14" t="s">
        <v>1083</v>
      </c>
      <c r="D215" s="14" t="str">
        <f t="shared" si="3"/>
        <v>罗伟(luowei)</v>
      </c>
      <c r="E215" s="14" t="s">
        <v>21</v>
      </c>
      <c r="F215" s="14" t="s">
        <v>1739</v>
      </c>
      <c r="G215" s="14"/>
      <c r="H215" s="14" t="s">
        <v>561</v>
      </c>
      <c r="I215" s="14" t="s">
        <v>1747</v>
      </c>
      <c r="J215" s="14" t="s">
        <v>561</v>
      </c>
      <c r="K215" s="26" t="str">
        <f>VLOOKUP(I215,[1]Sheet1!$B:$C,2,)</f>
        <v>省部级正职领导肯定性批示</v>
      </c>
      <c r="L215" s="14" t="s">
        <v>1970</v>
      </c>
      <c r="M215" s="27" t="s">
        <v>562</v>
      </c>
      <c r="N215" s="14" t="s">
        <v>1742</v>
      </c>
      <c r="O215" s="14" t="s">
        <v>1742</v>
      </c>
      <c r="P215" s="14"/>
      <c r="Q215" s="14" t="s">
        <v>1806</v>
      </c>
      <c r="R215" s="28"/>
      <c r="S215" s="28"/>
    </row>
    <row r="216" ht="12.75" customHeight="1" spans="1:19">
      <c r="A216" s="21" t="s">
        <v>1910</v>
      </c>
      <c r="B216" s="14" t="s">
        <v>1082</v>
      </c>
      <c r="C216" s="14" t="s">
        <v>1083</v>
      </c>
      <c r="D216" s="14" t="str">
        <f t="shared" si="3"/>
        <v>罗伟(luowei)</v>
      </c>
      <c r="E216" s="14" t="s">
        <v>21</v>
      </c>
      <c r="F216" s="14" t="s">
        <v>1739</v>
      </c>
      <c r="G216" s="14"/>
      <c r="H216" s="14" t="s">
        <v>541</v>
      </c>
      <c r="I216" s="14" t="s">
        <v>1873</v>
      </c>
      <c r="J216" s="14" t="s">
        <v>541</v>
      </c>
      <c r="K216" s="26" t="str">
        <f>VLOOKUP(I216,[1]Sheet1!$B:$C,2,)</f>
        <v>决策建议、信息专报、专报信息刊发</v>
      </c>
      <c r="L216" s="14" t="s">
        <v>1960</v>
      </c>
      <c r="M216" s="27" t="s">
        <v>542</v>
      </c>
      <c r="N216" s="14" t="s">
        <v>1749</v>
      </c>
      <c r="O216" s="14" t="s">
        <v>1742</v>
      </c>
      <c r="P216" s="14"/>
      <c r="Q216" s="14" t="s">
        <v>1750</v>
      </c>
      <c r="R216" s="28"/>
      <c r="S216" s="28"/>
    </row>
    <row r="217" ht="12.75" customHeight="1" spans="1:19">
      <c r="A217" s="21" t="s">
        <v>1910</v>
      </c>
      <c r="B217" s="14" t="s">
        <v>508</v>
      </c>
      <c r="C217" s="14" t="s">
        <v>509</v>
      </c>
      <c r="D217" s="14" t="str">
        <f t="shared" si="3"/>
        <v>马晓燕(maxiaoyan)</v>
      </c>
      <c r="E217" s="14" t="s">
        <v>511</v>
      </c>
      <c r="F217" s="14" t="s">
        <v>1827</v>
      </c>
      <c r="G217" s="14"/>
      <c r="H217" s="14" t="s">
        <v>507</v>
      </c>
      <c r="I217" s="14" t="s">
        <v>1873</v>
      </c>
      <c r="J217" s="14" t="s">
        <v>507</v>
      </c>
      <c r="K217" s="26" t="str">
        <f>VLOOKUP(I217,[1]Sheet1!$B:$C,2,)</f>
        <v>决策建议、信息专报、专报信息刊发</v>
      </c>
      <c r="L217" s="14" t="s">
        <v>1947</v>
      </c>
      <c r="M217" s="27" t="s">
        <v>510</v>
      </c>
      <c r="N217" s="14" t="s">
        <v>1742</v>
      </c>
      <c r="O217" s="14" t="s">
        <v>1753</v>
      </c>
      <c r="P217" s="14"/>
      <c r="Q217" s="14" t="s">
        <v>1788</v>
      </c>
      <c r="R217" s="28"/>
      <c r="S217" s="28"/>
    </row>
    <row r="218" ht="12.75" customHeight="1" spans="1:19">
      <c r="A218" s="21" t="s">
        <v>1910</v>
      </c>
      <c r="B218" s="14" t="s">
        <v>508</v>
      </c>
      <c r="C218" s="14" t="s">
        <v>509</v>
      </c>
      <c r="D218" s="14" t="str">
        <f t="shared" si="3"/>
        <v>马晓燕(maxiaoyan)</v>
      </c>
      <c r="E218" s="14" t="s">
        <v>511</v>
      </c>
      <c r="F218" s="14" t="s">
        <v>1827</v>
      </c>
      <c r="G218" s="14"/>
      <c r="H218" s="14" t="s">
        <v>565</v>
      </c>
      <c r="I218" s="14" t="s">
        <v>1747</v>
      </c>
      <c r="J218" s="14" t="s">
        <v>565</v>
      </c>
      <c r="K218" s="26" t="str">
        <f>VLOOKUP(I218,[1]Sheet1!$B:$C,2,)</f>
        <v>省部级正职领导肯定性批示</v>
      </c>
      <c r="L218" s="14" t="s">
        <v>1944</v>
      </c>
      <c r="M218" s="27" t="s">
        <v>566</v>
      </c>
      <c r="N218" s="14" t="s">
        <v>1753</v>
      </c>
      <c r="O218" s="14" t="s">
        <v>1753</v>
      </c>
      <c r="P218" s="14"/>
      <c r="Q218" s="14" t="s">
        <v>1778</v>
      </c>
      <c r="R218" s="28"/>
      <c r="S218" s="28"/>
    </row>
    <row r="219" ht="12.75" customHeight="1" spans="1:19">
      <c r="A219" s="21" t="s">
        <v>1910</v>
      </c>
      <c r="B219" s="14" t="s">
        <v>508</v>
      </c>
      <c r="C219" s="14" t="s">
        <v>509</v>
      </c>
      <c r="D219" s="14" t="str">
        <f t="shared" si="3"/>
        <v>马晓燕(maxiaoyan)</v>
      </c>
      <c r="E219" s="14" t="s">
        <v>511</v>
      </c>
      <c r="F219" s="14" t="s">
        <v>1827</v>
      </c>
      <c r="G219" s="14"/>
      <c r="H219" s="14" t="s">
        <v>569</v>
      </c>
      <c r="I219" s="14" t="s">
        <v>1747</v>
      </c>
      <c r="J219" s="14" t="s">
        <v>569</v>
      </c>
      <c r="K219" s="26" t="str">
        <f>VLOOKUP(I219,[1]Sheet1!$B:$C,2,)</f>
        <v>省部级正职领导肯定性批示</v>
      </c>
      <c r="L219" s="14" t="s">
        <v>1971</v>
      </c>
      <c r="M219" s="27" t="s">
        <v>457</v>
      </c>
      <c r="N219" s="14" t="s">
        <v>1742</v>
      </c>
      <c r="O219" s="14" t="s">
        <v>1742</v>
      </c>
      <c r="P219" s="14"/>
      <c r="Q219" s="14" t="s">
        <v>1806</v>
      </c>
      <c r="R219" s="28"/>
      <c r="S219" s="28"/>
    </row>
    <row r="220" ht="12.75" customHeight="1" spans="1:19">
      <c r="A220" s="21" t="s">
        <v>1910</v>
      </c>
      <c r="B220" s="14" t="s">
        <v>508</v>
      </c>
      <c r="C220" s="14" t="s">
        <v>509</v>
      </c>
      <c r="D220" s="14" t="str">
        <f t="shared" si="3"/>
        <v>马晓燕(maxiaoyan)</v>
      </c>
      <c r="E220" s="14" t="s">
        <v>511</v>
      </c>
      <c r="F220" s="14" t="s">
        <v>1827</v>
      </c>
      <c r="G220" s="14"/>
      <c r="H220" s="14" t="s">
        <v>571</v>
      </c>
      <c r="I220" s="14" t="s">
        <v>1747</v>
      </c>
      <c r="J220" s="14" t="s">
        <v>571</v>
      </c>
      <c r="K220" s="26" t="str">
        <f>VLOOKUP(I220,[1]Sheet1!$B:$C,2,)</f>
        <v>省部级正职领导肯定性批示</v>
      </c>
      <c r="L220" s="14" t="s">
        <v>1972</v>
      </c>
      <c r="M220" s="27" t="s">
        <v>566</v>
      </c>
      <c r="N220" s="14" t="s">
        <v>1742</v>
      </c>
      <c r="O220" s="14" t="s">
        <v>1742</v>
      </c>
      <c r="P220" s="14"/>
      <c r="Q220" s="14" t="s">
        <v>1806</v>
      </c>
      <c r="R220" s="28"/>
      <c r="S220" s="28"/>
    </row>
    <row r="221" ht="12.75" customHeight="1" spans="1:19">
      <c r="A221" s="21" t="s">
        <v>1910</v>
      </c>
      <c r="B221" s="14" t="s">
        <v>508</v>
      </c>
      <c r="C221" s="14" t="s">
        <v>509</v>
      </c>
      <c r="D221" s="14" t="str">
        <f t="shared" si="3"/>
        <v>马晓燕(maxiaoyan)</v>
      </c>
      <c r="E221" s="14" t="s">
        <v>511</v>
      </c>
      <c r="F221" s="14" t="s">
        <v>1827</v>
      </c>
      <c r="G221" s="14"/>
      <c r="H221" s="14" t="s">
        <v>502</v>
      </c>
      <c r="I221" s="14" t="s">
        <v>1873</v>
      </c>
      <c r="J221" s="14" t="s">
        <v>502</v>
      </c>
      <c r="K221" s="26" t="str">
        <f>VLOOKUP(I221,[1]Sheet1!$B:$C,2,)</f>
        <v>决策建议、信息专报、专报信息刊发</v>
      </c>
      <c r="L221" s="14" t="s">
        <v>1946</v>
      </c>
      <c r="M221" s="27" t="s">
        <v>503</v>
      </c>
      <c r="N221" s="14" t="s">
        <v>1780</v>
      </c>
      <c r="O221" s="14" t="s">
        <v>1750</v>
      </c>
      <c r="P221" s="14"/>
      <c r="Q221" s="14" t="s">
        <v>1753</v>
      </c>
      <c r="R221" s="28"/>
      <c r="S221" s="28"/>
    </row>
    <row r="222" ht="12.75" customHeight="1" spans="1:19">
      <c r="A222" s="21" t="s">
        <v>1910</v>
      </c>
      <c r="B222" s="14" t="s">
        <v>1973</v>
      </c>
      <c r="C222" s="14" t="s">
        <v>1974</v>
      </c>
      <c r="D222" s="14" t="str">
        <f t="shared" si="3"/>
        <v>马云辉(mayunhui)</v>
      </c>
      <c r="E222" s="14" t="s">
        <v>511</v>
      </c>
      <c r="F222" s="14" t="s">
        <v>1786</v>
      </c>
      <c r="G222" s="14"/>
      <c r="H222" s="14" t="s">
        <v>431</v>
      </c>
      <c r="I222" s="14" t="s">
        <v>1873</v>
      </c>
      <c r="J222" s="14" t="s">
        <v>431</v>
      </c>
      <c r="K222" s="26" t="str">
        <f>VLOOKUP(I222,[1]Sheet1!$B:$C,2,)</f>
        <v>决策建议、信息专报、专报信息刊发</v>
      </c>
      <c r="L222" s="14" t="s">
        <v>1897</v>
      </c>
      <c r="M222" s="27" t="s">
        <v>432</v>
      </c>
      <c r="N222" s="14" t="s">
        <v>1788</v>
      </c>
      <c r="O222" s="14" t="s">
        <v>1749</v>
      </c>
      <c r="P222" s="14"/>
      <c r="Q222" s="14" t="s">
        <v>1753</v>
      </c>
      <c r="R222" s="28"/>
      <c r="S222" s="28"/>
    </row>
    <row r="223" ht="12.75" customHeight="1" spans="1:19">
      <c r="A223" s="21" t="s">
        <v>1910</v>
      </c>
      <c r="B223" s="14" t="s">
        <v>482</v>
      </c>
      <c r="C223" s="14" t="s">
        <v>483</v>
      </c>
      <c r="D223" s="14" t="str">
        <f t="shared" si="3"/>
        <v>孟东方(mengdongfang)</v>
      </c>
      <c r="E223" s="14" t="s">
        <v>842</v>
      </c>
      <c r="F223" s="14" t="s">
        <v>1975</v>
      </c>
      <c r="G223" s="14"/>
      <c r="H223" s="14" t="s">
        <v>481</v>
      </c>
      <c r="I223" s="14" t="s">
        <v>1747</v>
      </c>
      <c r="J223" s="14" t="s">
        <v>481</v>
      </c>
      <c r="K223" s="26" t="str">
        <f>VLOOKUP(I223,[1]Sheet1!$B:$C,2,)</f>
        <v>省部级正职领导肯定性批示</v>
      </c>
      <c r="L223" s="14" t="s">
        <v>1848</v>
      </c>
      <c r="M223" s="27" t="s">
        <v>484</v>
      </c>
      <c r="N223" s="14" t="s">
        <v>1750</v>
      </c>
      <c r="O223" s="14" t="s">
        <v>1753</v>
      </c>
      <c r="P223" s="14"/>
      <c r="Q223" s="14" t="s">
        <v>1861</v>
      </c>
      <c r="R223" s="28"/>
      <c r="S223" s="28"/>
    </row>
    <row r="224" ht="12.75" customHeight="1" spans="1:19">
      <c r="A224" s="21" t="s">
        <v>1910</v>
      </c>
      <c r="B224" s="14" t="s">
        <v>475</v>
      </c>
      <c r="C224" s="14" t="s">
        <v>476</v>
      </c>
      <c r="D224" s="14" t="str">
        <f t="shared" si="3"/>
        <v>彭劲松(pengjingsong)</v>
      </c>
      <c r="E224" s="14" t="s">
        <v>478</v>
      </c>
      <c r="F224" s="14" t="s">
        <v>1827</v>
      </c>
      <c r="G224" s="14"/>
      <c r="H224" s="14" t="s">
        <v>572</v>
      </c>
      <c r="I224" s="14" t="s">
        <v>1747</v>
      </c>
      <c r="J224" s="14" t="s">
        <v>572</v>
      </c>
      <c r="K224" s="26" t="str">
        <f>VLOOKUP(I224,[1]Sheet1!$B:$C,2,)</f>
        <v>省部级正职领导肯定性批示</v>
      </c>
      <c r="L224" s="14" t="s">
        <v>1918</v>
      </c>
      <c r="M224" s="27" t="s">
        <v>573</v>
      </c>
      <c r="N224" s="14" t="s">
        <v>1753</v>
      </c>
      <c r="O224" s="14" t="s">
        <v>1753</v>
      </c>
      <c r="P224" s="14" t="s">
        <v>1976</v>
      </c>
      <c r="Q224" s="14" t="s">
        <v>1778</v>
      </c>
      <c r="R224" s="28"/>
      <c r="S224" s="28"/>
    </row>
    <row r="225" ht="12.75" customHeight="1" spans="1:19">
      <c r="A225" s="21" t="s">
        <v>1910</v>
      </c>
      <c r="B225" s="14" t="s">
        <v>475</v>
      </c>
      <c r="C225" s="14" t="s">
        <v>476</v>
      </c>
      <c r="D225" s="14" t="str">
        <f t="shared" si="3"/>
        <v>彭劲松(pengjingsong)</v>
      </c>
      <c r="E225" s="14" t="s">
        <v>478</v>
      </c>
      <c r="F225" s="14" t="s">
        <v>1827</v>
      </c>
      <c r="G225" s="14"/>
      <c r="H225" s="14" t="s">
        <v>493</v>
      </c>
      <c r="I225" s="14" t="s">
        <v>1873</v>
      </c>
      <c r="J225" s="14" t="s">
        <v>493</v>
      </c>
      <c r="K225" s="26" t="str">
        <f>VLOOKUP(I225,[1]Sheet1!$B:$C,2,)</f>
        <v>决策建议、信息专报、专报信息刊发</v>
      </c>
      <c r="L225" s="14" t="s">
        <v>1944</v>
      </c>
      <c r="M225" s="27" t="s">
        <v>405</v>
      </c>
      <c r="N225" s="14" t="s">
        <v>1761</v>
      </c>
      <c r="O225" s="14" t="s">
        <v>1753</v>
      </c>
      <c r="P225" s="14"/>
      <c r="Q225" s="14" t="s">
        <v>1977</v>
      </c>
      <c r="R225" s="28"/>
      <c r="S225" s="28"/>
    </row>
    <row r="226" ht="12.75" customHeight="1" spans="1:19">
      <c r="A226" s="21" t="s">
        <v>1910</v>
      </c>
      <c r="B226" s="14" t="s">
        <v>475</v>
      </c>
      <c r="C226" s="14" t="s">
        <v>476</v>
      </c>
      <c r="D226" s="14" t="str">
        <f t="shared" si="3"/>
        <v>彭劲松(pengjingsong)</v>
      </c>
      <c r="E226" s="14" t="s">
        <v>478</v>
      </c>
      <c r="F226" s="14" t="s">
        <v>1827</v>
      </c>
      <c r="G226" s="14"/>
      <c r="H226" s="14" t="s">
        <v>520</v>
      </c>
      <c r="I226" s="14" t="s">
        <v>1873</v>
      </c>
      <c r="J226" s="14" t="s">
        <v>520</v>
      </c>
      <c r="K226" s="26" t="str">
        <f>VLOOKUP(I226,[1]Sheet1!$B:$C,2,)</f>
        <v>决策建议、信息专报、专报信息刊发</v>
      </c>
      <c r="L226" s="14" t="s">
        <v>1955</v>
      </c>
      <c r="M226" s="27" t="s">
        <v>521</v>
      </c>
      <c r="N226" s="14" t="s">
        <v>1750</v>
      </c>
      <c r="O226" s="14" t="s">
        <v>1742</v>
      </c>
      <c r="P226" s="14" t="s">
        <v>1956</v>
      </c>
      <c r="Q226" s="14" t="s">
        <v>1750</v>
      </c>
      <c r="R226" s="28"/>
      <c r="S226" s="28"/>
    </row>
    <row r="227" ht="12.75" customHeight="1" spans="1:19">
      <c r="A227" s="21" t="s">
        <v>1910</v>
      </c>
      <c r="B227" s="14" t="s">
        <v>475</v>
      </c>
      <c r="C227" s="14" t="s">
        <v>476</v>
      </c>
      <c r="D227" s="14" t="str">
        <f t="shared" si="3"/>
        <v>彭劲松(pengjingsong)</v>
      </c>
      <c r="E227" s="14" t="s">
        <v>478</v>
      </c>
      <c r="F227" s="14" t="s">
        <v>1827</v>
      </c>
      <c r="G227" s="14"/>
      <c r="H227" s="14" t="s">
        <v>576</v>
      </c>
      <c r="I227" s="14" t="s">
        <v>1873</v>
      </c>
      <c r="J227" s="14" t="s">
        <v>576</v>
      </c>
      <c r="K227" s="26" t="str">
        <f>VLOOKUP(I227,[1]Sheet1!$B:$C,2,)</f>
        <v>决策建议、信息专报、专报信息刊发</v>
      </c>
      <c r="L227" s="14" t="s">
        <v>1946</v>
      </c>
      <c r="M227" s="27" t="s">
        <v>577</v>
      </c>
      <c r="N227" s="14" t="s">
        <v>1753</v>
      </c>
      <c r="O227" s="14" t="s">
        <v>1753</v>
      </c>
      <c r="P227" s="14"/>
      <c r="Q227" s="14" t="s">
        <v>1754</v>
      </c>
      <c r="R227" s="28"/>
      <c r="S227" s="28"/>
    </row>
    <row r="228" ht="12.75" customHeight="1" spans="1:19">
      <c r="A228" s="21" t="s">
        <v>1910</v>
      </c>
      <c r="B228" s="14" t="s">
        <v>475</v>
      </c>
      <c r="C228" s="14" t="s">
        <v>476</v>
      </c>
      <c r="D228" s="14" t="str">
        <f t="shared" si="3"/>
        <v>彭劲松(pengjingsong)</v>
      </c>
      <c r="E228" s="14" t="s">
        <v>478</v>
      </c>
      <c r="F228" s="14" t="s">
        <v>1827</v>
      </c>
      <c r="G228" s="14"/>
      <c r="H228" s="14" t="s">
        <v>578</v>
      </c>
      <c r="I228" s="14" t="s">
        <v>1873</v>
      </c>
      <c r="J228" s="14" t="s">
        <v>578</v>
      </c>
      <c r="K228" s="26" t="str">
        <f>VLOOKUP(I228,[1]Sheet1!$B:$C,2,)</f>
        <v>决策建议、信息专报、专报信息刊发</v>
      </c>
      <c r="L228" s="14" t="s">
        <v>1978</v>
      </c>
      <c r="M228" s="27" t="s">
        <v>579</v>
      </c>
      <c r="N228" s="14" t="s">
        <v>1753</v>
      </c>
      <c r="O228" s="14" t="s">
        <v>1753</v>
      </c>
      <c r="P228" s="14"/>
      <c r="Q228" s="14" t="s">
        <v>1754</v>
      </c>
      <c r="R228" s="28"/>
      <c r="S228" s="28"/>
    </row>
    <row r="229" ht="12.75" customHeight="1" spans="1:19">
      <c r="A229" s="21" t="s">
        <v>1910</v>
      </c>
      <c r="B229" s="14" t="s">
        <v>475</v>
      </c>
      <c r="C229" s="14" t="s">
        <v>476</v>
      </c>
      <c r="D229" s="14" t="str">
        <f t="shared" si="3"/>
        <v>彭劲松(pengjingsong)</v>
      </c>
      <c r="E229" s="14" t="s">
        <v>478</v>
      </c>
      <c r="F229" s="14" t="s">
        <v>1827</v>
      </c>
      <c r="G229" s="14"/>
      <c r="H229" s="14" t="s">
        <v>474</v>
      </c>
      <c r="I229" s="14" t="s">
        <v>1873</v>
      </c>
      <c r="J229" s="14" t="s">
        <v>474</v>
      </c>
      <c r="K229" s="26" t="str">
        <f>VLOOKUP(I229,[1]Sheet1!$B:$C,2,)</f>
        <v>决策建议、信息专报、专报信息刊发</v>
      </c>
      <c r="L229" s="14" t="s">
        <v>1942</v>
      </c>
      <c r="M229" s="27" t="s">
        <v>477</v>
      </c>
      <c r="N229" s="14" t="s">
        <v>1749</v>
      </c>
      <c r="O229" s="14" t="s">
        <v>1753</v>
      </c>
      <c r="P229" s="14"/>
      <c r="Q229" s="14" t="s">
        <v>1761</v>
      </c>
      <c r="R229" s="28"/>
      <c r="S229" s="28"/>
    </row>
    <row r="230" ht="12.75" customHeight="1" spans="1:19">
      <c r="A230" s="21" t="s">
        <v>1910</v>
      </c>
      <c r="B230" s="14" t="s">
        <v>295</v>
      </c>
      <c r="C230" s="14" t="s">
        <v>296</v>
      </c>
      <c r="D230" s="14" t="str">
        <f t="shared" si="3"/>
        <v>蒲奇军(puqijun)</v>
      </c>
      <c r="E230" s="14" t="s">
        <v>1850</v>
      </c>
      <c r="F230" s="14" t="s">
        <v>1746</v>
      </c>
      <c r="G230" s="14"/>
      <c r="H230" s="14" t="s">
        <v>561</v>
      </c>
      <c r="I230" s="14" t="s">
        <v>1747</v>
      </c>
      <c r="J230" s="14" t="s">
        <v>561</v>
      </c>
      <c r="K230" s="26" t="str">
        <f>VLOOKUP(I230,[1]Sheet1!$B:$C,2,)</f>
        <v>省部级正职领导肯定性批示</v>
      </c>
      <c r="L230" s="14" t="s">
        <v>1970</v>
      </c>
      <c r="M230" s="27" t="s">
        <v>562</v>
      </c>
      <c r="N230" s="14" t="s">
        <v>1742</v>
      </c>
      <c r="O230" s="14" t="s">
        <v>1753</v>
      </c>
      <c r="P230" s="14"/>
      <c r="Q230" s="14" t="s">
        <v>1809</v>
      </c>
      <c r="R230" s="28"/>
      <c r="S230" s="28"/>
    </row>
    <row r="231" ht="12.75" customHeight="1" spans="1:19">
      <c r="A231" s="21" t="s">
        <v>1910</v>
      </c>
      <c r="B231" s="14" t="s">
        <v>295</v>
      </c>
      <c r="C231" s="14" t="s">
        <v>296</v>
      </c>
      <c r="D231" s="14" t="str">
        <f t="shared" si="3"/>
        <v>蒲奇军(puqijun)</v>
      </c>
      <c r="E231" s="14" t="s">
        <v>1850</v>
      </c>
      <c r="F231" s="14" t="s">
        <v>1746</v>
      </c>
      <c r="G231" s="14"/>
      <c r="H231" s="14" t="s">
        <v>466</v>
      </c>
      <c r="I231" s="14" t="s">
        <v>1870</v>
      </c>
      <c r="J231" s="14" t="s">
        <v>466</v>
      </c>
      <c r="K231" s="26" t="str">
        <f>VLOOKUP(I231,[1]Sheet1!$B:$C,2,)</f>
        <v>市行业主管部门文件采用-采用部分占文件全文60%以下</v>
      </c>
      <c r="L231" s="14" t="s">
        <v>1939</v>
      </c>
      <c r="M231" s="27" t="s">
        <v>467</v>
      </c>
      <c r="N231" s="14" t="s">
        <v>1761</v>
      </c>
      <c r="O231" s="14" t="s">
        <v>1749</v>
      </c>
      <c r="P231" s="14" t="s">
        <v>1940</v>
      </c>
      <c r="Q231" s="14" t="s">
        <v>1925</v>
      </c>
      <c r="R231" s="28"/>
      <c r="S231" s="28"/>
    </row>
    <row r="232" ht="12.75" customHeight="1" spans="1:19">
      <c r="A232" s="21" t="s">
        <v>1910</v>
      </c>
      <c r="B232" s="14" t="s">
        <v>295</v>
      </c>
      <c r="C232" s="14" t="s">
        <v>296</v>
      </c>
      <c r="D232" s="14" t="str">
        <f t="shared" si="3"/>
        <v>蒲奇军(puqijun)</v>
      </c>
      <c r="E232" s="14" t="s">
        <v>1850</v>
      </c>
      <c r="F232" s="14" t="s">
        <v>1746</v>
      </c>
      <c r="G232" s="14"/>
      <c r="H232" s="14" t="s">
        <v>541</v>
      </c>
      <c r="I232" s="14" t="s">
        <v>1873</v>
      </c>
      <c r="J232" s="14" t="s">
        <v>541</v>
      </c>
      <c r="K232" s="26" t="str">
        <f>VLOOKUP(I232,[1]Sheet1!$B:$C,2,)</f>
        <v>决策建议、信息专报、专报信息刊发</v>
      </c>
      <c r="L232" s="14" t="s">
        <v>1960</v>
      </c>
      <c r="M232" s="27" t="s">
        <v>542</v>
      </c>
      <c r="N232" s="14" t="s">
        <v>1749</v>
      </c>
      <c r="O232" s="14" t="s">
        <v>1753</v>
      </c>
      <c r="P232" s="14"/>
      <c r="Q232" s="14" t="s">
        <v>1749</v>
      </c>
      <c r="R232" s="28"/>
      <c r="S232" s="28"/>
    </row>
    <row r="233" ht="12.75" customHeight="1" spans="1:19">
      <c r="A233" s="21" t="s">
        <v>1910</v>
      </c>
      <c r="B233" s="14" t="s">
        <v>295</v>
      </c>
      <c r="C233" s="14" t="s">
        <v>296</v>
      </c>
      <c r="D233" s="14" t="str">
        <f t="shared" si="3"/>
        <v>蒲奇军(puqijun)</v>
      </c>
      <c r="E233" s="14" t="s">
        <v>1850</v>
      </c>
      <c r="F233" s="14" t="s">
        <v>1746</v>
      </c>
      <c r="G233" s="14"/>
      <c r="H233" s="14" t="s">
        <v>543</v>
      </c>
      <c r="I233" s="14" t="s">
        <v>1873</v>
      </c>
      <c r="J233" s="14" t="s">
        <v>543</v>
      </c>
      <c r="K233" s="26" t="str">
        <f>VLOOKUP(I233,[1]Sheet1!$B:$C,2,)</f>
        <v>决策建议、信息专报、专报信息刊发</v>
      </c>
      <c r="L233" s="14" t="s">
        <v>1961</v>
      </c>
      <c r="M233" s="27" t="s">
        <v>544</v>
      </c>
      <c r="N233" s="14" t="s">
        <v>1749</v>
      </c>
      <c r="O233" s="14" t="s">
        <v>1750</v>
      </c>
      <c r="P233" s="14"/>
      <c r="Q233" s="14" t="s">
        <v>1742</v>
      </c>
      <c r="R233" s="28"/>
      <c r="S233" s="28"/>
    </row>
    <row r="234" ht="12.75" customHeight="1" spans="1:19">
      <c r="A234" s="21" t="s">
        <v>1910</v>
      </c>
      <c r="B234" s="14" t="s">
        <v>318</v>
      </c>
      <c r="C234" s="14" t="s">
        <v>319</v>
      </c>
      <c r="D234" s="14" t="str">
        <f t="shared" si="3"/>
        <v>孙元明(sunyuanming)</v>
      </c>
      <c r="E234" s="14" t="s">
        <v>1891</v>
      </c>
      <c r="F234" s="14" t="s">
        <v>1746</v>
      </c>
      <c r="G234" s="14"/>
      <c r="H234" s="14" t="s">
        <v>317</v>
      </c>
      <c r="I234" s="14" t="s">
        <v>1873</v>
      </c>
      <c r="J234" s="14" t="s">
        <v>317</v>
      </c>
      <c r="K234" s="26" t="str">
        <f>VLOOKUP(I234,[1]Sheet1!$B:$C,2,)</f>
        <v>决策建议、信息专报、专报信息刊发</v>
      </c>
      <c r="L234" s="14" t="s">
        <v>1979</v>
      </c>
      <c r="M234" s="27" t="s">
        <v>580</v>
      </c>
      <c r="N234" s="14" t="s">
        <v>1753</v>
      </c>
      <c r="O234" s="14" t="s">
        <v>1753</v>
      </c>
      <c r="P234" s="14"/>
      <c r="Q234" s="14" t="s">
        <v>1754</v>
      </c>
      <c r="R234" s="28"/>
      <c r="S234" s="28"/>
    </row>
    <row r="235" ht="12.75" customHeight="1" spans="1:19">
      <c r="A235" s="21" t="s">
        <v>1910</v>
      </c>
      <c r="B235" s="14" t="s">
        <v>318</v>
      </c>
      <c r="C235" s="14" t="s">
        <v>319</v>
      </c>
      <c r="D235" s="14" t="str">
        <f t="shared" si="3"/>
        <v>孙元明(sunyuanming)</v>
      </c>
      <c r="E235" s="14" t="s">
        <v>1891</v>
      </c>
      <c r="F235" s="14" t="s">
        <v>1746</v>
      </c>
      <c r="G235" s="14"/>
      <c r="H235" s="14" t="s">
        <v>582</v>
      </c>
      <c r="I235" s="14" t="s">
        <v>1873</v>
      </c>
      <c r="J235" s="14" t="s">
        <v>582</v>
      </c>
      <c r="K235" s="26" t="str">
        <f>VLOOKUP(I235,[1]Sheet1!$B:$C,2,)</f>
        <v>决策建议、信息专报、专报信息刊发</v>
      </c>
      <c r="L235" s="14" t="s">
        <v>1980</v>
      </c>
      <c r="M235" s="27" t="s">
        <v>580</v>
      </c>
      <c r="N235" s="14" t="s">
        <v>1761</v>
      </c>
      <c r="O235" s="14" t="s">
        <v>1753</v>
      </c>
      <c r="P235" s="14"/>
      <c r="Q235" s="14" t="s">
        <v>1749</v>
      </c>
      <c r="R235" s="28"/>
      <c r="S235" s="28"/>
    </row>
    <row r="236" ht="12.75" customHeight="1" spans="1:19">
      <c r="A236" s="21" t="s">
        <v>1910</v>
      </c>
      <c r="B236" s="14" t="s">
        <v>394</v>
      </c>
      <c r="C236" s="14" t="s">
        <v>395</v>
      </c>
      <c r="D236" s="14" t="str">
        <f t="shared" si="3"/>
        <v>田代贵(tiandaigui)</v>
      </c>
      <c r="E236" s="14" t="s">
        <v>1954</v>
      </c>
      <c r="F236" s="14" t="s">
        <v>1764</v>
      </c>
      <c r="G236" s="14"/>
      <c r="H236" s="14" t="s">
        <v>431</v>
      </c>
      <c r="I236" s="14" t="s">
        <v>1873</v>
      </c>
      <c r="J236" s="14" t="s">
        <v>431</v>
      </c>
      <c r="K236" s="26" t="str">
        <f>VLOOKUP(I236,[1]Sheet1!$B:$C,2,)</f>
        <v>决策建议、信息专报、专报信息刊发</v>
      </c>
      <c r="L236" s="14" t="s">
        <v>1897</v>
      </c>
      <c r="M236" s="27" t="s">
        <v>432</v>
      </c>
      <c r="N236" s="14" t="s">
        <v>1788</v>
      </c>
      <c r="O236" s="14" t="s">
        <v>1753</v>
      </c>
      <c r="P236" s="14"/>
      <c r="Q236" s="14" t="s">
        <v>1749</v>
      </c>
      <c r="R236" s="28"/>
      <c r="S236" s="28"/>
    </row>
    <row r="237" ht="12.75" customHeight="1" spans="1:19">
      <c r="A237" s="21" t="s">
        <v>1910</v>
      </c>
      <c r="B237" s="14" t="s">
        <v>394</v>
      </c>
      <c r="C237" s="14" t="s">
        <v>395</v>
      </c>
      <c r="D237" s="14" t="str">
        <f t="shared" si="3"/>
        <v>田代贵(tiandaigui)</v>
      </c>
      <c r="E237" s="14" t="s">
        <v>1954</v>
      </c>
      <c r="F237" s="14" t="s">
        <v>1764</v>
      </c>
      <c r="G237" s="14"/>
      <c r="H237" s="14" t="s">
        <v>390</v>
      </c>
      <c r="I237" s="14" t="s">
        <v>1912</v>
      </c>
      <c r="J237" s="14" t="s">
        <v>390</v>
      </c>
      <c r="K237" s="26" t="str">
        <f>VLOOKUP(I237,[1]Sheet1!$B:$C,2,)</f>
        <v>省部级正职领导肯定性批示</v>
      </c>
      <c r="L237" s="14" t="s">
        <v>1913</v>
      </c>
      <c r="M237" s="27" t="s">
        <v>391</v>
      </c>
      <c r="N237" s="14" t="s">
        <v>1742</v>
      </c>
      <c r="O237" s="14" t="s">
        <v>1742</v>
      </c>
      <c r="P237" s="14"/>
      <c r="Q237" s="14" t="s">
        <v>1757</v>
      </c>
      <c r="R237" s="28"/>
      <c r="S237" s="28"/>
    </row>
    <row r="238" ht="12.75" customHeight="1" spans="1:19">
      <c r="A238" s="21" t="s">
        <v>1910</v>
      </c>
      <c r="B238" s="14" t="s">
        <v>394</v>
      </c>
      <c r="C238" s="14" t="s">
        <v>395</v>
      </c>
      <c r="D238" s="14" t="str">
        <f t="shared" si="3"/>
        <v>田代贵(tiandaigui)</v>
      </c>
      <c r="E238" s="14" t="s">
        <v>1954</v>
      </c>
      <c r="F238" s="14" t="s">
        <v>1764</v>
      </c>
      <c r="G238" s="14"/>
      <c r="H238" s="14" t="s">
        <v>393</v>
      </c>
      <c r="I238" s="14" t="s">
        <v>1873</v>
      </c>
      <c r="J238" s="14" t="s">
        <v>393</v>
      </c>
      <c r="K238" s="26" t="str">
        <f>VLOOKUP(I238,[1]Sheet1!$B:$C,2,)</f>
        <v>决策建议、信息专报、专报信息刊发</v>
      </c>
      <c r="L238" s="14" t="s">
        <v>1915</v>
      </c>
      <c r="M238" s="27" t="s">
        <v>396</v>
      </c>
      <c r="N238" s="14" t="s">
        <v>1742</v>
      </c>
      <c r="O238" s="14" t="s">
        <v>1753</v>
      </c>
      <c r="P238" s="14"/>
      <c r="Q238" s="14" t="s">
        <v>1788</v>
      </c>
      <c r="R238" s="28"/>
      <c r="S238" s="28"/>
    </row>
    <row r="239" ht="12.75" customHeight="1" spans="1:19">
      <c r="A239" s="21" t="s">
        <v>1910</v>
      </c>
      <c r="B239" s="14" t="s">
        <v>394</v>
      </c>
      <c r="C239" s="14" t="s">
        <v>395</v>
      </c>
      <c r="D239" s="14" t="str">
        <f t="shared" si="3"/>
        <v>田代贵(tiandaigui)</v>
      </c>
      <c r="E239" s="14" t="s">
        <v>1954</v>
      </c>
      <c r="F239" s="14" t="s">
        <v>1764</v>
      </c>
      <c r="G239" s="14"/>
      <c r="H239" s="14" t="s">
        <v>583</v>
      </c>
      <c r="I239" s="14" t="s">
        <v>1747</v>
      </c>
      <c r="J239" s="14" t="s">
        <v>583</v>
      </c>
      <c r="K239" s="26" t="str">
        <f>VLOOKUP(I239,[1]Sheet1!$B:$C,2,)</f>
        <v>省部级正职领导肯定性批示</v>
      </c>
      <c r="L239" s="14" t="s">
        <v>1981</v>
      </c>
      <c r="M239" s="27" t="s">
        <v>584</v>
      </c>
      <c r="N239" s="14" t="s">
        <v>1753</v>
      </c>
      <c r="O239" s="14" t="s">
        <v>1753</v>
      </c>
      <c r="P239" s="14" t="s">
        <v>1982</v>
      </c>
      <c r="Q239" s="14" t="s">
        <v>1778</v>
      </c>
      <c r="R239" s="28"/>
      <c r="S239" s="28"/>
    </row>
    <row r="240" ht="12.75" customHeight="1" spans="1:19">
      <c r="A240" s="21" t="s">
        <v>1910</v>
      </c>
      <c r="B240" s="14" t="s">
        <v>394</v>
      </c>
      <c r="C240" s="14" t="s">
        <v>395</v>
      </c>
      <c r="D240" s="14" t="str">
        <f t="shared" si="3"/>
        <v>田代贵(tiandaigui)</v>
      </c>
      <c r="E240" s="14" t="s">
        <v>1954</v>
      </c>
      <c r="F240" s="14" t="s">
        <v>1764</v>
      </c>
      <c r="G240" s="14"/>
      <c r="H240" s="14" t="s">
        <v>587</v>
      </c>
      <c r="I240" s="14" t="s">
        <v>1873</v>
      </c>
      <c r="J240" s="14" t="s">
        <v>587</v>
      </c>
      <c r="K240" s="26" t="str">
        <f>VLOOKUP(I240,[1]Sheet1!$B:$C,2,)</f>
        <v>决策建议、信息专报、专报信息刊发</v>
      </c>
      <c r="L240" s="14" t="s">
        <v>1981</v>
      </c>
      <c r="M240" s="27" t="s">
        <v>444</v>
      </c>
      <c r="N240" s="14" t="s">
        <v>1753</v>
      </c>
      <c r="O240" s="14" t="s">
        <v>1753</v>
      </c>
      <c r="P240" s="14"/>
      <c r="Q240" s="14" t="s">
        <v>1754</v>
      </c>
      <c r="R240" s="28"/>
      <c r="S240" s="28"/>
    </row>
    <row r="241" ht="12.75" customHeight="1" spans="1:19">
      <c r="A241" s="21" t="s">
        <v>1910</v>
      </c>
      <c r="B241" s="14" t="s">
        <v>111</v>
      </c>
      <c r="C241" s="14" t="s">
        <v>112</v>
      </c>
      <c r="D241" s="14" t="str">
        <f t="shared" si="3"/>
        <v>田丰伦(tianfenglun)</v>
      </c>
      <c r="E241" s="14" t="s">
        <v>1834</v>
      </c>
      <c r="F241" s="14" t="s">
        <v>1746</v>
      </c>
      <c r="G241" s="14"/>
      <c r="H241" s="14" t="s">
        <v>502</v>
      </c>
      <c r="I241" s="14" t="s">
        <v>1873</v>
      </c>
      <c r="J241" s="14" t="s">
        <v>502</v>
      </c>
      <c r="K241" s="26" t="str">
        <f>VLOOKUP(I241,[1]Sheet1!$B:$C,2,)</f>
        <v>决策建议、信息专报、专报信息刊发</v>
      </c>
      <c r="L241" s="14" t="s">
        <v>1946</v>
      </c>
      <c r="M241" s="27" t="s">
        <v>503</v>
      </c>
      <c r="N241" s="14" t="s">
        <v>1780</v>
      </c>
      <c r="O241" s="14" t="s">
        <v>1753</v>
      </c>
      <c r="P241" s="14"/>
      <c r="Q241" s="14" t="s">
        <v>1780</v>
      </c>
      <c r="R241" s="28"/>
      <c r="S241" s="28"/>
    </row>
    <row r="242" ht="12.75" customHeight="1" spans="1:19">
      <c r="A242" s="21" t="s">
        <v>1910</v>
      </c>
      <c r="B242" s="14" t="s">
        <v>111</v>
      </c>
      <c r="C242" s="14" t="s">
        <v>112</v>
      </c>
      <c r="D242" s="14" t="str">
        <f t="shared" si="3"/>
        <v>田丰伦(tianfenglun)</v>
      </c>
      <c r="E242" s="14" t="s">
        <v>1834</v>
      </c>
      <c r="F242" s="14" t="s">
        <v>1746</v>
      </c>
      <c r="G242" s="14"/>
      <c r="H242" s="14" t="s">
        <v>588</v>
      </c>
      <c r="I242" s="14" t="s">
        <v>1873</v>
      </c>
      <c r="J242" s="14" t="s">
        <v>588</v>
      </c>
      <c r="K242" s="26" t="str">
        <f>VLOOKUP(I242,[1]Sheet1!$B:$C,2,)</f>
        <v>决策建议、信息专报、专报信息刊发</v>
      </c>
      <c r="L242" s="14" t="s">
        <v>1858</v>
      </c>
      <c r="M242" s="27" t="s">
        <v>589</v>
      </c>
      <c r="N242" s="14" t="s">
        <v>1753</v>
      </c>
      <c r="O242" s="14" t="s">
        <v>1753</v>
      </c>
      <c r="P242" s="14"/>
      <c r="Q242" s="14" t="s">
        <v>1754</v>
      </c>
      <c r="R242" s="28"/>
      <c r="S242" s="28"/>
    </row>
    <row r="243" ht="12.75" customHeight="1" spans="1:19">
      <c r="A243" s="21" t="s">
        <v>1910</v>
      </c>
      <c r="B243" s="14" t="s">
        <v>111</v>
      </c>
      <c r="C243" s="14" t="s">
        <v>112</v>
      </c>
      <c r="D243" s="14" t="str">
        <f t="shared" si="3"/>
        <v>田丰伦(tianfenglun)</v>
      </c>
      <c r="E243" s="14" t="s">
        <v>1834</v>
      </c>
      <c r="F243" s="14" t="s">
        <v>1746</v>
      </c>
      <c r="G243" s="14"/>
      <c r="H243" s="14" t="s">
        <v>571</v>
      </c>
      <c r="I243" s="14" t="s">
        <v>1747</v>
      </c>
      <c r="J243" s="14" t="s">
        <v>571</v>
      </c>
      <c r="K243" s="26" t="str">
        <f>VLOOKUP(I243,[1]Sheet1!$B:$C,2,)</f>
        <v>省部级正职领导肯定性批示</v>
      </c>
      <c r="L243" s="14" t="s">
        <v>1972</v>
      </c>
      <c r="M243" s="27" t="s">
        <v>566</v>
      </c>
      <c r="N243" s="14" t="s">
        <v>1742</v>
      </c>
      <c r="O243" s="14" t="s">
        <v>1753</v>
      </c>
      <c r="P243" s="14"/>
      <c r="Q243" s="14" t="s">
        <v>1809</v>
      </c>
      <c r="R243" s="28"/>
      <c r="S243" s="28"/>
    </row>
    <row r="244" ht="12.75" customHeight="1" spans="1:19">
      <c r="A244" s="21" t="s">
        <v>1910</v>
      </c>
      <c r="B244" s="14" t="s">
        <v>111</v>
      </c>
      <c r="C244" s="14" t="s">
        <v>112</v>
      </c>
      <c r="D244" s="14" t="str">
        <f t="shared" si="3"/>
        <v>田丰伦(tianfenglun)</v>
      </c>
      <c r="E244" s="14" t="s">
        <v>1834</v>
      </c>
      <c r="F244" s="14" t="s">
        <v>1746</v>
      </c>
      <c r="G244" s="14"/>
      <c r="H244" s="14" t="s">
        <v>590</v>
      </c>
      <c r="I244" s="14" t="s">
        <v>1747</v>
      </c>
      <c r="J244" s="14" t="s">
        <v>590</v>
      </c>
      <c r="K244" s="26" t="str">
        <f>VLOOKUP(I244,[1]Sheet1!$B:$C,2,)</f>
        <v>省部级正职领导肯定性批示</v>
      </c>
      <c r="L244" s="14" t="s">
        <v>1983</v>
      </c>
      <c r="M244" s="27" t="s">
        <v>591</v>
      </c>
      <c r="N244" s="14" t="s">
        <v>1753</v>
      </c>
      <c r="O244" s="14" t="s">
        <v>1753</v>
      </c>
      <c r="P244" s="14" t="s">
        <v>1984</v>
      </c>
      <c r="Q244" s="14" t="s">
        <v>1778</v>
      </c>
      <c r="R244" s="28"/>
      <c r="S244" s="28"/>
    </row>
    <row r="245" ht="12.75" customHeight="1" spans="1:19">
      <c r="A245" s="21" t="s">
        <v>1910</v>
      </c>
      <c r="B245" s="14" t="s">
        <v>111</v>
      </c>
      <c r="C245" s="14" t="s">
        <v>112</v>
      </c>
      <c r="D245" s="14" t="str">
        <f t="shared" si="3"/>
        <v>田丰伦(tianfenglun)</v>
      </c>
      <c r="E245" s="14" t="s">
        <v>1834</v>
      </c>
      <c r="F245" s="14" t="s">
        <v>1746</v>
      </c>
      <c r="G245" s="14"/>
      <c r="H245" s="14" t="s">
        <v>569</v>
      </c>
      <c r="I245" s="14" t="s">
        <v>1747</v>
      </c>
      <c r="J245" s="14" t="s">
        <v>569</v>
      </c>
      <c r="K245" s="26" t="str">
        <f>VLOOKUP(I245,[1]Sheet1!$B:$C,2,)</f>
        <v>省部级正职领导肯定性批示</v>
      </c>
      <c r="L245" s="14" t="s">
        <v>1971</v>
      </c>
      <c r="M245" s="27" t="s">
        <v>457</v>
      </c>
      <c r="N245" s="14" t="s">
        <v>1742</v>
      </c>
      <c r="O245" s="14" t="s">
        <v>1753</v>
      </c>
      <c r="P245" s="14"/>
      <c r="Q245" s="14" t="s">
        <v>1809</v>
      </c>
      <c r="R245" s="28"/>
      <c r="S245" s="28"/>
    </row>
    <row r="246" ht="12.75" customHeight="1" spans="1:19">
      <c r="A246" s="21" t="s">
        <v>1910</v>
      </c>
      <c r="B246" s="14" t="s">
        <v>111</v>
      </c>
      <c r="C246" s="14" t="s">
        <v>112</v>
      </c>
      <c r="D246" s="14" t="str">
        <f t="shared" si="3"/>
        <v>田丰伦(tianfenglun)</v>
      </c>
      <c r="E246" s="14" t="s">
        <v>1834</v>
      </c>
      <c r="F246" s="14" t="s">
        <v>1746</v>
      </c>
      <c r="G246" s="14"/>
      <c r="H246" s="14" t="s">
        <v>592</v>
      </c>
      <c r="I246" s="14" t="s">
        <v>1912</v>
      </c>
      <c r="J246" s="14" t="s">
        <v>592</v>
      </c>
      <c r="K246" s="26" t="str">
        <f>VLOOKUP(I246,[1]Sheet1!$B:$C,2,)</f>
        <v>省部级正职领导肯定性批示</v>
      </c>
      <c r="L246" s="14" t="s">
        <v>1985</v>
      </c>
      <c r="M246" s="27" t="s">
        <v>593</v>
      </c>
      <c r="N246" s="14" t="s">
        <v>1753</v>
      </c>
      <c r="O246" s="14" t="s">
        <v>1753</v>
      </c>
      <c r="P246" s="14" t="s">
        <v>1913</v>
      </c>
      <c r="Q246" s="14" t="s">
        <v>1768</v>
      </c>
      <c r="R246" s="28"/>
      <c r="S246" s="28"/>
    </row>
    <row r="247" ht="12.75" customHeight="1" spans="1:19">
      <c r="A247" s="21" t="s">
        <v>1910</v>
      </c>
      <c r="B247" s="14" t="s">
        <v>912</v>
      </c>
      <c r="C247" s="14" t="s">
        <v>913</v>
      </c>
      <c r="D247" s="14" t="str">
        <f t="shared" si="3"/>
        <v>田军(tianjun)</v>
      </c>
      <c r="E247" s="14" t="s">
        <v>511</v>
      </c>
      <c r="F247" s="14" t="s">
        <v>1797</v>
      </c>
      <c r="G247" s="14"/>
      <c r="H247" s="14" t="s">
        <v>502</v>
      </c>
      <c r="I247" s="14" t="s">
        <v>1873</v>
      </c>
      <c r="J247" s="14" t="s">
        <v>502</v>
      </c>
      <c r="K247" s="26" t="str">
        <f>VLOOKUP(I247,[1]Sheet1!$B:$C,2,)</f>
        <v>决策建议、信息专报、专报信息刊发</v>
      </c>
      <c r="L247" s="14" t="s">
        <v>1946</v>
      </c>
      <c r="M247" s="27" t="s">
        <v>503</v>
      </c>
      <c r="N247" s="14" t="s">
        <v>1780</v>
      </c>
      <c r="O247" s="14" t="s">
        <v>1761</v>
      </c>
      <c r="P247" s="14"/>
      <c r="Q247" s="14" t="s">
        <v>1753</v>
      </c>
      <c r="R247" s="28"/>
      <c r="S247" s="28"/>
    </row>
    <row r="248" ht="12.75" customHeight="1" spans="1:19">
      <c r="A248" s="21" t="s">
        <v>1910</v>
      </c>
      <c r="B248" s="14" t="s">
        <v>177</v>
      </c>
      <c r="C248" s="14" t="s">
        <v>178</v>
      </c>
      <c r="D248" s="14" t="str">
        <f t="shared" si="3"/>
        <v>王小明(wangxiaoming)</v>
      </c>
      <c r="E248" s="14" t="s">
        <v>180</v>
      </c>
      <c r="F248" s="14" t="s">
        <v>1810</v>
      </c>
      <c r="G248" s="14"/>
      <c r="H248" s="14" t="s">
        <v>594</v>
      </c>
      <c r="I248" s="14" t="s">
        <v>1873</v>
      </c>
      <c r="J248" s="14" t="s">
        <v>594</v>
      </c>
      <c r="K248" s="26" t="str">
        <f>VLOOKUP(I248,[1]Sheet1!$B:$C,2,)</f>
        <v>决策建议、信息专报、专报信息刊发</v>
      </c>
      <c r="L248" s="14" t="s">
        <v>1839</v>
      </c>
      <c r="M248" s="27" t="s">
        <v>595</v>
      </c>
      <c r="N248" s="14" t="s">
        <v>1753</v>
      </c>
      <c r="O248" s="14" t="s">
        <v>1753</v>
      </c>
      <c r="P248" s="14" t="s">
        <v>177</v>
      </c>
      <c r="Q248" s="14" t="s">
        <v>1754</v>
      </c>
      <c r="R248" s="28"/>
      <c r="S248" s="28"/>
    </row>
    <row r="249" ht="12.75" customHeight="1" spans="1:19">
      <c r="A249" s="21" t="s">
        <v>1910</v>
      </c>
      <c r="B249" s="14" t="s">
        <v>177</v>
      </c>
      <c r="C249" s="14" t="s">
        <v>178</v>
      </c>
      <c r="D249" s="14" t="str">
        <f t="shared" si="3"/>
        <v>王小明(wangxiaoming)</v>
      </c>
      <c r="E249" s="14" t="s">
        <v>180</v>
      </c>
      <c r="F249" s="14" t="s">
        <v>1810</v>
      </c>
      <c r="G249" s="14"/>
      <c r="H249" s="14" t="s">
        <v>596</v>
      </c>
      <c r="I249" s="14" t="s">
        <v>1873</v>
      </c>
      <c r="J249" s="14" t="s">
        <v>596</v>
      </c>
      <c r="K249" s="26" t="str">
        <f>VLOOKUP(I249,[1]Sheet1!$B:$C,2,)</f>
        <v>决策建议、信息专报、专报信息刊发</v>
      </c>
      <c r="L249" s="14" t="s">
        <v>1986</v>
      </c>
      <c r="M249" s="27" t="s">
        <v>597</v>
      </c>
      <c r="N249" s="14" t="s">
        <v>1750</v>
      </c>
      <c r="O249" s="14" t="s">
        <v>1753</v>
      </c>
      <c r="P249" s="14" t="s">
        <v>1987</v>
      </c>
      <c r="Q249" s="14" t="s">
        <v>1761</v>
      </c>
      <c r="R249" s="28"/>
      <c r="S249" s="28"/>
    </row>
    <row r="250" ht="12.75" customHeight="1" spans="1:19">
      <c r="A250" s="21" t="s">
        <v>1910</v>
      </c>
      <c r="B250" s="14" t="s">
        <v>177</v>
      </c>
      <c r="C250" s="14" t="s">
        <v>178</v>
      </c>
      <c r="D250" s="14" t="str">
        <f t="shared" si="3"/>
        <v>王小明(wangxiaoming)</v>
      </c>
      <c r="E250" s="14" t="s">
        <v>180</v>
      </c>
      <c r="F250" s="14" t="s">
        <v>1810</v>
      </c>
      <c r="G250" s="14"/>
      <c r="H250" s="14" t="s">
        <v>598</v>
      </c>
      <c r="I250" s="14" t="s">
        <v>1873</v>
      </c>
      <c r="J250" s="14" t="s">
        <v>598</v>
      </c>
      <c r="K250" s="26" t="str">
        <f>VLOOKUP(I250,[1]Sheet1!$B:$C,2,)</f>
        <v>决策建议、信息专报、专报信息刊发</v>
      </c>
      <c r="L250" s="14" t="s">
        <v>1839</v>
      </c>
      <c r="M250" s="27" t="s">
        <v>595</v>
      </c>
      <c r="N250" s="14" t="s">
        <v>1753</v>
      </c>
      <c r="O250" s="14" t="s">
        <v>1753</v>
      </c>
      <c r="P250" s="14" t="s">
        <v>177</v>
      </c>
      <c r="Q250" s="14" t="s">
        <v>1754</v>
      </c>
      <c r="R250" s="28"/>
      <c r="S250" s="28"/>
    </row>
    <row r="251" ht="12.75" customHeight="1" spans="1:19">
      <c r="A251" s="21" t="s">
        <v>1910</v>
      </c>
      <c r="B251" s="14" t="s">
        <v>177</v>
      </c>
      <c r="C251" s="14" t="s">
        <v>178</v>
      </c>
      <c r="D251" s="14" t="str">
        <f t="shared" si="3"/>
        <v>王小明(wangxiaoming)</v>
      </c>
      <c r="E251" s="14" t="s">
        <v>180</v>
      </c>
      <c r="F251" s="14" t="s">
        <v>1810</v>
      </c>
      <c r="G251" s="14"/>
      <c r="H251" s="14" t="s">
        <v>466</v>
      </c>
      <c r="I251" s="14" t="s">
        <v>1870</v>
      </c>
      <c r="J251" s="14" t="s">
        <v>466</v>
      </c>
      <c r="K251" s="26" t="str">
        <f>VLOOKUP(I251,[1]Sheet1!$B:$C,2,)</f>
        <v>市行业主管部门文件采用-采用部分占文件全文60%以下</v>
      </c>
      <c r="L251" s="14" t="s">
        <v>1939</v>
      </c>
      <c r="M251" s="27" t="s">
        <v>467</v>
      </c>
      <c r="N251" s="14" t="s">
        <v>1761</v>
      </c>
      <c r="O251" s="14" t="s">
        <v>1761</v>
      </c>
      <c r="P251" s="14" t="s">
        <v>1940</v>
      </c>
      <c r="Q251" s="14" t="s">
        <v>1925</v>
      </c>
      <c r="R251" s="28"/>
      <c r="S251" s="28"/>
    </row>
    <row r="252" ht="12.75" customHeight="1" spans="1:19">
      <c r="A252" s="21" t="s">
        <v>1910</v>
      </c>
      <c r="B252" s="14" t="s">
        <v>177</v>
      </c>
      <c r="C252" s="14" t="s">
        <v>178</v>
      </c>
      <c r="D252" s="14" t="str">
        <f t="shared" si="3"/>
        <v>王小明(wangxiaoming)</v>
      </c>
      <c r="E252" s="14" t="s">
        <v>180</v>
      </c>
      <c r="F252" s="14" t="s">
        <v>1810</v>
      </c>
      <c r="G252" s="14"/>
      <c r="H252" s="14" t="s">
        <v>599</v>
      </c>
      <c r="I252" s="14" t="s">
        <v>1912</v>
      </c>
      <c r="J252" s="14" t="s">
        <v>599</v>
      </c>
      <c r="K252" s="26" t="str">
        <f>VLOOKUP(I252,[1]Sheet1!$B:$C,2,)</f>
        <v>省部级正职领导肯定性批示</v>
      </c>
      <c r="L252" s="14" t="s">
        <v>1835</v>
      </c>
      <c r="M252" s="27" t="s">
        <v>600</v>
      </c>
      <c r="N252" s="14" t="s">
        <v>1753</v>
      </c>
      <c r="O252" s="14" t="s">
        <v>1753</v>
      </c>
      <c r="P252" s="14" t="s">
        <v>1988</v>
      </c>
      <c r="Q252" s="14" t="s">
        <v>1768</v>
      </c>
      <c r="R252" s="28"/>
      <c r="S252" s="28"/>
    </row>
    <row r="253" ht="12.75" customHeight="1" spans="1:19">
      <c r="A253" s="21" t="s">
        <v>1910</v>
      </c>
      <c r="B253" s="14" t="s">
        <v>177</v>
      </c>
      <c r="C253" s="14" t="s">
        <v>178</v>
      </c>
      <c r="D253" s="14" t="str">
        <f t="shared" si="3"/>
        <v>王小明(wangxiaoming)</v>
      </c>
      <c r="E253" s="14" t="s">
        <v>180</v>
      </c>
      <c r="F253" s="14" t="s">
        <v>1810</v>
      </c>
      <c r="G253" s="14"/>
      <c r="H253" s="14" t="s">
        <v>524</v>
      </c>
      <c r="I253" s="14" t="s">
        <v>1937</v>
      </c>
      <c r="J253" s="14" t="s">
        <v>524</v>
      </c>
      <c r="K253" s="26" t="str">
        <f>VLOOKUP(I253,[1]Sheet1!$B:$C,2,)</f>
        <v>国家部委规章和重庆市地方性法规、政府规章及文件采用-采用部分占文件全文60%以上（含）</v>
      </c>
      <c r="L253" s="14" t="s">
        <v>1923</v>
      </c>
      <c r="M253" s="27" t="s">
        <v>525</v>
      </c>
      <c r="N253" s="14" t="s">
        <v>1750</v>
      </c>
      <c r="O253" s="14" t="s">
        <v>1753</v>
      </c>
      <c r="P253" s="14" t="s">
        <v>1957</v>
      </c>
      <c r="Q253" s="14" t="s">
        <v>1989</v>
      </c>
      <c r="R253" s="28"/>
      <c r="S253" s="28"/>
    </row>
    <row r="254" ht="12.75" customHeight="1" spans="1:19">
      <c r="A254" s="21" t="s">
        <v>1910</v>
      </c>
      <c r="B254" s="14" t="s">
        <v>177</v>
      </c>
      <c r="C254" s="14" t="s">
        <v>178</v>
      </c>
      <c r="D254" s="14" t="str">
        <f t="shared" si="3"/>
        <v>王小明(wangxiaoming)</v>
      </c>
      <c r="E254" s="14" t="s">
        <v>180</v>
      </c>
      <c r="F254" s="14" t="s">
        <v>1810</v>
      </c>
      <c r="G254" s="14"/>
      <c r="H254" s="14" t="s">
        <v>520</v>
      </c>
      <c r="I254" s="14" t="s">
        <v>1873</v>
      </c>
      <c r="J254" s="14" t="s">
        <v>520</v>
      </c>
      <c r="K254" s="26" t="str">
        <f>VLOOKUP(I254,[1]Sheet1!$B:$C,2,)</f>
        <v>决策建议、信息专报、专报信息刊发</v>
      </c>
      <c r="L254" s="14" t="s">
        <v>1955</v>
      </c>
      <c r="M254" s="27" t="s">
        <v>521</v>
      </c>
      <c r="N254" s="14" t="s">
        <v>1750</v>
      </c>
      <c r="O254" s="14" t="s">
        <v>1753</v>
      </c>
      <c r="P254" s="14" t="s">
        <v>1956</v>
      </c>
      <c r="Q254" s="14" t="s">
        <v>1761</v>
      </c>
      <c r="R254" s="28"/>
      <c r="S254" s="28"/>
    </row>
    <row r="255" ht="12.75" customHeight="1" spans="1:19">
      <c r="A255" s="21" t="s">
        <v>1910</v>
      </c>
      <c r="B255" s="14" t="s">
        <v>488</v>
      </c>
      <c r="C255" s="14" t="s">
        <v>489</v>
      </c>
      <c r="D255" s="14" t="str">
        <f t="shared" si="3"/>
        <v>王秀模(wangxiumo)</v>
      </c>
      <c r="E255" s="14" t="s">
        <v>1990</v>
      </c>
      <c r="F255" s="14" t="s">
        <v>1764</v>
      </c>
      <c r="G255" s="14"/>
      <c r="H255" s="14" t="s">
        <v>487</v>
      </c>
      <c r="I255" s="14" t="s">
        <v>1873</v>
      </c>
      <c r="J255" s="14" t="s">
        <v>487</v>
      </c>
      <c r="K255" s="26" t="str">
        <f>VLOOKUP(I255,[1]Sheet1!$B:$C,2,)</f>
        <v>决策建议、信息专报、专报信息刊发</v>
      </c>
      <c r="L255" s="14" t="s">
        <v>1943</v>
      </c>
      <c r="M255" s="27" t="s">
        <v>490</v>
      </c>
      <c r="N255" s="14" t="s">
        <v>1788</v>
      </c>
      <c r="O255" s="14" t="s">
        <v>1753</v>
      </c>
      <c r="P255" s="14"/>
      <c r="Q255" s="14" t="s">
        <v>1749</v>
      </c>
      <c r="R255" s="28"/>
      <c r="S255" s="28"/>
    </row>
    <row r="256" ht="12.75" customHeight="1" spans="1:19">
      <c r="A256" s="21" t="s">
        <v>1910</v>
      </c>
      <c r="B256" s="14" t="s">
        <v>334</v>
      </c>
      <c r="C256" s="14" t="s">
        <v>335</v>
      </c>
      <c r="D256" s="14" t="str">
        <f t="shared" si="3"/>
        <v>吴安(wuan)</v>
      </c>
      <c r="E256" s="14" t="s">
        <v>180</v>
      </c>
      <c r="F256" s="14" t="s">
        <v>1746</v>
      </c>
      <c r="G256" s="14"/>
      <c r="H256" s="14" t="s">
        <v>431</v>
      </c>
      <c r="I256" s="14" t="s">
        <v>1873</v>
      </c>
      <c r="J256" s="14" t="s">
        <v>431</v>
      </c>
      <c r="K256" s="26" t="str">
        <f>VLOOKUP(I256,[1]Sheet1!$B:$C,2,)</f>
        <v>决策建议、信息专报、专报信息刊发</v>
      </c>
      <c r="L256" s="14" t="s">
        <v>1897</v>
      </c>
      <c r="M256" s="27" t="s">
        <v>432</v>
      </c>
      <c r="N256" s="14" t="s">
        <v>1788</v>
      </c>
      <c r="O256" s="14" t="s">
        <v>1742</v>
      </c>
      <c r="P256" s="14"/>
      <c r="Q256" s="14" t="s">
        <v>1775</v>
      </c>
      <c r="R256" s="28"/>
      <c r="S256" s="28"/>
    </row>
    <row r="257" ht="12.75" customHeight="1" spans="1:19">
      <c r="A257" s="21" t="s">
        <v>1910</v>
      </c>
      <c r="B257" s="14" t="s">
        <v>343</v>
      </c>
      <c r="C257" s="14" t="s">
        <v>344</v>
      </c>
      <c r="D257" s="14" t="str">
        <f t="shared" si="3"/>
        <v>吴大兵(wudabing)</v>
      </c>
      <c r="E257" s="14" t="s">
        <v>73</v>
      </c>
      <c r="F257" s="14" t="s">
        <v>1739</v>
      </c>
      <c r="G257" s="14"/>
      <c r="H257" s="14" t="s">
        <v>601</v>
      </c>
      <c r="I257" s="14" t="s">
        <v>1740</v>
      </c>
      <c r="J257" s="14" t="s">
        <v>601</v>
      </c>
      <c r="K257" s="26" t="str">
        <f>VLOOKUP(I257,[1]Sheet1!$B:$C,2,)</f>
        <v>省部级正职领导一般性批示</v>
      </c>
      <c r="L257" s="14" t="s">
        <v>1915</v>
      </c>
      <c r="M257" s="27" t="s">
        <v>602</v>
      </c>
      <c r="N257" s="14" t="s">
        <v>1753</v>
      </c>
      <c r="O257" s="14" t="s">
        <v>1753</v>
      </c>
      <c r="P257" s="14"/>
      <c r="Q257" s="14" t="s">
        <v>1809</v>
      </c>
      <c r="R257" s="28"/>
      <c r="S257" s="28"/>
    </row>
    <row r="258" ht="12.75" customHeight="1" spans="1:19">
      <c r="A258" s="21" t="s">
        <v>1910</v>
      </c>
      <c r="B258" s="14" t="s">
        <v>1991</v>
      </c>
      <c r="C258" s="14" t="s">
        <v>1992</v>
      </c>
      <c r="D258" s="14" t="str">
        <f t="shared" si="3"/>
        <v>吴静(wujing)</v>
      </c>
      <c r="E258" s="14" t="s">
        <v>21</v>
      </c>
      <c r="F258" s="14" t="s">
        <v>1786</v>
      </c>
      <c r="G258" s="14"/>
      <c r="H258" s="14" t="s">
        <v>434</v>
      </c>
      <c r="I258" s="14" t="s">
        <v>1912</v>
      </c>
      <c r="J258" s="14" t="s">
        <v>434</v>
      </c>
      <c r="K258" s="26" t="str">
        <f>VLOOKUP(I258,[1]Sheet1!$B:$C,2,)</f>
        <v>省部级正职领导肯定性批示</v>
      </c>
      <c r="L258" s="14" t="s">
        <v>1926</v>
      </c>
      <c r="M258" s="27" t="s">
        <v>435</v>
      </c>
      <c r="N258" s="14" t="s">
        <v>1749</v>
      </c>
      <c r="O258" s="14" t="s">
        <v>1749</v>
      </c>
      <c r="P258" s="14" t="s">
        <v>1927</v>
      </c>
      <c r="Q258" s="14" t="s">
        <v>1754</v>
      </c>
      <c r="R258" s="28"/>
      <c r="S258" s="28"/>
    </row>
    <row r="259" ht="12.75" customHeight="1" spans="1:19">
      <c r="A259" s="21" t="s">
        <v>1910</v>
      </c>
      <c r="B259" s="14" t="s">
        <v>91</v>
      </c>
      <c r="C259" s="14" t="s">
        <v>92</v>
      </c>
      <c r="D259" s="14" t="str">
        <f t="shared" si="3"/>
        <v>许玉明(xuyuming)</v>
      </c>
      <c r="E259" s="14" t="s">
        <v>94</v>
      </c>
      <c r="F259" s="14" t="s">
        <v>1764</v>
      </c>
      <c r="G259" s="14"/>
      <c r="H259" s="14" t="s">
        <v>603</v>
      </c>
      <c r="I259" s="14" t="s">
        <v>1747</v>
      </c>
      <c r="J259" s="14" t="s">
        <v>603</v>
      </c>
      <c r="K259" s="26" t="str">
        <f>VLOOKUP(I259,[1]Sheet1!$B:$C,2,)</f>
        <v>省部级正职领导肯定性批示</v>
      </c>
      <c r="L259" s="14" t="s">
        <v>1993</v>
      </c>
      <c r="M259" s="27" t="s">
        <v>562</v>
      </c>
      <c r="N259" s="14" t="s">
        <v>1753</v>
      </c>
      <c r="O259" s="14" t="s">
        <v>1753</v>
      </c>
      <c r="P259" s="14"/>
      <c r="Q259" s="14" t="s">
        <v>1778</v>
      </c>
      <c r="R259" s="28"/>
      <c r="S259" s="28"/>
    </row>
    <row r="260" ht="12.75" customHeight="1" spans="1:19">
      <c r="A260" s="21" t="s">
        <v>1910</v>
      </c>
      <c r="B260" s="14" t="s">
        <v>356</v>
      </c>
      <c r="C260" s="14" t="s">
        <v>357</v>
      </c>
      <c r="D260" s="14" t="str">
        <f t="shared" ref="D260:D323" si="4">CONCATENATE(B260,"(",C260,")")</f>
        <v>严伟涛(yanweitao)</v>
      </c>
      <c r="E260" s="14" t="s">
        <v>94</v>
      </c>
      <c r="F260" s="14" t="s">
        <v>1786</v>
      </c>
      <c r="G260" s="14"/>
      <c r="H260" s="14" t="s">
        <v>604</v>
      </c>
      <c r="I260" s="14" t="s">
        <v>1873</v>
      </c>
      <c r="J260" s="14" t="s">
        <v>604</v>
      </c>
      <c r="K260" s="26" t="str">
        <f>VLOOKUP(I260,[1]Sheet1!$B:$C,2,)</f>
        <v>决策建议、信息专报、专报信息刊发</v>
      </c>
      <c r="L260" s="14" t="s">
        <v>1906</v>
      </c>
      <c r="M260" s="27" t="s">
        <v>605</v>
      </c>
      <c r="N260" s="14" t="s">
        <v>1753</v>
      </c>
      <c r="O260" s="14" t="s">
        <v>1753</v>
      </c>
      <c r="P260" s="14"/>
      <c r="Q260" s="14" t="s">
        <v>1754</v>
      </c>
      <c r="R260" s="28"/>
      <c r="S260" s="28"/>
    </row>
    <row r="261" ht="12.75" customHeight="1" spans="1:19">
      <c r="A261" s="21" t="s">
        <v>1910</v>
      </c>
      <c r="B261" s="14" t="s">
        <v>362</v>
      </c>
      <c r="C261" s="14" t="s">
        <v>363</v>
      </c>
      <c r="D261" s="14" t="str">
        <f t="shared" si="4"/>
        <v>杨玲(yangling)</v>
      </c>
      <c r="E261" s="14" t="s">
        <v>286</v>
      </c>
      <c r="F261" s="14" t="s">
        <v>1769</v>
      </c>
      <c r="G261" s="14"/>
      <c r="H261" s="14" t="s">
        <v>607</v>
      </c>
      <c r="I261" s="14" t="s">
        <v>1873</v>
      </c>
      <c r="J261" s="14" t="s">
        <v>607</v>
      </c>
      <c r="K261" s="26" t="str">
        <f>VLOOKUP(I261,[1]Sheet1!$B:$C,2,)</f>
        <v>决策建议、信息专报、专报信息刊发</v>
      </c>
      <c r="L261" s="14" t="s">
        <v>1994</v>
      </c>
      <c r="M261" s="27" t="s">
        <v>608</v>
      </c>
      <c r="N261" s="14" t="s">
        <v>1753</v>
      </c>
      <c r="O261" s="14" t="s">
        <v>1753</v>
      </c>
      <c r="P261" s="14" t="s">
        <v>1995</v>
      </c>
      <c r="Q261" s="14" t="s">
        <v>1754</v>
      </c>
      <c r="R261" s="28"/>
      <c r="S261" s="28"/>
    </row>
    <row r="262" ht="12.75" customHeight="1" spans="1:19">
      <c r="A262" s="21" t="s">
        <v>1910</v>
      </c>
      <c r="B262" s="14" t="s">
        <v>362</v>
      </c>
      <c r="C262" s="14" t="s">
        <v>363</v>
      </c>
      <c r="D262" s="14" t="str">
        <f t="shared" si="4"/>
        <v>杨玲(yangling)</v>
      </c>
      <c r="E262" s="14" t="s">
        <v>286</v>
      </c>
      <c r="F262" s="14" t="s">
        <v>1769</v>
      </c>
      <c r="G262" s="14"/>
      <c r="H262" s="14" t="s">
        <v>554</v>
      </c>
      <c r="I262" s="14" t="s">
        <v>1912</v>
      </c>
      <c r="J262" s="14" t="s">
        <v>554</v>
      </c>
      <c r="K262" s="26" t="str">
        <f>VLOOKUP(I262,[1]Sheet1!$B:$C,2,)</f>
        <v>省部级正职领导肯定性批示</v>
      </c>
      <c r="L262" s="14" t="s">
        <v>1835</v>
      </c>
      <c r="M262" s="27" t="s">
        <v>556</v>
      </c>
      <c r="N262" s="14" t="s">
        <v>1742</v>
      </c>
      <c r="O262" s="14" t="s">
        <v>1742</v>
      </c>
      <c r="P262" s="14" t="s">
        <v>1964</v>
      </c>
      <c r="Q262" s="14" t="s">
        <v>1809</v>
      </c>
      <c r="R262" s="28"/>
      <c r="S262" s="28"/>
    </row>
    <row r="263" ht="12.75" customHeight="1" spans="1:19">
      <c r="A263" s="21" t="s">
        <v>1910</v>
      </c>
      <c r="B263" s="14" t="s">
        <v>362</v>
      </c>
      <c r="C263" s="14" t="s">
        <v>363</v>
      </c>
      <c r="D263" s="14" t="str">
        <f t="shared" si="4"/>
        <v>杨玲(yangling)</v>
      </c>
      <c r="E263" s="14" t="s">
        <v>286</v>
      </c>
      <c r="F263" s="14" t="s">
        <v>1769</v>
      </c>
      <c r="G263" s="14"/>
      <c r="H263" s="14" t="s">
        <v>431</v>
      </c>
      <c r="I263" s="14" t="s">
        <v>1873</v>
      </c>
      <c r="J263" s="14" t="s">
        <v>431</v>
      </c>
      <c r="K263" s="26" t="str">
        <f>VLOOKUP(I263,[1]Sheet1!$B:$C,2,)</f>
        <v>决策建议、信息专报、专报信息刊发</v>
      </c>
      <c r="L263" s="14" t="s">
        <v>1897</v>
      </c>
      <c r="M263" s="27" t="s">
        <v>432</v>
      </c>
      <c r="N263" s="14" t="s">
        <v>1788</v>
      </c>
      <c r="O263" s="14" t="s">
        <v>1750</v>
      </c>
      <c r="P263" s="14"/>
      <c r="Q263" s="14" t="s">
        <v>1789</v>
      </c>
      <c r="R263" s="28"/>
      <c r="S263" s="28"/>
    </row>
    <row r="264" ht="12.75" customHeight="1" spans="1:19">
      <c r="A264" s="21" t="s">
        <v>1910</v>
      </c>
      <c r="B264" s="14" t="s">
        <v>190</v>
      </c>
      <c r="C264" s="14" t="s">
        <v>191</v>
      </c>
      <c r="D264" s="14" t="str">
        <f t="shared" si="4"/>
        <v>杨孝容(yangxiaorong)</v>
      </c>
      <c r="E264" s="14" t="s">
        <v>73</v>
      </c>
      <c r="F264" s="14" t="s">
        <v>1769</v>
      </c>
      <c r="G264" s="14"/>
      <c r="H264" s="14" t="s">
        <v>610</v>
      </c>
      <c r="I264" s="14" t="s">
        <v>1873</v>
      </c>
      <c r="J264" s="14" t="s">
        <v>610</v>
      </c>
      <c r="K264" s="26" t="str">
        <f>VLOOKUP(I264,[1]Sheet1!$B:$C,2,)</f>
        <v>决策建议、信息专报、专报信息刊发</v>
      </c>
      <c r="L264" s="14" t="s">
        <v>1996</v>
      </c>
      <c r="M264" s="27" t="s">
        <v>611</v>
      </c>
      <c r="N264" s="14" t="s">
        <v>1753</v>
      </c>
      <c r="O264" s="14" t="s">
        <v>1753</v>
      </c>
      <c r="P264" s="14" t="s">
        <v>1997</v>
      </c>
      <c r="Q264" s="14" t="s">
        <v>1754</v>
      </c>
      <c r="R264" s="28"/>
      <c r="S264" s="28"/>
    </row>
    <row r="265" ht="12.75" customHeight="1" spans="1:19">
      <c r="A265" s="21" t="s">
        <v>1910</v>
      </c>
      <c r="B265" s="14" t="s">
        <v>370</v>
      </c>
      <c r="C265" s="14" t="s">
        <v>371</v>
      </c>
      <c r="D265" s="14" t="str">
        <f t="shared" si="4"/>
        <v>杨勇(yangyong)</v>
      </c>
      <c r="E265" s="14" t="s">
        <v>1834</v>
      </c>
      <c r="F265" s="14" t="s">
        <v>1797</v>
      </c>
      <c r="G265" s="14"/>
      <c r="H265" s="14" t="s">
        <v>400</v>
      </c>
      <c r="I265" s="14" t="s">
        <v>1912</v>
      </c>
      <c r="J265" s="14" t="s">
        <v>400</v>
      </c>
      <c r="K265" s="26" t="str">
        <f>VLOOKUP(I265,[1]Sheet1!$B:$C,2,)</f>
        <v>省部级正职领导肯定性批示</v>
      </c>
      <c r="L265" s="14" t="s">
        <v>1917</v>
      </c>
      <c r="M265" s="27" t="s">
        <v>401</v>
      </c>
      <c r="N265" s="14" t="s">
        <v>1754</v>
      </c>
      <c r="O265" s="14" t="s">
        <v>1753</v>
      </c>
      <c r="P265" s="14"/>
      <c r="Q265" s="14" t="s">
        <v>1914</v>
      </c>
      <c r="R265" s="28"/>
      <c r="S265" s="28"/>
    </row>
    <row r="266" ht="12.75" customHeight="1" spans="1:19">
      <c r="A266" s="21" t="s">
        <v>1910</v>
      </c>
      <c r="B266" s="14" t="s">
        <v>370</v>
      </c>
      <c r="C266" s="14" t="s">
        <v>371</v>
      </c>
      <c r="D266" s="14" t="str">
        <f t="shared" si="4"/>
        <v>杨勇(yangyong)</v>
      </c>
      <c r="E266" s="14" t="s">
        <v>1834</v>
      </c>
      <c r="F266" s="14" t="s">
        <v>1797</v>
      </c>
      <c r="G266" s="14"/>
      <c r="H266" s="14" t="s">
        <v>613</v>
      </c>
      <c r="I266" s="14" t="s">
        <v>1747</v>
      </c>
      <c r="J266" s="14" t="s">
        <v>613</v>
      </c>
      <c r="K266" s="26" t="str">
        <f>VLOOKUP(I266,[1]Sheet1!$B:$C,2,)</f>
        <v>省部级正职领导肯定性批示</v>
      </c>
      <c r="L266" s="14" t="s">
        <v>1998</v>
      </c>
      <c r="M266" s="27" t="s">
        <v>614</v>
      </c>
      <c r="N266" s="14" t="s">
        <v>1753</v>
      </c>
      <c r="O266" s="14" t="s">
        <v>1753</v>
      </c>
      <c r="P266" s="14" t="s">
        <v>1999</v>
      </c>
      <c r="Q266" s="14" t="s">
        <v>1778</v>
      </c>
      <c r="R266" s="28"/>
      <c r="S266" s="28"/>
    </row>
    <row r="267" ht="12.75" customHeight="1" spans="1:19">
      <c r="A267" s="21" t="s">
        <v>1910</v>
      </c>
      <c r="B267" s="14" t="s">
        <v>204</v>
      </c>
      <c r="C267" s="14" t="s">
        <v>205</v>
      </c>
      <c r="D267" s="14" t="str">
        <f t="shared" si="4"/>
        <v>钟瑶奇(zhongyaoqi)</v>
      </c>
      <c r="E267" s="14" t="s">
        <v>1850</v>
      </c>
      <c r="F267" s="14" t="s">
        <v>1746</v>
      </c>
      <c r="G267" s="14"/>
      <c r="H267" s="14" t="s">
        <v>543</v>
      </c>
      <c r="I267" s="14" t="s">
        <v>1873</v>
      </c>
      <c r="J267" s="14" t="s">
        <v>543</v>
      </c>
      <c r="K267" s="26" t="str">
        <f>VLOOKUP(I267,[1]Sheet1!$B:$C,2,)</f>
        <v>决策建议、信息专报、专报信息刊发</v>
      </c>
      <c r="L267" s="14" t="s">
        <v>1961</v>
      </c>
      <c r="M267" s="27" t="s">
        <v>544</v>
      </c>
      <c r="N267" s="14" t="s">
        <v>1749</v>
      </c>
      <c r="O267" s="14" t="s">
        <v>1753</v>
      </c>
      <c r="P267" s="14"/>
      <c r="Q267" s="14" t="s">
        <v>1749</v>
      </c>
      <c r="R267" s="28"/>
      <c r="S267" s="28"/>
    </row>
    <row r="268" ht="12.75" customHeight="1" spans="1:19">
      <c r="A268" s="21" t="s">
        <v>1910</v>
      </c>
      <c r="B268" s="14" t="s">
        <v>204</v>
      </c>
      <c r="C268" s="14" t="s">
        <v>205</v>
      </c>
      <c r="D268" s="14" t="str">
        <f t="shared" si="4"/>
        <v>钟瑶奇(zhongyaoqi)</v>
      </c>
      <c r="E268" s="14" t="s">
        <v>1850</v>
      </c>
      <c r="F268" s="14" t="s">
        <v>1746</v>
      </c>
      <c r="G268" s="14"/>
      <c r="H268" s="14" t="s">
        <v>541</v>
      </c>
      <c r="I268" s="14" t="s">
        <v>1873</v>
      </c>
      <c r="J268" s="14" t="s">
        <v>541</v>
      </c>
      <c r="K268" s="26" t="str">
        <f>VLOOKUP(I268,[1]Sheet1!$B:$C,2,)</f>
        <v>决策建议、信息专报、专报信息刊发</v>
      </c>
      <c r="L268" s="14" t="s">
        <v>1960</v>
      </c>
      <c r="M268" s="27" t="s">
        <v>542</v>
      </c>
      <c r="N268" s="14" t="s">
        <v>1749</v>
      </c>
      <c r="O268" s="14" t="s">
        <v>1750</v>
      </c>
      <c r="P268" s="14"/>
      <c r="Q268" s="14" t="s">
        <v>1742</v>
      </c>
      <c r="R268" s="28"/>
      <c r="S268" s="28"/>
    </row>
    <row r="269" ht="12.75" customHeight="1" spans="1:19">
      <c r="A269" s="21" t="s">
        <v>1910</v>
      </c>
      <c r="B269" s="14" t="s">
        <v>2000</v>
      </c>
      <c r="C269" s="14" t="s">
        <v>2001</v>
      </c>
      <c r="D269" s="14" t="str">
        <f t="shared" si="4"/>
        <v>周启梁(zhouqiliang)</v>
      </c>
      <c r="E269" s="14" t="s">
        <v>1745</v>
      </c>
      <c r="F269" s="14" t="s">
        <v>1739</v>
      </c>
      <c r="G269" s="14"/>
      <c r="H269" s="14" t="s">
        <v>524</v>
      </c>
      <c r="I269" s="14" t="s">
        <v>1937</v>
      </c>
      <c r="J269" s="14" t="s">
        <v>524</v>
      </c>
      <c r="K269" s="26" t="str">
        <f>VLOOKUP(I269,[1]Sheet1!$B:$C,2,)</f>
        <v>国家部委规章和重庆市地方性法规、政府规章及文件采用-采用部分占文件全文60%以上（含）</v>
      </c>
      <c r="L269" s="14" t="s">
        <v>1923</v>
      </c>
      <c r="M269" s="27" t="s">
        <v>525</v>
      </c>
      <c r="N269" s="14" t="s">
        <v>1750</v>
      </c>
      <c r="O269" s="14" t="s">
        <v>1742</v>
      </c>
      <c r="P269" s="14" t="s">
        <v>1957</v>
      </c>
      <c r="Q269" s="14" t="s">
        <v>1969</v>
      </c>
      <c r="R269" s="28"/>
      <c r="S269" s="28"/>
    </row>
    <row r="270" ht="12.75" customHeight="1" spans="1:19">
      <c r="A270" s="21" t="s">
        <v>1910</v>
      </c>
      <c r="B270" s="14" t="s">
        <v>210</v>
      </c>
      <c r="C270" s="14" t="s">
        <v>211</v>
      </c>
      <c r="D270" s="14" t="str">
        <f t="shared" si="4"/>
        <v>朱艺(zhuyi)</v>
      </c>
      <c r="E270" s="14" t="s">
        <v>1850</v>
      </c>
      <c r="F270" s="14" t="s">
        <v>1739</v>
      </c>
      <c r="G270" s="14"/>
      <c r="H270" s="14" t="s">
        <v>615</v>
      </c>
      <c r="I270" s="14" t="s">
        <v>1870</v>
      </c>
      <c r="J270" s="14" t="s">
        <v>615</v>
      </c>
      <c r="K270" s="26" t="str">
        <f>VLOOKUP(I270,[1]Sheet1!$B:$C,2,)</f>
        <v>市行业主管部门文件采用-采用部分占文件全文60%以下</v>
      </c>
      <c r="L270" s="14" t="s">
        <v>2002</v>
      </c>
      <c r="M270" s="27" t="s">
        <v>616</v>
      </c>
      <c r="N270" s="14" t="s">
        <v>1753</v>
      </c>
      <c r="O270" s="14" t="s">
        <v>1753</v>
      </c>
      <c r="P270" s="14"/>
      <c r="Q270" s="14" t="s">
        <v>1761</v>
      </c>
      <c r="R270" s="28"/>
      <c r="S270" s="28"/>
    </row>
    <row r="271" ht="12.75" customHeight="1" spans="1:19">
      <c r="A271" s="21" t="s">
        <v>2003</v>
      </c>
      <c r="B271" s="14" t="s">
        <v>221</v>
      </c>
      <c r="C271" s="14" t="s">
        <v>222</v>
      </c>
      <c r="D271" s="14" t="str">
        <f t="shared" si="4"/>
        <v>陈悦(chenyue)</v>
      </c>
      <c r="E271" s="14" t="s">
        <v>1745</v>
      </c>
      <c r="F271" s="14" t="s">
        <v>1746</v>
      </c>
      <c r="G271" s="14"/>
      <c r="H271" s="14" t="s">
        <v>618</v>
      </c>
      <c r="I271" s="14" t="s">
        <v>1912</v>
      </c>
      <c r="J271" s="14" t="s">
        <v>618</v>
      </c>
      <c r="K271" s="26" t="str">
        <f>VLOOKUP(I271,[1]Sheet1!$B:$C,2,)</f>
        <v>省部级正职领导肯定性批示</v>
      </c>
      <c r="L271" s="14" t="s">
        <v>2004</v>
      </c>
      <c r="M271" s="27" t="s">
        <v>619</v>
      </c>
      <c r="N271" s="14" t="s">
        <v>1753</v>
      </c>
      <c r="O271" s="14" t="s">
        <v>1753</v>
      </c>
      <c r="P271" s="14"/>
      <c r="Q271" s="14" t="s">
        <v>1768</v>
      </c>
      <c r="R271" s="28"/>
      <c r="S271" s="28"/>
    </row>
    <row r="272" ht="12.75" customHeight="1" spans="1:19">
      <c r="A272" s="21" t="s">
        <v>2003</v>
      </c>
      <c r="B272" s="14" t="s">
        <v>221</v>
      </c>
      <c r="C272" s="14" t="s">
        <v>222</v>
      </c>
      <c r="D272" s="14" t="str">
        <f t="shared" si="4"/>
        <v>陈悦(chenyue)</v>
      </c>
      <c r="E272" s="14" t="s">
        <v>1745</v>
      </c>
      <c r="F272" s="14" t="s">
        <v>1746</v>
      </c>
      <c r="G272" s="14"/>
      <c r="H272" s="14" t="s">
        <v>620</v>
      </c>
      <c r="I272" s="14" t="s">
        <v>1873</v>
      </c>
      <c r="J272" s="14" t="s">
        <v>620</v>
      </c>
      <c r="K272" s="26" t="str">
        <f>VLOOKUP(I272,[1]Sheet1!$B:$C,2,)</f>
        <v>决策建议、信息专报、专报信息刊发</v>
      </c>
      <c r="L272" s="14" t="s">
        <v>1862</v>
      </c>
      <c r="M272" s="27" t="s">
        <v>621</v>
      </c>
      <c r="N272" s="14" t="s">
        <v>1742</v>
      </c>
      <c r="O272" s="14" t="s">
        <v>1742</v>
      </c>
      <c r="P272" s="14" t="s">
        <v>2005</v>
      </c>
      <c r="Q272" s="14" t="s">
        <v>1750</v>
      </c>
      <c r="R272" s="28"/>
      <c r="S272" s="28"/>
    </row>
    <row r="273" ht="12.75" customHeight="1" spans="1:19">
      <c r="A273" s="21" t="s">
        <v>2003</v>
      </c>
      <c r="B273" s="14" t="s">
        <v>221</v>
      </c>
      <c r="C273" s="14" t="s">
        <v>222</v>
      </c>
      <c r="D273" s="14" t="str">
        <f t="shared" si="4"/>
        <v>陈悦(chenyue)</v>
      </c>
      <c r="E273" s="14" t="s">
        <v>1745</v>
      </c>
      <c r="F273" s="14" t="s">
        <v>1746</v>
      </c>
      <c r="G273" s="14"/>
      <c r="H273" s="14" t="s">
        <v>622</v>
      </c>
      <c r="I273" s="14" t="s">
        <v>1873</v>
      </c>
      <c r="J273" s="14" t="s">
        <v>622</v>
      </c>
      <c r="K273" s="26" t="str">
        <f>VLOOKUP(I273,[1]Sheet1!$B:$C,2,)</f>
        <v>决策建议、信息专报、专报信息刊发</v>
      </c>
      <c r="L273" s="14" t="s">
        <v>1858</v>
      </c>
      <c r="M273" s="27" t="s">
        <v>623</v>
      </c>
      <c r="N273" s="14" t="s">
        <v>1742</v>
      </c>
      <c r="O273" s="14" t="s">
        <v>1742</v>
      </c>
      <c r="P273" s="14"/>
      <c r="Q273" s="14" t="s">
        <v>1742</v>
      </c>
      <c r="R273" s="28"/>
      <c r="S273" s="28"/>
    </row>
    <row r="274" ht="12.75" customHeight="1" spans="1:19">
      <c r="A274" s="21" t="s">
        <v>2003</v>
      </c>
      <c r="B274" s="14" t="s">
        <v>221</v>
      </c>
      <c r="C274" s="14" t="s">
        <v>222</v>
      </c>
      <c r="D274" s="14" t="str">
        <f t="shared" si="4"/>
        <v>陈悦(chenyue)</v>
      </c>
      <c r="E274" s="14" t="s">
        <v>1745</v>
      </c>
      <c r="F274" s="14" t="s">
        <v>1746</v>
      </c>
      <c r="G274" s="14"/>
      <c r="H274" s="14" t="s">
        <v>624</v>
      </c>
      <c r="I274" s="14" t="s">
        <v>1873</v>
      </c>
      <c r="J274" s="14" t="s">
        <v>624</v>
      </c>
      <c r="K274" s="26" t="str">
        <f>VLOOKUP(I274,[1]Sheet1!$B:$C,2,)</f>
        <v>决策建议、信息专报、专报信息刊发</v>
      </c>
      <c r="L274" s="14" t="s">
        <v>2006</v>
      </c>
      <c r="M274" s="27" t="s">
        <v>625</v>
      </c>
      <c r="N274" s="14" t="s">
        <v>1749</v>
      </c>
      <c r="O274" s="14" t="s">
        <v>1753</v>
      </c>
      <c r="P274" s="14"/>
      <c r="Q274" s="14" t="s">
        <v>1749</v>
      </c>
      <c r="R274" s="28"/>
      <c r="S274" s="28"/>
    </row>
    <row r="275" ht="12.75" customHeight="1" spans="1:19">
      <c r="A275" s="21" t="s">
        <v>2003</v>
      </c>
      <c r="B275" s="14" t="s">
        <v>221</v>
      </c>
      <c r="C275" s="14" t="s">
        <v>222</v>
      </c>
      <c r="D275" s="14" t="str">
        <f t="shared" si="4"/>
        <v>陈悦(chenyue)</v>
      </c>
      <c r="E275" s="14" t="s">
        <v>1745</v>
      </c>
      <c r="F275" s="14" t="s">
        <v>1746</v>
      </c>
      <c r="G275" s="14"/>
      <c r="H275" s="14" t="s">
        <v>628</v>
      </c>
      <c r="I275" s="14" t="s">
        <v>1912</v>
      </c>
      <c r="J275" s="14" t="s">
        <v>628</v>
      </c>
      <c r="K275" s="26" t="str">
        <f>VLOOKUP(I275,[1]Sheet1!$B:$C,2,)</f>
        <v>省部级正职领导肯定性批示</v>
      </c>
      <c r="L275" s="14" t="s">
        <v>2007</v>
      </c>
      <c r="M275" s="27" t="s">
        <v>629</v>
      </c>
      <c r="N275" s="14" t="s">
        <v>1753</v>
      </c>
      <c r="O275" s="14" t="s">
        <v>1753</v>
      </c>
      <c r="P275" s="14"/>
      <c r="Q275" s="14" t="s">
        <v>1768</v>
      </c>
      <c r="R275" s="28"/>
      <c r="S275" s="28"/>
    </row>
    <row r="276" ht="12.75" customHeight="1" spans="1:19">
      <c r="A276" s="21" t="s">
        <v>2003</v>
      </c>
      <c r="B276" s="14" t="s">
        <v>237</v>
      </c>
      <c r="C276" s="14" t="s">
        <v>238</v>
      </c>
      <c r="D276" s="14" t="str">
        <f t="shared" si="4"/>
        <v>邓涛(dengtao)</v>
      </c>
      <c r="E276" s="14" t="s">
        <v>240</v>
      </c>
      <c r="F276" s="14" t="s">
        <v>1746</v>
      </c>
      <c r="G276" s="14"/>
      <c r="H276" s="14" t="s">
        <v>630</v>
      </c>
      <c r="I276" s="14" t="s">
        <v>1873</v>
      </c>
      <c r="J276" s="14" t="s">
        <v>630</v>
      </c>
      <c r="K276" s="26" t="str">
        <f>VLOOKUP(I276,[1]Sheet1!$B:$C,2,)</f>
        <v>决策建议、信息专报、专报信息刊发</v>
      </c>
      <c r="L276" s="14" t="s">
        <v>2008</v>
      </c>
      <c r="M276" s="27" t="s">
        <v>631</v>
      </c>
      <c r="N276" s="14" t="s">
        <v>1753</v>
      </c>
      <c r="O276" s="14" t="s">
        <v>1753</v>
      </c>
      <c r="P276" s="14"/>
      <c r="Q276" s="14" t="s">
        <v>1754</v>
      </c>
      <c r="R276" s="28"/>
      <c r="S276" s="28"/>
    </row>
    <row r="277" ht="12.75" customHeight="1" spans="1:19">
      <c r="A277" s="21" t="s">
        <v>2003</v>
      </c>
      <c r="B277" s="14" t="s">
        <v>237</v>
      </c>
      <c r="C277" s="14" t="s">
        <v>238</v>
      </c>
      <c r="D277" s="14" t="str">
        <f t="shared" si="4"/>
        <v>邓涛(dengtao)</v>
      </c>
      <c r="E277" s="14" t="s">
        <v>240</v>
      </c>
      <c r="F277" s="14" t="s">
        <v>1746</v>
      </c>
      <c r="G277" s="14"/>
      <c r="H277" s="14" t="s">
        <v>632</v>
      </c>
      <c r="I277" s="14" t="s">
        <v>1873</v>
      </c>
      <c r="J277" s="14" t="s">
        <v>632</v>
      </c>
      <c r="K277" s="26" t="str">
        <f>VLOOKUP(I277,[1]Sheet1!$B:$C,2,)</f>
        <v>决策建议、信息专报、专报信息刊发</v>
      </c>
      <c r="L277" s="14" t="s">
        <v>2009</v>
      </c>
      <c r="M277" s="27" t="s">
        <v>633</v>
      </c>
      <c r="N277" s="14" t="s">
        <v>1753</v>
      </c>
      <c r="O277" s="14" t="s">
        <v>1753</v>
      </c>
      <c r="P277" s="14"/>
      <c r="Q277" s="14" t="s">
        <v>1754</v>
      </c>
      <c r="R277" s="28"/>
      <c r="S277" s="28"/>
    </row>
    <row r="278" ht="12.75" customHeight="1" spans="1:19">
      <c r="A278" s="21" t="s">
        <v>2003</v>
      </c>
      <c r="B278" s="14" t="s">
        <v>237</v>
      </c>
      <c r="C278" s="14" t="s">
        <v>238</v>
      </c>
      <c r="D278" s="14" t="str">
        <f t="shared" si="4"/>
        <v>邓涛(dengtao)</v>
      </c>
      <c r="E278" s="14" t="s">
        <v>240</v>
      </c>
      <c r="F278" s="14" t="s">
        <v>1746</v>
      </c>
      <c r="G278" s="14"/>
      <c r="H278" s="14" t="s">
        <v>634</v>
      </c>
      <c r="I278" s="14" t="s">
        <v>1870</v>
      </c>
      <c r="J278" s="14" t="s">
        <v>634</v>
      </c>
      <c r="K278" s="26" t="str">
        <f>VLOOKUP(I278,[1]Sheet1!$B:$C,2,)</f>
        <v>市行业主管部门文件采用-采用部分占文件全文60%以下</v>
      </c>
      <c r="L278" s="14" t="s">
        <v>2010</v>
      </c>
      <c r="M278" s="27" t="s">
        <v>635</v>
      </c>
      <c r="N278" s="14" t="s">
        <v>1753</v>
      </c>
      <c r="O278" s="14" t="s">
        <v>1753</v>
      </c>
      <c r="P278" s="14"/>
      <c r="Q278" s="14" t="s">
        <v>1761</v>
      </c>
      <c r="R278" s="28"/>
      <c r="S278" s="28"/>
    </row>
    <row r="279" ht="12.75" customHeight="1" spans="1:19">
      <c r="A279" s="21" t="s">
        <v>2003</v>
      </c>
      <c r="B279" s="14" t="s">
        <v>237</v>
      </c>
      <c r="C279" s="14" t="s">
        <v>238</v>
      </c>
      <c r="D279" s="14" t="str">
        <f t="shared" si="4"/>
        <v>邓涛(dengtao)</v>
      </c>
      <c r="E279" s="14" t="s">
        <v>240</v>
      </c>
      <c r="F279" s="14" t="s">
        <v>1746</v>
      </c>
      <c r="G279" s="14"/>
      <c r="H279" s="14" t="s">
        <v>636</v>
      </c>
      <c r="I279" s="14" t="s">
        <v>1873</v>
      </c>
      <c r="J279" s="14" t="s">
        <v>636</v>
      </c>
      <c r="K279" s="26" t="str">
        <f>VLOOKUP(I279,[1]Sheet1!$B:$C,2,)</f>
        <v>决策建议、信息专报、专报信息刊发</v>
      </c>
      <c r="L279" s="14" t="s">
        <v>1920</v>
      </c>
      <c r="M279" s="27" t="s">
        <v>633</v>
      </c>
      <c r="N279" s="14" t="s">
        <v>1753</v>
      </c>
      <c r="O279" s="14" t="s">
        <v>1753</v>
      </c>
      <c r="P279" s="14"/>
      <c r="Q279" s="14" t="s">
        <v>1754</v>
      </c>
      <c r="R279" s="28"/>
      <c r="S279" s="28"/>
    </row>
    <row r="280" ht="12.75" customHeight="1" spans="1:19">
      <c r="A280" s="21" t="s">
        <v>2003</v>
      </c>
      <c r="B280" s="14" t="s">
        <v>237</v>
      </c>
      <c r="C280" s="14" t="s">
        <v>238</v>
      </c>
      <c r="D280" s="14" t="str">
        <f t="shared" si="4"/>
        <v>邓涛(dengtao)</v>
      </c>
      <c r="E280" s="14" t="s">
        <v>240</v>
      </c>
      <c r="F280" s="14" t="s">
        <v>1746</v>
      </c>
      <c r="G280" s="14"/>
      <c r="H280" s="14" t="s">
        <v>637</v>
      </c>
      <c r="I280" s="14" t="s">
        <v>1870</v>
      </c>
      <c r="J280" s="14" t="s">
        <v>637</v>
      </c>
      <c r="K280" s="26" t="str">
        <f>VLOOKUP(I280,[1]Sheet1!$B:$C,2,)</f>
        <v>市行业主管部门文件采用-采用部分占文件全文60%以下</v>
      </c>
      <c r="L280" s="14" t="s">
        <v>2011</v>
      </c>
      <c r="M280" s="27" t="s">
        <v>635</v>
      </c>
      <c r="N280" s="14" t="s">
        <v>1753</v>
      </c>
      <c r="O280" s="14" t="s">
        <v>1753</v>
      </c>
      <c r="P280" s="14"/>
      <c r="Q280" s="14" t="s">
        <v>1761</v>
      </c>
      <c r="R280" s="28"/>
      <c r="S280" s="28"/>
    </row>
    <row r="281" ht="12.75" customHeight="1" spans="1:19">
      <c r="A281" s="21" t="s">
        <v>2003</v>
      </c>
      <c r="B281" s="14" t="s">
        <v>237</v>
      </c>
      <c r="C281" s="14" t="s">
        <v>238</v>
      </c>
      <c r="D281" s="14" t="str">
        <f t="shared" si="4"/>
        <v>邓涛(dengtao)</v>
      </c>
      <c r="E281" s="14" t="s">
        <v>240</v>
      </c>
      <c r="F281" s="14" t="s">
        <v>1746</v>
      </c>
      <c r="G281" s="14"/>
      <c r="H281" s="14" t="s">
        <v>638</v>
      </c>
      <c r="I281" s="14" t="s">
        <v>1870</v>
      </c>
      <c r="J281" s="14" t="s">
        <v>638</v>
      </c>
      <c r="K281" s="26" t="str">
        <f>VLOOKUP(I281,[1]Sheet1!$B:$C,2,)</f>
        <v>市行业主管部门文件采用-采用部分占文件全文60%以下</v>
      </c>
      <c r="L281" s="14" t="s">
        <v>2011</v>
      </c>
      <c r="M281" s="27" t="s">
        <v>639</v>
      </c>
      <c r="N281" s="14" t="s">
        <v>1753</v>
      </c>
      <c r="O281" s="14" t="s">
        <v>1753</v>
      </c>
      <c r="P281" s="14"/>
      <c r="Q281" s="14" t="s">
        <v>1761</v>
      </c>
      <c r="R281" s="28"/>
      <c r="S281" s="28"/>
    </row>
    <row r="282" ht="12.75" customHeight="1" spans="1:19">
      <c r="A282" s="21" t="s">
        <v>2003</v>
      </c>
      <c r="B282" s="14" t="s">
        <v>237</v>
      </c>
      <c r="C282" s="14" t="s">
        <v>238</v>
      </c>
      <c r="D282" s="14" t="str">
        <f t="shared" si="4"/>
        <v>邓涛(dengtao)</v>
      </c>
      <c r="E282" s="14" t="s">
        <v>240</v>
      </c>
      <c r="F282" s="14" t="s">
        <v>1746</v>
      </c>
      <c r="G282" s="14"/>
      <c r="H282" s="14" t="s">
        <v>640</v>
      </c>
      <c r="I282" s="14" t="s">
        <v>1873</v>
      </c>
      <c r="J282" s="14" t="s">
        <v>640</v>
      </c>
      <c r="K282" s="26" t="str">
        <f>VLOOKUP(I282,[1]Sheet1!$B:$C,2,)</f>
        <v>决策建议、信息专报、专报信息刊发</v>
      </c>
      <c r="L282" s="14" t="s">
        <v>2008</v>
      </c>
      <c r="M282" s="27" t="s">
        <v>635</v>
      </c>
      <c r="N282" s="14" t="s">
        <v>1753</v>
      </c>
      <c r="O282" s="14" t="s">
        <v>1753</v>
      </c>
      <c r="P282" s="14"/>
      <c r="Q282" s="14" t="s">
        <v>1754</v>
      </c>
      <c r="R282" s="28"/>
      <c r="S282" s="28"/>
    </row>
    <row r="283" ht="12.75" customHeight="1" spans="1:19">
      <c r="A283" s="21" t="s">
        <v>2003</v>
      </c>
      <c r="B283" s="14" t="s">
        <v>237</v>
      </c>
      <c r="C283" s="14" t="s">
        <v>238</v>
      </c>
      <c r="D283" s="14" t="str">
        <f t="shared" si="4"/>
        <v>邓涛(dengtao)</v>
      </c>
      <c r="E283" s="14" t="s">
        <v>240</v>
      </c>
      <c r="F283" s="14" t="s">
        <v>1746</v>
      </c>
      <c r="G283" s="14"/>
      <c r="H283" s="14" t="s">
        <v>641</v>
      </c>
      <c r="I283" s="14" t="s">
        <v>1873</v>
      </c>
      <c r="J283" s="14" t="s">
        <v>641</v>
      </c>
      <c r="K283" s="26" t="str">
        <f>VLOOKUP(I283,[1]Sheet1!$B:$C,2,)</f>
        <v>决策建议、信息专报、专报信息刊发</v>
      </c>
      <c r="L283" s="14" t="s">
        <v>2008</v>
      </c>
      <c r="M283" s="27" t="s">
        <v>642</v>
      </c>
      <c r="N283" s="14" t="s">
        <v>1753</v>
      </c>
      <c r="O283" s="14" t="s">
        <v>1753</v>
      </c>
      <c r="P283" s="14"/>
      <c r="Q283" s="14" t="s">
        <v>1754</v>
      </c>
      <c r="R283" s="28"/>
      <c r="S283" s="28"/>
    </row>
    <row r="284" ht="12.75" customHeight="1" spans="1:19">
      <c r="A284" s="21" t="s">
        <v>2003</v>
      </c>
      <c r="B284" s="14" t="s">
        <v>247</v>
      </c>
      <c r="C284" s="14" t="s">
        <v>248</v>
      </c>
      <c r="D284" s="14" t="str">
        <f t="shared" si="4"/>
        <v>方令(fangling)</v>
      </c>
      <c r="E284" s="14" t="s">
        <v>1863</v>
      </c>
      <c r="F284" s="14" t="s">
        <v>1746</v>
      </c>
      <c r="G284" s="14"/>
      <c r="H284" s="14" t="s">
        <v>643</v>
      </c>
      <c r="I284" s="14" t="s">
        <v>1922</v>
      </c>
      <c r="J284" s="14" t="s">
        <v>643</v>
      </c>
      <c r="K284" s="26" t="str">
        <f>VLOOKUP(I284,[1]Sheet1!$B:$C,2,)</f>
        <v>国家部委规章和重庆市地方性法规、政府规章及文件采用-采用部分占文件全文60%以下</v>
      </c>
      <c r="L284" s="14" t="s">
        <v>1865</v>
      </c>
      <c r="M284" s="27" t="s">
        <v>644</v>
      </c>
      <c r="N284" s="14" t="s">
        <v>1753</v>
      </c>
      <c r="O284" s="14" t="s">
        <v>1753</v>
      </c>
      <c r="P284" s="14" t="s">
        <v>2012</v>
      </c>
      <c r="Q284" s="14" t="s">
        <v>1809</v>
      </c>
      <c r="R284" s="28"/>
      <c r="S284" s="28"/>
    </row>
    <row r="285" ht="12.75" customHeight="1" spans="1:19">
      <c r="A285" s="21" t="s">
        <v>2003</v>
      </c>
      <c r="B285" s="14" t="s">
        <v>247</v>
      </c>
      <c r="C285" s="14" t="s">
        <v>248</v>
      </c>
      <c r="D285" s="14" t="str">
        <f t="shared" si="4"/>
        <v>方令(fangling)</v>
      </c>
      <c r="E285" s="14" t="s">
        <v>1863</v>
      </c>
      <c r="F285" s="14" t="s">
        <v>1746</v>
      </c>
      <c r="G285" s="14"/>
      <c r="H285" s="14" t="s">
        <v>645</v>
      </c>
      <c r="I285" s="14" t="s">
        <v>1922</v>
      </c>
      <c r="J285" s="14" t="s">
        <v>645</v>
      </c>
      <c r="K285" s="26" t="str">
        <f>VLOOKUP(I285,[1]Sheet1!$B:$C,2,)</f>
        <v>国家部委规章和重庆市地方性法规、政府规章及文件采用-采用部分占文件全文60%以下</v>
      </c>
      <c r="L285" s="14" t="s">
        <v>1865</v>
      </c>
      <c r="M285" s="27" t="s">
        <v>646</v>
      </c>
      <c r="N285" s="14" t="s">
        <v>1753</v>
      </c>
      <c r="O285" s="14" t="s">
        <v>1753</v>
      </c>
      <c r="P285" s="14" t="s">
        <v>2013</v>
      </c>
      <c r="Q285" s="14" t="s">
        <v>1809</v>
      </c>
      <c r="R285" s="28"/>
      <c r="S285" s="28"/>
    </row>
    <row r="286" ht="12.75" customHeight="1" spans="1:19">
      <c r="A286" s="21" t="s">
        <v>2003</v>
      </c>
      <c r="B286" s="14" t="s">
        <v>70</v>
      </c>
      <c r="C286" s="14" t="s">
        <v>71</v>
      </c>
      <c r="D286" s="14" t="str">
        <f t="shared" si="4"/>
        <v>胡波(hubo)</v>
      </c>
      <c r="E286" s="14" t="s">
        <v>73</v>
      </c>
      <c r="F286" s="14" t="s">
        <v>1764</v>
      </c>
      <c r="G286" s="14"/>
      <c r="H286" s="14" t="s">
        <v>647</v>
      </c>
      <c r="I286" s="14" t="s">
        <v>1873</v>
      </c>
      <c r="J286" s="14" t="s">
        <v>647</v>
      </c>
      <c r="K286" s="26" t="str">
        <f>VLOOKUP(I286,[1]Sheet1!$B:$C,2,)</f>
        <v>决策建议、信息专报、专报信息刊发</v>
      </c>
      <c r="L286" s="14" t="s">
        <v>2014</v>
      </c>
      <c r="M286" s="27" t="s">
        <v>648</v>
      </c>
      <c r="N286" s="14" t="s">
        <v>1753</v>
      </c>
      <c r="O286" s="14" t="s">
        <v>1753</v>
      </c>
      <c r="P286" s="14"/>
      <c r="Q286" s="14" t="s">
        <v>1754</v>
      </c>
      <c r="R286" s="28"/>
      <c r="S286" s="28"/>
    </row>
    <row r="287" ht="12.75" customHeight="1" spans="1:19">
      <c r="A287" s="21" t="s">
        <v>2003</v>
      </c>
      <c r="B287" s="14" t="s">
        <v>460</v>
      </c>
      <c r="C287" s="14" t="s">
        <v>461</v>
      </c>
      <c r="D287" s="14" t="str">
        <f t="shared" si="4"/>
        <v>胡攀(hupan)</v>
      </c>
      <c r="E287" s="14" t="s">
        <v>1779</v>
      </c>
      <c r="F287" s="14" t="s">
        <v>1769</v>
      </c>
      <c r="G287" s="14"/>
      <c r="H287" s="14" t="s">
        <v>650</v>
      </c>
      <c r="I287" s="14" t="s">
        <v>1873</v>
      </c>
      <c r="J287" s="14" t="s">
        <v>650</v>
      </c>
      <c r="K287" s="26" t="str">
        <f>VLOOKUP(I287,[1]Sheet1!$B:$C,2,)</f>
        <v>决策建议、信息专报、专报信息刊发</v>
      </c>
      <c r="L287" s="14" t="s">
        <v>2015</v>
      </c>
      <c r="M287" s="27" t="s">
        <v>651</v>
      </c>
      <c r="N287" s="14" t="s">
        <v>1749</v>
      </c>
      <c r="O287" s="14" t="s">
        <v>1742</v>
      </c>
      <c r="P287" s="14" t="s">
        <v>2016</v>
      </c>
      <c r="Q287" s="14" t="s">
        <v>1750</v>
      </c>
      <c r="R287" s="28"/>
      <c r="S287" s="28"/>
    </row>
    <row r="288" ht="12.75" customHeight="1" spans="1:19">
      <c r="A288" s="21" t="s">
        <v>2003</v>
      </c>
      <c r="B288" s="14" t="s">
        <v>460</v>
      </c>
      <c r="C288" s="14" t="s">
        <v>461</v>
      </c>
      <c r="D288" s="14" t="str">
        <f t="shared" si="4"/>
        <v>胡攀(hupan)</v>
      </c>
      <c r="E288" s="14" t="s">
        <v>1779</v>
      </c>
      <c r="F288" s="14" t="s">
        <v>1769</v>
      </c>
      <c r="G288" s="14"/>
      <c r="H288" s="14" t="s">
        <v>653</v>
      </c>
      <c r="I288" s="14" t="s">
        <v>1873</v>
      </c>
      <c r="J288" s="14" t="s">
        <v>653</v>
      </c>
      <c r="K288" s="26" t="str">
        <f>VLOOKUP(I288,[1]Sheet1!$B:$C,2,)</f>
        <v>决策建议、信息专报、专报信息刊发</v>
      </c>
      <c r="L288" s="14" t="s">
        <v>2017</v>
      </c>
      <c r="M288" s="27" t="s">
        <v>654</v>
      </c>
      <c r="N288" s="14" t="s">
        <v>1742</v>
      </c>
      <c r="O288" s="14" t="s">
        <v>1742</v>
      </c>
      <c r="P288" s="14" t="s">
        <v>2018</v>
      </c>
      <c r="Q288" s="14" t="s">
        <v>1749</v>
      </c>
      <c r="R288" s="28"/>
      <c r="S288" s="28"/>
    </row>
    <row r="289" ht="12.75" customHeight="1" spans="1:19">
      <c r="A289" s="21" t="s">
        <v>2003</v>
      </c>
      <c r="B289" s="14" t="s">
        <v>84</v>
      </c>
      <c r="C289" s="14" t="s">
        <v>85</v>
      </c>
      <c r="D289" s="14" t="str">
        <f t="shared" si="4"/>
        <v>黄意武(huangyiwu)</v>
      </c>
      <c r="E289" s="14" t="s">
        <v>1781</v>
      </c>
      <c r="F289" s="14" t="s">
        <v>1782</v>
      </c>
      <c r="G289" s="14"/>
      <c r="H289" s="14" t="s">
        <v>655</v>
      </c>
      <c r="I289" s="14" t="s">
        <v>1873</v>
      </c>
      <c r="J289" s="14" t="s">
        <v>655</v>
      </c>
      <c r="K289" s="26" t="str">
        <f>VLOOKUP(I289,[1]Sheet1!$B:$C,2,)</f>
        <v>决策建议、信息专报、专报信息刊发</v>
      </c>
      <c r="L289" s="14" t="s">
        <v>2019</v>
      </c>
      <c r="M289" s="27" t="s">
        <v>656</v>
      </c>
      <c r="N289" s="14" t="s">
        <v>1788</v>
      </c>
      <c r="O289" s="14" t="s">
        <v>1788</v>
      </c>
      <c r="P289" s="14"/>
      <c r="Q289" s="14" t="s">
        <v>1925</v>
      </c>
      <c r="R289" s="28"/>
      <c r="S289" s="28"/>
    </row>
    <row r="290" ht="12.75" customHeight="1" spans="1:19">
      <c r="A290" s="21" t="s">
        <v>2003</v>
      </c>
      <c r="B290" s="14" t="s">
        <v>84</v>
      </c>
      <c r="C290" s="14" t="s">
        <v>85</v>
      </c>
      <c r="D290" s="14" t="str">
        <f t="shared" si="4"/>
        <v>黄意武(huangyiwu)</v>
      </c>
      <c r="E290" s="14" t="s">
        <v>1781</v>
      </c>
      <c r="F290" s="14" t="s">
        <v>1782</v>
      </c>
      <c r="G290" s="14"/>
      <c r="H290" s="14" t="s">
        <v>658</v>
      </c>
      <c r="I290" s="14" t="s">
        <v>1937</v>
      </c>
      <c r="J290" s="14" t="s">
        <v>658</v>
      </c>
      <c r="K290" s="26" t="str">
        <f>VLOOKUP(I290,[1]Sheet1!$B:$C,2,)</f>
        <v>国家部委规章和重庆市地方性法规、政府规章及文件采用-采用部分占文件全文60%以上（含）</v>
      </c>
      <c r="L290" s="14" t="s">
        <v>1884</v>
      </c>
      <c r="M290" s="27" t="s">
        <v>659</v>
      </c>
      <c r="N290" s="14" t="s">
        <v>1761</v>
      </c>
      <c r="O290" s="14" t="s">
        <v>1742</v>
      </c>
      <c r="P290" s="14" t="s">
        <v>2020</v>
      </c>
      <c r="Q290" s="14" t="s">
        <v>1969</v>
      </c>
      <c r="R290" s="28"/>
      <c r="S290" s="28"/>
    </row>
    <row r="291" ht="12.75" customHeight="1" spans="1:19">
      <c r="A291" s="21" t="s">
        <v>2003</v>
      </c>
      <c r="B291" s="14" t="s">
        <v>84</v>
      </c>
      <c r="C291" s="14" t="s">
        <v>85</v>
      </c>
      <c r="D291" s="14" t="str">
        <f t="shared" si="4"/>
        <v>黄意武(huangyiwu)</v>
      </c>
      <c r="E291" s="14" t="s">
        <v>1781</v>
      </c>
      <c r="F291" s="14" t="s">
        <v>1782</v>
      </c>
      <c r="G291" s="14"/>
      <c r="H291" s="14" t="s">
        <v>662</v>
      </c>
      <c r="I291" s="14" t="s">
        <v>1937</v>
      </c>
      <c r="J291" s="14" t="s">
        <v>662</v>
      </c>
      <c r="K291" s="26" t="str">
        <f>VLOOKUP(I291,[1]Sheet1!$B:$C,2,)</f>
        <v>国家部委规章和重庆市地方性法规、政府规章及文件采用-采用部分占文件全文60%以上（含）</v>
      </c>
      <c r="L291" s="14" t="s">
        <v>1884</v>
      </c>
      <c r="M291" s="27" t="s">
        <v>659</v>
      </c>
      <c r="N291" s="14" t="s">
        <v>1761</v>
      </c>
      <c r="O291" s="14" t="s">
        <v>1742</v>
      </c>
      <c r="P291" s="14" t="s">
        <v>2020</v>
      </c>
      <c r="Q291" s="14" t="s">
        <v>1969</v>
      </c>
      <c r="R291" s="28"/>
      <c r="S291" s="28"/>
    </row>
    <row r="292" ht="12.75" customHeight="1" spans="1:19">
      <c r="A292" s="21" t="s">
        <v>2003</v>
      </c>
      <c r="B292" s="14" t="s">
        <v>84</v>
      </c>
      <c r="C292" s="14" t="s">
        <v>85</v>
      </c>
      <c r="D292" s="14" t="str">
        <f t="shared" si="4"/>
        <v>黄意武(huangyiwu)</v>
      </c>
      <c r="E292" s="14" t="s">
        <v>1781</v>
      </c>
      <c r="F292" s="14" t="s">
        <v>1782</v>
      </c>
      <c r="G292" s="14"/>
      <c r="H292" s="14" t="s">
        <v>663</v>
      </c>
      <c r="I292" s="14" t="s">
        <v>1747</v>
      </c>
      <c r="J292" s="14" t="s">
        <v>663</v>
      </c>
      <c r="K292" s="26" t="str">
        <f>VLOOKUP(I292,[1]Sheet1!$B:$C,2,)</f>
        <v>省部级正职领导肯定性批示</v>
      </c>
      <c r="L292" s="14" t="s">
        <v>2021</v>
      </c>
      <c r="M292" s="27" t="s">
        <v>664</v>
      </c>
      <c r="N292" s="14" t="s">
        <v>1742</v>
      </c>
      <c r="O292" s="14" t="s">
        <v>1742</v>
      </c>
      <c r="P292" s="14" t="s">
        <v>2022</v>
      </c>
      <c r="Q292" s="14" t="s">
        <v>1757</v>
      </c>
      <c r="R292" s="28"/>
      <c r="S292" s="28"/>
    </row>
    <row r="293" ht="12.75" customHeight="1" spans="1:19">
      <c r="A293" s="21" t="s">
        <v>2003</v>
      </c>
      <c r="B293" s="14" t="s">
        <v>84</v>
      </c>
      <c r="C293" s="14" t="s">
        <v>85</v>
      </c>
      <c r="D293" s="14" t="str">
        <f t="shared" si="4"/>
        <v>黄意武(huangyiwu)</v>
      </c>
      <c r="E293" s="14" t="s">
        <v>1781</v>
      </c>
      <c r="F293" s="14" t="s">
        <v>1782</v>
      </c>
      <c r="G293" s="14"/>
      <c r="H293" s="14" t="s">
        <v>665</v>
      </c>
      <c r="I293" s="14" t="s">
        <v>1873</v>
      </c>
      <c r="J293" s="14" t="s">
        <v>665</v>
      </c>
      <c r="K293" s="26" t="str">
        <f>VLOOKUP(I293,[1]Sheet1!$B:$C,2,)</f>
        <v>决策建议、信息专报、专报信息刊发</v>
      </c>
      <c r="L293" s="14" t="s">
        <v>1848</v>
      </c>
      <c r="M293" s="27" t="s">
        <v>666</v>
      </c>
      <c r="N293" s="14" t="s">
        <v>1750</v>
      </c>
      <c r="O293" s="14" t="s">
        <v>1742</v>
      </c>
      <c r="P293" s="14"/>
      <c r="Q293" s="14" t="s">
        <v>1761</v>
      </c>
      <c r="R293" s="28"/>
      <c r="S293" s="28"/>
    </row>
    <row r="294" ht="12.75" customHeight="1" spans="1:19">
      <c r="A294" s="21" t="s">
        <v>2003</v>
      </c>
      <c r="B294" s="14" t="s">
        <v>828</v>
      </c>
      <c r="C294" s="14" t="s">
        <v>829</v>
      </c>
      <c r="D294" s="14" t="str">
        <f t="shared" si="4"/>
        <v>江薇薇(jiangweiwei)</v>
      </c>
      <c r="E294" s="14" t="s">
        <v>180</v>
      </c>
      <c r="F294" s="14" t="s">
        <v>1786</v>
      </c>
      <c r="G294" s="14"/>
      <c r="H294" s="14" t="s">
        <v>662</v>
      </c>
      <c r="I294" s="14" t="s">
        <v>1937</v>
      </c>
      <c r="J294" s="14" t="s">
        <v>662</v>
      </c>
      <c r="K294" s="26" t="str">
        <f>VLOOKUP(I294,[1]Sheet1!$B:$C,2,)</f>
        <v>国家部委规章和重庆市地方性法规、政府规章及文件采用-采用部分占文件全文60%以上（含）</v>
      </c>
      <c r="L294" s="14" t="s">
        <v>1884</v>
      </c>
      <c r="M294" s="27" t="s">
        <v>659</v>
      </c>
      <c r="N294" s="14" t="s">
        <v>1761</v>
      </c>
      <c r="O294" s="14" t="s">
        <v>1750</v>
      </c>
      <c r="P294" s="14" t="s">
        <v>2020</v>
      </c>
      <c r="Q294" s="14" t="s">
        <v>1809</v>
      </c>
      <c r="R294" s="28"/>
      <c r="S294" s="28"/>
    </row>
    <row r="295" ht="12.75" customHeight="1" spans="1:19">
      <c r="A295" s="21" t="s">
        <v>2003</v>
      </c>
      <c r="B295" s="14" t="s">
        <v>828</v>
      </c>
      <c r="C295" s="14" t="s">
        <v>829</v>
      </c>
      <c r="D295" s="14" t="str">
        <f t="shared" si="4"/>
        <v>江薇薇(jiangweiwei)</v>
      </c>
      <c r="E295" s="14" t="s">
        <v>180</v>
      </c>
      <c r="F295" s="14" t="s">
        <v>1786</v>
      </c>
      <c r="G295" s="14"/>
      <c r="H295" s="14" t="s">
        <v>658</v>
      </c>
      <c r="I295" s="14" t="s">
        <v>1937</v>
      </c>
      <c r="J295" s="14" t="s">
        <v>658</v>
      </c>
      <c r="K295" s="26" t="str">
        <f>VLOOKUP(I295,[1]Sheet1!$B:$C,2,)</f>
        <v>国家部委规章和重庆市地方性法规、政府规章及文件采用-采用部分占文件全文60%以上（含）</v>
      </c>
      <c r="L295" s="14" t="s">
        <v>1884</v>
      </c>
      <c r="M295" s="27" t="s">
        <v>659</v>
      </c>
      <c r="N295" s="14" t="s">
        <v>1761</v>
      </c>
      <c r="O295" s="14" t="s">
        <v>1750</v>
      </c>
      <c r="P295" s="14" t="s">
        <v>2020</v>
      </c>
      <c r="Q295" s="14" t="s">
        <v>1809</v>
      </c>
      <c r="R295" s="28"/>
      <c r="S295" s="28"/>
    </row>
    <row r="296" ht="12.75" customHeight="1" spans="1:19">
      <c r="A296" s="21" t="s">
        <v>2003</v>
      </c>
      <c r="B296" s="14" t="s">
        <v>284</v>
      </c>
      <c r="C296" s="14" t="s">
        <v>285</v>
      </c>
      <c r="D296" s="14" t="str">
        <f t="shared" si="4"/>
        <v>柯昌波(kechangbo)</v>
      </c>
      <c r="E296" s="14" t="s">
        <v>286</v>
      </c>
      <c r="F296" s="14" t="s">
        <v>1786</v>
      </c>
      <c r="G296" s="14"/>
      <c r="H296" s="14" t="s">
        <v>668</v>
      </c>
      <c r="I296" s="14" t="s">
        <v>1873</v>
      </c>
      <c r="J296" s="14" t="s">
        <v>668</v>
      </c>
      <c r="K296" s="26" t="str">
        <f>VLOOKUP(I296,[1]Sheet1!$B:$C,2,)</f>
        <v>决策建议、信息专报、专报信息刊发</v>
      </c>
      <c r="L296" s="14" t="s">
        <v>1915</v>
      </c>
      <c r="M296" s="27" t="s">
        <v>635</v>
      </c>
      <c r="N296" s="14" t="s">
        <v>1742</v>
      </c>
      <c r="O296" s="14" t="s">
        <v>1742</v>
      </c>
      <c r="P296" s="14"/>
      <c r="Q296" s="14" t="s">
        <v>1749</v>
      </c>
      <c r="R296" s="28"/>
      <c r="S296" s="28"/>
    </row>
    <row r="297" ht="12.75" customHeight="1" spans="1:19">
      <c r="A297" s="21" t="s">
        <v>2003</v>
      </c>
      <c r="B297" s="14" t="s">
        <v>284</v>
      </c>
      <c r="C297" s="14" t="s">
        <v>285</v>
      </c>
      <c r="D297" s="14" t="str">
        <f t="shared" si="4"/>
        <v>柯昌波(kechangbo)</v>
      </c>
      <c r="E297" s="14" t="s">
        <v>286</v>
      </c>
      <c r="F297" s="14" t="s">
        <v>1786</v>
      </c>
      <c r="G297" s="14"/>
      <c r="H297" s="14" t="s">
        <v>671</v>
      </c>
      <c r="I297" s="14" t="s">
        <v>1870</v>
      </c>
      <c r="J297" s="14" t="s">
        <v>671</v>
      </c>
      <c r="K297" s="26" t="str">
        <f>VLOOKUP(I297,[1]Sheet1!$B:$C,2,)</f>
        <v>市行业主管部门文件采用-采用部分占文件全文60%以下</v>
      </c>
      <c r="L297" s="14" t="s">
        <v>2023</v>
      </c>
      <c r="M297" s="27" t="s">
        <v>672</v>
      </c>
      <c r="N297" s="14" t="s">
        <v>1742</v>
      </c>
      <c r="O297" s="14" t="s">
        <v>1742</v>
      </c>
      <c r="P297" s="14"/>
      <c r="Q297" s="14" t="s">
        <v>1742</v>
      </c>
      <c r="R297" s="28"/>
      <c r="S297" s="28"/>
    </row>
    <row r="298" ht="12.75" customHeight="1" spans="1:19">
      <c r="A298" s="21" t="s">
        <v>2003</v>
      </c>
      <c r="B298" s="14" t="s">
        <v>284</v>
      </c>
      <c r="C298" s="14" t="s">
        <v>285</v>
      </c>
      <c r="D298" s="14" t="str">
        <f t="shared" si="4"/>
        <v>柯昌波(kechangbo)</v>
      </c>
      <c r="E298" s="14" t="s">
        <v>286</v>
      </c>
      <c r="F298" s="14" t="s">
        <v>1786</v>
      </c>
      <c r="G298" s="14"/>
      <c r="H298" s="14" t="s">
        <v>655</v>
      </c>
      <c r="I298" s="14" t="s">
        <v>1873</v>
      </c>
      <c r="J298" s="14" t="s">
        <v>655</v>
      </c>
      <c r="K298" s="26" t="str">
        <f>VLOOKUP(I298,[1]Sheet1!$B:$C,2,)</f>
        <v>决策建议、信息专报、专报信息刊发</v>
      </c>
      <c r="L298" s="14" t="s">
        <v>2019</v>
      </c>
      <c r="M298" s="27" t="s">
        <v>656</v>
      </c>
      <c r="N298" s="14" t="s">
        <v>1788</v>
      </c>
      <c r="O298" s="14" t="s">
        <v>1750</v>
      </c>
      <c r="P298" s="14"/>
      <c r="Q298" s="14" t="s">
        <v>1789</v>
      </c>
      <c r="R298" s="28"/>
      <c r="S298" s="28"/>
    </row>
    <row r="299" ht="12.75" customHeight="1" spans="1:19">
      <c r="A299" s="21" t="s">
        <v>2003</v>
      </c>
      <c r="B299" s="14" t="s">
        <v>1952</v>
      </c>
      <c r="C299" s="14" t="s">
        <v>1953</v>
      </c>
      <c r="D299" s="14" t="str">
        <f t="shared" si="4"/>
        <v>李林(lilin)</v>
      </c>
      <c r="E299" s="14" t="s">
        <v>1954</v>
      </c>
      <c r="F299" s="14" t="s">
        <v>1786</v>
      </c>
      <c r="G299" s="14"/>
      <c r="H299" s="14" t="s">
        <v>655</v>
      </c>
      <c r="I299" s="14" t="s">
        <v>1873</v>
      </c>
      <c r="J299" s="14" t="s">
        <v>655</v>
      </c>
      <c r="K299" s="26" t="str">
        <f>VLOOKUP(I299,[1]Sheet1!$B:$C,2,)</f>
        <v>决策建议、信息专报、专报信息刊发</v>
      </c>
      <c r="L299" s="14" t="s">
        <v>2019</v>
      </c>
      <c r="M299" s="27" t="s">
        <v>656</v>
      </c>
      <c r="N299" s="14" t="s">
        <v>1788</v>
      </c>
      <c r="O299" s="14" t="s">
        <v>1749</v>
      </c>
      <c r="P299" s="14"/>
      <c r="Q299" s="14" t="s">
        <v>1753</v>
      </c>
      <c r="R299" s="28"/>
      <c r="S299" s="28"/>
    </row>
    <row r="300" ht="12.75" customHeight="1" spans="1:19">
      <c r="A300" s="21" t="s">
        <v>2003</v>
      </c>
      <c r="B300" s="14" t="s">
        <v>1952</v>
      </c>
      <c r="C300" s="14" t="s">
        <v>1953</v>
      </c>
      <c r="D300" s="14" t="str">
        <f t="shared" si="4"/>
        <v>李林(lilin)</v>
      </c>
      <c r="E300" s="14" t="s">
        <v>1954</v>
      </c>
      <c r="F300" s="14" t="s">
        <v>1786</v>
      </c>
      <c r="G300" s="14"/>
      <c r="H300" s="14" t="s">
        <v>674</v>
      </c>
      <c r="I300" s="14" t="s">
        <v>2024</v>
      </c>
      <c r="J300" s="14" t="s">
        <v>674</v>
      </c>
      <c r="K300" s="26" t="str">
        <f>VLOOKUP(I300,[1]Sheet1!$B:$C,2,)</f>
        <v>党和国家其他正国级领导人一般性批示</v>
      </c>
      <c r="L300" s="14" t="s">
        <v>2025</v>
      </c>
      <c r="M300" s="27" t="s">
        <v>676</v>
      </c>
      <c r="N300" s="14" t="s">
        <v>1749</v>
      </c>
      <c r="O300" s="14" t="s">
        <v>1742</v>
      </c>
      <c r="P300" s="14" t="s">
        <v>2026</v>
      </c>
      <c r="Q300" s="14" t="s">
        <v>2027</v>
      </c>
      <c r="R300" s="28"/>
      <c r="S300" s="28"/>
    </row>
    <row r="301" ht="12.75" customHeight="1" spans="1:19">
      <c r="A301" s="21" t="s">
        <v>2003</v>
      </c>
      <c r="B301" s="14" t="s">
        <v>1952</v>
      </c>
      <c r="C301" s="14" t="s">
        <v>1953</v>
      </c>
      <c r="D301" s="14" t="str">
        <f t="shared" si="4"/>
        <v>李林(lilin)</v>
      </c>
      <c r="E301" s="14" t="s">
        <v>1954</v>
      </c>
      <c r="F301" s="14" t="s">
        <v>1786</v>
      </c>
      <c r="G301" s="14"/>
      <c r="H301" s="14" t="s">
        <v>678</v>
      </c>
      <c r="I301" s="14" t="s">
        <v>1912</v>
      </c>
      <c r="J301" s="14" t="s">
        <v>678</v>
      </c>
      <c r="K301" s="26" t="str">
        <f>VLOOKUP(I301,[1]Sheet1!$B:$C,2,)</f>
        <v>省部级正职领导肯定性批示</v>
      </c>
      <c r="L301" s="14" t="s">
        <v>2028</v>
      </c>
      <c r="M301" s="27" t="s">
        <v>679</v>
      </c>
      <c r="N301" s="14" t="s">
        <v>1749</v>
      </c>
      <c r="O301" s="14" t="s">
        <v>1742</v>
      </c>
      <c r="P301" s="14" t="s">
        <v>2029</v>
      </c>
      <c r="Q301" s="14" t="s">
        <v>1809</v>
      </c>
      <c r="R301" s="28"/>
      <c r="S301" s="28"/>
    </row>
    <row r="302" ht="12.75" customHeight="1" spans="1:19">
      <c r="A302" s="21" t="s">
        <v>2003</v>
      </c>
      <c r="B302" s="14" t="s">
        <v>140</v>
      </c>
      <c r="C302" s="14" t="s">
        <v>141</v>
      </c>
      <c r="D302" s="14" t="str">
        <f t="shared" si="4"/>
        <v>李勇(liyong)</v>
      </c>
      <c r="E302" s="14" t="s">
        <v>1745</v>
      </c>
      <c r="F302" s="14" t="s">
        <v>1810</v>
      </c>
      <c r="G302" s="14"/>
      <c r="H302" s="14" t="s">
        <v>678</v>
      </c>
      <c r="I302" s="14" t="s">
        <v>1912</v>
      </c>
      <c r="J302" s="14" t="s">
        <v>678</v>
      </c>
      <c r="K302" s="26" t="str">
        <f>VLOOKUP(I302,[1]Sheet1!$B:$C,2,)</f>
        <v>省部级正职领导肯定性批示</v>
      </c>
      <c r="L302" s="14" t="s">
        <v>2028</v>
      </c>
      <c r="M302" s="27" t="s">
        <v>679</v>
      </c>
      <c r="N302" s="14" t="s">
        <v>1749</v>
      </c>
      <c r="O302" s="14" t="s">
        <v>1753</v>
      </c>
      <c r="P302" s="14" t="s">
        <v>2029</v>
      </c>
      <c r="Q302" s="14" t="s">
        <v>1757</v>
      </c>
      <c r="R302" s="28"/>
      <c r="S302" s="28"/>
    </row>
    <row r="303" ht="12.75" customHeight="1" spans="1:19">
      <c r="A303" s="21" t="s">
        <v>2003</v>
      </c>
      <c r="B303" s="14" t="s">
        <v>140</v>
      </c>
      <c r="C303" s="14" t="s">
        <v>141</v>
      </c>
      <c r="D303" s="14" t="str">
        <f t="shared" si="4"/>
        <v>李勇(liyong)</v>
      </c>
      <c r="E303" s="14" t="s">
        <v>1745</v>
      </c>
      <c r="F303" s="14" t="s">
        <v>1810</v>
      </c>
      <c r="G303" s="14"/>
      <c r="H303" s="14" t="s">
        <v>680</v>
      </c>
      <c r="I303" s="14" t="s">
        <v>1873</v>
      </c>
      <c r="J303" s="14" t="s">
        <v>680</v>
      </c>
      <c r="K303" s="26" t="str">
        <f>VLOOKUP(I303,[1]Sheet1!$B:$C,2,)</f>
        <v>决策建议、信息专报、专报信息刊发</v>
      </c>
      <c r="L303" s="14" t="s">
        <v>1945</v>
      </c>
      <c r="M303" s="27" t="s">
        <v>681</v>
      </c>
      <c r="N303" s="14" t="s">
        <v>1742</v>
      </c>
      <c r="O303" s="14" t="s">
        <v>1742</v>
      </c>
      <c r="P303" s="14" t="s">
        <v>2030</v>
      </c>
      <c r="Q303" s="14" t="s">
        <v>1761</v>
      </c>
      <c r="R303" s="28"/>
      <c r="S303" s="28"/>
    </row>
    <row r="304" ht="12.75" customHeight="1" spans="1:19">
      <c r="A304" s="21" t="s">
        <v>2003</v>
      </c>
      <c r="B304" s="14" t="s">
        <v>140</v>
      </c>
      <c r="C304" s="14" t="s">
        <v>141</v>
      </c>
      <c r="D304" s="14" t="str">
        <f t="shared" si="4"/>
        <v>李勇(liyong)</v>
      </c>
      <c r="E304" s="14" t="s">
        <v>1745</v>
      </c>
      <c r="F304" s="14" t="s">
        <v>1810</v>
      </c>
      <c r="G304" s="14"/>
      <c r="H304" s="14" t="s">
        <v>684</v>
      </c>
      <c r="I304" s="14" t="s">
        <v>1873</v>
      </c>
      <c r="J304" s="14" t="s">
        <v>684</v>
      </c>
      <c r="K304" s="26" t="str">
        <f>VLOOKUP(I304,[1]Sheet1!$B:$C,2,)</f>
        <v>决策建议、信息专报、专报信息刊发</v>
      </c>
      <c r="L304" s="14" t="s">
        <v>2031</v>
      </c>
      <c r="M304" s="27" t="s">
        <v>685</v>
      </c>
      <c r="N304" s="14" t="s">
        <v>1753</v>
      </c>
      <c r="O304" s="14" t="s">
        <v>1753</v>
      </c>
      <c r="P304" s="14"/>
      <c r="Q304" s="14" t="s">
        <v>1754</v>
      </c>
      <c r="R304" s="28"/>
      <c r="S304" s="28"/>
    </row>
    <row r="305" ht="12.75" customHeight="1" spans="1:19">
      <c r="A305" s="21" t="s">
        <v>2003</v>
      </c>
      <c r="B305" s="14" t="s">
        <v>140</v>
      </c>
      <c r="C305" s="14" t="s">
        <v>141</v>
      </c>
      <c r="D305" s="14" t="str">
        <f t="shared" si="4"/>
        <v>李勇(liyong)</v>
      </c>
      <c r="E305" s="14" t="s">
        <v>1745</v>
      </c>
      <c r="F305" s="14" t="s">
        <v>1810</v>
      </c>
      <c r="G305" s="14"/>
      <c r="H305" s="14" t="s">
        <v>686</v>
      </c>
      <c r="I305" s="14" t="s">
        <v>1873</v>
      </c>
      <c r="J305" s="14" t="s">
        <v>686</v>
      </c>
      <c r="K305" s="26" t="str">
        <f>VLOOKUP(I305,[1]Sheet1!$B:$C,2,)</f>
        <v>决策建议、信息专报、专报信息刊发</v>
      </c>
      <c r="L305" s="14" t="s">
        <v>2032</v>
      </c>
      <c r="M305" s="27" t="s">
        <v>687</v>
      </c>
      <c r="N305" s="14" t="s">
        <v>1753</v>
      </c>
      <c r="O305" s="14" t="s">
        <v>1753</v>
      </c>
      <c r="P305" s="14" t="s">
        <v>2033</v>
      </c>
      <c r="Q305" s="14" t="s">
        <v>1754</v>
      </c>
      <c r="R305" s="28"/>
      <c r="S305" s="28"/>
    </row>
    <row r="306" ht="12.75" customHeight="1" spans="1:19">
      <c r="A306" s="21" t="s">
        <v>2003</v>
      </c>
      <c r="B306" s="14" t="s">
        <v>140</v>
      </c>
      <c r="C306" s="14" t="s">
        <v>141</v>
      </c>
      <c r="D306" s="14" t="str">
        <f t="shared" si="4"/>
        <v>李勇(liyong)</v>
      </c>
      <c r="E306" s="14" t="s">
        <v>1745</v>
      </c>
      <c r="F306" s="14" t="s">
        <v>1810</v>
      </c>
      <c r="G306" s="14"/>
      <c r="H306" s="14" t="s">
        <v>674</v>
      </c>
      <c r="I306" s="14" t="s">
        <v>2024</v>
      </c>
      <c r="J306" s="14" t="s">
        <v>674</v>
      </c>
      <c r="K306" s="26" t="str">
        <f>VLOOKUP(I306,[1]Sheet1!$B:$C,2,)</f>
        <v>党和国家其他正国级领导人一般性批示</v>
      </c>
      <c r="L306" s="14" t="s">
        <v>2025</v>
      </c>
      <c r="M306" s="27" t="s">
        <v>676</v>
      </c>
      <c r="N306" s="14" t="s">
        <v>1749</v>
      </c>
      <c r="O306" s="14" t="s">
        <v>1753</v>
      </c>
      <c r="P306" s="14" t="s">
        <v>2026</v>
      </c>
      <c r="Q306" s="14" t="s">
        <v>2034</v>
      </c>
      <c r="R306" s="28"/>
      <c r="S306" s="28"/>
    </row>
    <row r="307" ht="12.75" customHeight="1" spans="1:19">
      <c r="A307" s="21" t="s">
        <v>2003</v>
      </c>
      <c r="B307" s="14" t="s">
        <v>150</v>
      </c>
      <c r="C307" s="14" t="s">
        <v>151</v>
      </c>
      <c r="D307" s="14" t="str">
        <f t="shared" si="4"/>
        <v>李重华(lichonghua)</v>
      </c>
      <c r="E307" s="14" t="s">
        <v>1779</v>
      </c>
      <c r="F307" s="14" t="s">
        <v>1746</v>
      </c>
      <c r="G307" s="14"/>
      <c r="H307" s="14" t="s">
        <v>688</v>
      </c>
      <c r="I307" s="14" t="s">
        <v>1740</v>
      </c>
      <c r="J307" s="14" t="s">
        <v>688</v>
      </c>
      <c r="K307" s="26" t="str">
        <f>VLOOKUP(I307,[1]Sheet1!$B:$C,2,)</f>
        <v>省部级正职领导一般性批示</v>
      </c>
      <c r="L307" s="14" t="s">
        <v>2035</v>
      </c>
      <c r="M307" s="27" t="s">
        <v>689</v>
      </c>
      <c r="N307" s="14" t="s">
        <v>1753</v>
      </c>
      <c r="O307" s="14" t="s">
        <v>1753</v>
      </c>
      <c r="P307" s="14"/>
      <c r="Q307" s="14" t="s">
        <v>1809</v>
      </c>
      <c r="R307" s="28"/>
      <c r="S307" s="28"/>
    </row>
    <row r="308" ht="12.75" customHeight="1" spans="1:19">
      <c r="A308" s="21" t="s">
        <v>2003</v>
      </c>
      <c r="B308" s="14" t="s">
        <v>150</v>
      </c>
      <c r="C308" s="14" t="s">
        <v>151</v>
      </c>
      <c r="D308" s="14" t="str">
        <f t="shared" si="4"/>
        <v>李重华(lichonghua)</v>
      </c>
      <c r="E308" s="14" t="s">
        <v>1779</v>
      </c>
      <c r="F308" s="14" t="s">
        <v>1746</v>
      </c>
      <c r="G308" s="14"/>
      <c r="H308" s="14" t="s">
        <v>691</v>
      </c>
      <c r="I308" s="14" t="s">
        <v>1747</v>
      </c>
      <c r="J308" s="14" t="s">
        <v>691</v>
      </c>
      <c r="K308" s="26" t="str">
        <f>VLOOKUP(I308,[1]Sheet1!$B:$C,2,)</f>
        <v>省部级正职领导肯定性批示</v>
      </c>
      <c r="L308" s="14" t="s">
        <v>1963</v>
      </c>
      <c r="M308" s="27" t="s">
        <v>692</v>
      </c>
      <c r="N308" s="14" t="s">
        <v>1753</v>
      </c>
      <c r="O308" s="14" t="s">
        <v>1753</v>
      </c>
      <c r="P308" s="14" t="s">
        <v>2036</v>
      </c>
      <c r="Q308" s="14" t="s">
        <v>1778</v>
      </c>
      <c r="R308" s="28"/>
      <c r="S308" s="28"/>
    </row>
    <row r="309" ht="12.75" customHeight="1" spans="1:19">
      <c r="A309" s="21" t="s">
        <v>2003</v>
      </c>
      <c r="B309" s="14" t="s">
        <v>150</v>
      </c>
      <c r="C309" s="14" t="s">
        <v>151</v>
      </c>
      <c r="D309" s="14" t="str">
        <f t="shared" si="4"/>
        <v>李重华(lichonghua)</v>
      </c>
      <c r="E309" s="14" t="s">
        <v>1779</v>
      </c>
      <c r="F309" s="14" t="s">
        <v>1746</v>
      </c>
      <c r="G309" s="14"/>
      <c r="H309" s="14" t="s">
        <v>693</v>
      </c>
      <c r="I309" s="14" t="s">
        <v>1740</v>
      </c>
      <c r="J309" s="14" t="s">
        <v>693</v>
      </c>
      <c r="K309" s="26" t="str">
        <f>VLOOKUP(I309,[1]Sheet1!$B:$C,2,)</f>
        <v>省部级正职领导一般性批示</v>
      </c>
      <c r="L309" s="14" t="s">
        <v>2037</v>
      </c>
      <c r="M309" s="27" t="s">
        <v>694</v>
      </c>
      <c r="N309" s="14" t="s">
        <v>1753</v>
      </c>
      <c r="O309" s="14" t="s">
        <v>1753</v>
      </c>
      <c r="P309" s="14" t="s">
        <v>2038</v>
      </c>
      <c r="Q309" s="14" t="s">
        <v>1809</v>
      </c>
      <c r="R309" s="28"/>
      <c r="S309" s="28"/>
    </row>
    <row r="310" ht="12.75" customHeight="1" spans="1:19">
      <c r="A310" s="21" t="s">
        <v>2003</v>
      </c>
      <c r="B310" s="14" t="s">
        <v>150</v>
      </c>
      <c r="C310" s="14" t="s">
        <v>151</v>
      </c>
      <c r="D310" s="14" t="str">
        <f t="shared" si="4"/>
        <v>李重华(lichonghua)</v>
      </c>
      <c r="E310" s="14" t="s">
        <v>1779</v>
      </c>
      <c r="F310" s="14" t="s">
        <v>1746</v>
      </c>
      <c r="G310" s="14"/>
      <c r="H310" s="14" t="s">
        <v>695</v>
      </c>
      <c r="I310" s="14" t="s">
        <v>1740</v>
      </c>
      <c r="J310" s="14" t="s">
        <v>695</v>
      </c>
      <c r="K310" s="26" t="str">
        <f>VLOOKUP(I310,[1]Sheet1!$B:$C,2,)</f>
        <v>省部级正职领导一般性批示</v>
      </c>
      <c r="L310" s="14" t="s">
        <v>2039</v>
      </c>
      <c r="M310" s="27" t="s">
        <v>696</v>
      </c>
      <c r="N310" s="14" t="s">
        <v>1753</v>
      </c>
      <c r="O310" s="14" t="s">
        <v>1753</v>
      </c>
      <c r="P310" s="14"/>
      <c r="Q310" s="14" t="s">
        <v>1809</v>
      </c>
      <c r="R310" s="28"/>
      <c r="S310" s="28"/>
    </row>
    <row r="311" ht="12.75" customHeight="1" spans="1:19">
      <c r="A311" s="21" t="s">
        <v>2003</v>
      </c>
      <c r="B311" s="14" t="s">
        <v>555</v>
      </c>
      <c r="C311" s="14" t="s">
        <v>101</v>
      </c>
      <c r="D311" s="14" t="str">
        <f t="shared" si="4"/>
        <v>廖玉姣(liaoyujiao)</v>
      </c>
      <c r="E311" s="14" t="s">
        <v>286</v>
      </c>
      <c r="F311" s="14" t="s">
        <v>1786</v>
      </c>
      <c r="G311" s="14"/>
      <c r="H311" s="14" t="s">
        <v>697</v>
      </c>
      <c r="I311" s="14" t="s">
        <v>1873</v>
      </c>
      <c r="J311" s="14" t="s">
        <v>697</v>
      </c>
      <c r="K311" s="26" t="str">
        <f>VLOOKUP(I311,[1]Sheet1!$B:$C,2,)</f>
        <v>决策建议、信息专报、专报信息刊发</v>
      </c>
      <c r="L311" s="14" t="s">
        <v>2040</v>
      </c>
      <c r="M311" s="27" t="s">
        <v>698</v>
      </c>
      <c r="N311" s="14" t="s">
        <v>1742</v>
      </c>
      <c r="O311" s="14" t="s">
        <v>1742</v>
      </c>
      <c r="P311" s="14"/>
      <c r="Q311" s="14" t="s">
        <v>1749</v>
      </c>
      <c r="R311" s="28"/>
      <c r="S311" s="28"/>
    </row>
    <row r="312" ht="12.75" customHeight="1" spans="1:19">
      <c r="A312" s="21" t="s">
        <v>2003</v>
      </c>
      <c r="B312" s="14" t="s">
        <v>555</v>
      </c>
      <c r="C312" s="14" t="s">
        <v>101</v>
      </c>
      <c r="D312" s="14" t="str">
        <f t="shared" si="4"/>
        <v>廖玉姣(liaoyujiao)</v>
      </c>
      <c r="E312" s="14" t="s">
        <v>286</v>
      </c>
      <c r="F312" s="14" t="s">
        <v>1786</v>
      </c>
      <c r="G312" s="14"/>
      <c r="H312" s="14" t="s">
        <v>655</v>
      </c>
      <c r="I312" s="14" t="s">
        <v>1873</v>
      </c>
      <c r="J312" s="14" t="s">
        <v>655</v>
      </c>
      <c r="K312" s="26" t="str">
        <f>VLOOKUP(I312,[1]Sheet1!$B:$C,2,)</f>
        <v>决策建议、信息专报、专报信息刊发</v>
      </c>
      <c r="L312" s="14" t="s">
        <v>2019</v>
      </c>
      <c r="M312" s="27" t="s">
        <v>656</v>
      </c>
      <c r="N312" s="14" t="s">
        <v>1788</v>
      </c>
      <c r="O312" s="14" t="s">
        <v>1761</v>
      </c>
      <c r="P312" s="14"/>
      <c r="Q312" s="14" t="s">
        <v>1925</v>
      </c>
      <c r="R312" s="28"/>
      <c r="S312" s="28"/>
    </row>
    <row r="313" ht="12.75" customHeight="1" spans="1:19">
      <c r="A313" s="21" t="s">
        <v>2003</v>
      </c>
      <c r="B313" s="14" t="s">
        <v>156</v>
      </c>
      <c r="C313" s="14" t="s">
        <v>157</v>
      </c>
      <c r="D313" s="14" t="str">
        <f t="shared" si="4"/>
        <v>刘楝子(liulianzi)</v>
      </c>
      <c r="E313" s="14" t="s">
        <v>94</v>
      </c>
      <c r="F313" s="14" t="s">
        <v>1786</v>
      </c>
      <c r="G313" s="14"/>
      <c r="H313" s="14" t="s">
        <v>699</v>
      </c>
      <c r="I313" s="14" t="s">
        <v>1873</v>
      </c>
      <c r="J313" s="14" t="s">
        <v>699</v>
      </c>
      <c r="K313" s="26" t="str">
        <f>VLOOKUP(I313,[1]Sheet1!$B:$C,2,)</f>
        <v>决策建议、信息专报、专报信息刊发</v>
      </c>
      <c r="L313" s="14" t="s">
        <v>2041</v>
      </c>
      <c r="M313" s="27" t="s">
        <v>700</v>
      </c>
      <c r="N313" s="14" t="s">
        <v>1753</v>
      </c>
      <c r="O313" s="14" t="s">
        <v>1753</v>
      </c>
      <c r="P313" s="14"/>
      <c r="Q313" s="14" t="s">
        <v>1754</v>
      </c>
      <c r="R313" s="28"/>
      <c r="S313" s="28"/>
    </row>
    <row r="314" ht="12.75" customHeight="1" spans="1:19">
      <c r="A314" s="21" t="s">
        <v>2003</v>
      </c>
      <c r="B314" s="14" t="s">
        <v>309</v>
      </c>
      <c r="C314" s="14" t="s">
        <v>310</v>
      </c>
      <c r="D314" s="14" t="str">
        <f t="shared" si="4"/>
        <v>吕昕(luxin)</v>
      </c>
      <c r="E314" s="14" t="s">
        <v>1779</v>
      </c>
      <c r="F314" s="14" t="s">
        <v>1883</v>
      </c>
      <c r="G314" s="14"/>
      <c r="H314" s="14" t="s">
        <v>702</v>
      </c>
      <c r="I314" s="14" t="s">
        <v>1870</v>
      </c>
      <c r="J314" s="14" t="s">
        <v>702</v>
      </c>
      <c r="K314" s="26" t="str">
        <f>VLOOKUP(I314,[1]Sheet1!$B:$C,2,)</f>
        <v>市行业主管部门文件采用-采用部分占文件全文60%以下</v>
      </c>
      <c r="L314" s="14" t="s">
        <v>2042</v>
      </c>
      <c r="M314" s="27" t="s">
        <v>703</v>
      </c>
      <c r="N314" s="14" t="s">
        <v>1753</v>
      </c>
      <c r="O314" s="14" t="s">
        <v>1753</v>
      </c>
      <c r="P314" s="14"/>
      <c r="Q314" s="14" t="s">
        <v>1761</v>
      </c>
      <c r="R314" s="28"/>
      <c r="S314" s="28"/>
    </row>
    <row r="315" ht="12.75" customHeight="1" spans="1:19">
      <c r="A315" s="21" t="s">
        <v>2003</v>
      </c>
      <c r="B315" s="14" t="s">
        <v>309</v>
      </c>
      <c r="C315" s="14" t="s">
        <v>310</v>
      </c>
      <c r="D315" s="14" t="str">
        <f t="shared" si="4"/>
        <v>吕昕(luxin)</v>
      </c>
      <c r="E315" s="14" t="s">
        <v>1779</v>
      </c>
      <c r="F315" s="14" t="s">
        <v>1883</v>
      </c>
      <c r="G315" s="14"/>
      <c r="H315" s="14" t="s">
        <v>650</v>
      </c>
      <c r="I315" s="14" t="s">
        <v>1873</v>
      </c>
      <c r="J315" s="14" t="s">
        <v>650</v>
      </c>
      <c r="K315" s="26" t="str">
        <f>VLOOKUP(I315,[1]Sheet1!$B:$C,2,)</f>
        <v>决策建议、信息专报、专报信息刊发</v>
      </c>
      <c r="L315" s="14" t="s">
        <v>2015</v>
      </c>
      <c r="M315" s="27" t="s">
        <v>651</v>
      </c>
      <c r="N315" s="14" t="s">
        <v>1749</v>
      </c>
      <c r="O315" s="14" t="s">
        <v>1749</v>
      </c>
      <c r="P315" s="14" t="s">
        <v>2016</v>
      </c>
      <c r="Q315" s="14" t="s">
        <v>1753</v>
      </c>
      <c r="R315" s="28"/>
      <c r="S315" s="28"/>
    </row>
    <row r="316" ht="12.75" customHeight="1" spans="1:19">
      <c r="A316" s="21" t="s">
        <v>2003</v>
      </c>
      <c r="B316" s="14" t="s">
        <v>77</v>
      </c>
      <c r="C316" s="14" t="s">
        <v>78</v>
      </c>
      <c r="D316" s="14" t="str">
        <f t="shared" si="4"/>
        <v>罗锐华(luoruihua)</v>
      </c>
      <c r="E316" s="14" t="s">
        <v>1779</v>
      </c>
      <c r="F316" s="14" t="s">
        <v>1810</v>
      </c>
      <c r="G316" s="14"/>
      <c r="H316" s="14" t="s">
        <v>650</v>
      </c>
      <c r="I316" s="14" t="s">
        <v>1873</v>
      </c>
      <c r="J316" s="14" t="s">
        <v>650</v>
      </c>
      <c r="K316" s="26" t="str">
        <f>VLOOKUP(I316,[1]Sheet1!$B:$C,2,)</f>
        <v>决策建议、信息专报、专报信息刊发</v>
      </c>
      <c r="L316" s="14" t="s">
        <v>2015</v>
      </c>
      <c r="M316" s="27" t="s">
        <v>651</v>
      </c>
      <c r="N316" s="14" t="s">
        <v>1749</v>
      </c>
      <c r="O316" s="14" t="s">
        <v>1753</v>
      </c>
      <c r="P316" s="14" t="s">
        <v>2016</v>
      </c>
      <c r="Q316" s="14" t="s">
        <v>1749</v>
      </c>
      <c r="R316" s="28"/>
      <c r="S316" s="28"/>
    </row>
    <row r="317" ht="12.75" customHeight="1" spans="1:19">
      <c r="A317" s="21" t="s">
        <v>2003</v>
      </c>
      <c r="B317" s="14" t="s">
        <v>77</v>
      </c>
      <c r="C317" s="14" t="s">
        <v>78</v>
      </c>
      <c r="D317" s="14" t="str">
        <f t="shared" si="4"/>
        <v>罗锐华(luoruihua)</v>
      </c>
      <c r="E317" s="14" t="s">
        <v>1779</v>
      </c>
      <c r="F317" s="14" t="s">
        <v>1810</v>
      </c>
      <c r="G317" s="14"/>
      <c r="H317" s="14" t="s">
        <v>653</v>
      </c>
      <c r="I317" s="14" t="s">
        <v>1873</v>
      </c>
      <c r="J317" s="14" t="s">
        <v>653</v>
      </c>
      <c r="K317" s="26" t="str">
        <f>VLOOKUP(I317,[1]Sheet1!$B:$C,2,)</f>
        <v>决策建议、信息专报、专报信息刊发</v>
      </c>
      <c r="L317" s="14" t="s">
        <v>2017</v>
      </c>
      <c r="M317" s="27" t="s">
        <v>654</v>
      </c>
      <c r="N317" s="14" t="s">
        <v>1742</v>
      </c>
      <c r="O317" s="14" t="s">
        <v>1753</v>
      </c>
      <c r="P317" s="14" t="s">
        <v>2018</v>
      </c>
      <c r="Q317" s="14" t="s">
        <v>1788</v>
      </c>
      <c r="R317" s="28"/>
      <c r="S317" s="28"/>
    </row>
    <row r="318" ht="12.75" customHeight="1" spans="1:19">
      <c r="A318" s="21" t="s">
        <v>2003</v>
      </c>
      <c r="B318" s="14" t="s">
        <v>1082</v>
      </c>
      <c r="C318" s="14" t="s">
        <v>1083</v>
      </c>
      <c r="D318" s="14" t="str">
        <f t="shared" si="4"/>
        <v>罗伟(luowei)</v>
      </c>
      <c r="E318" s="14" t="s">
        <v>21</v>
      </c>
      <c r="F318" s="14" t="s">
        <v>1739</v>
      </c>
      <c r="G318" s="14"/>
      <c r="H318" s="14" t="s">
        <v>705</v>
      </c>
      <c r="I318" s="14" t="s">
        <v>1873</v>
      </c>
      <c r="J318" s="14" t="s">
        <v>705</v>
      </c>
      <c r="K318" s="26" t="str">
        <f>VLOOKUP(I318,[1]Sheet1!$B:$C,2,)</f>
        <v>决策建议、信息专报、专报信息刊发</v>
      </c>
      <c r="L318" s="14" t="s">
        <v>2043</v>
      </c>
      <c r="M318" s="27" t="s">
        <v>706</v>
      </c>
      <c r="N318" s="14" t="s">
        <v>1742</v>
      </c>
      <c r="O318" s="14" t="s">
        <v>1742</v>
      </c>
      <c r="P318" s="14"/>
      <c r="Q318" s="14" t="s">
        <v>1749</v>
      </c>
      <c r="R318" s="28"/>
      <c r="S318" s="28"/>
    </row>
    <row r="319" ht="12.75" customHeight="1" spans="1:19">
      <c r="A319" s="21" t="s">
        <v>2003</v>
      </c>
      <c r="B319" s="14" t="s">
        <v>508</v>
      </c>
      <c r="C319" s="14" t="s">
        <v>509</v>
      </c>
      <c r="D319" s="14" t="str">
        <f t="shared" si="4"/>
        <v>马晓燕(maxiaoyan)</v>
      </c>
      <c r="E319" s="14" t="s">
        <v>511</v>
      </c>
      <c r="F319" s="14" t="s">
        <v>1827</v>
      </c>
      <c r="G319" s="14"/>
      <c r="H319" s="14" t="s">
        <v>707</v>
      </c>
      <c r="I319" s="14" t="s">
        <v>1873</v>
      </c>
      <c r="J319" s="14" t="s">
        <v>707</v>
      </c>
      <c r="K319" s="26" t="str">
        <f>VLOOKUP(I319,[1]Sheet1!$B:$C,2,)</f>
        <v>决策建议、信息专报、专报信息刊发</v>
      </c>
      <c r="L319" s="14" t="s">
        <v>2044</v>
      </c>
      <c r="M319" s="27" t="s">
        <v>708</v>
      </c>
      <c r="N319" s="14" t="s">
        <v>1761</v>
      </c>
      <c r="O319" s="14" t="s">
        <v>1742</v>
      </c>
      <c r="P319" s="14"/>
      <c r="Q319" s="14" t="s">
        <v>1754</v>
      </c>
      <c r="R319" s="28"/>
      <c r="S319" s="28"/>
    </row>
    <row r="320" ht="12.75" customHeight="1" spans="1:19">
      <c r="A320" s="21" t="s">
        <v>2003</v>
      </c>
      <c r="B320" s="14" t="s">
        <v>508</v>
      </c>
      <c r="C320" s="14" t="s">
        <v>509</v>
      </c>
      <c r="D320" s="14" t="str">
        <f t="shared" si="4"/>
        <v>马晓燕(maxiaoyan)</v>
      </c>
      <c r="E320" s="14" t="s">
        <v>511</v>
      </c>
      <c r="F320" s="14" t="s">
        <v>1827</v>
      </c>
      <c r="G320" s="14"/>
      <c r="H320" s="14" t="s">
        <v>710</v>
      </c>
      <c r="I320" s="14" t="s">
        <v>1747</v>
      </c>
      <c r="J320" s="14" t="s">
        <v>710</v>
      </c>
      <c r="K320" s="26" t="str">
        <f>VLOOKUP(I320,[1]Sheet1!$B:$C,2,)</f>
        <v>省部级正职领导肯定性批示</v>
      </c>
      <c r="L320" s="14" t="s">
        <v>2045</v>
      </c>
      <c r="M320" s="27" t="s">
        <v>656</v>
      </c>
      <c r="N320" s="14" t="s">
        <v>1742</v>
      </c>
      <c r="O320" s="14" t="s">
        <v>1753</v>
      </c>
      <c r="P320" s="14" t="s">
        <v>2046</v>
      </c>
      <c r="Q320" s="14" t="s">
        <v>1778</v>
      </c>
      <c r="R320" s="28"/>
      <c r="S320" s="28"/>
    </row>
    <row r="321" ht="12.75" customHeight="1" spans="1:19">
      <c r="A321" s="21" t="s">
        <v>2003</v>
      </c>
      <c r="B321" s="14" t="s">
        <v>508</v>
      </c>
      <c r="C321" s="14" t="s">
        <v>509</v>
      </c>
      <c r="D321" s="14" t="str">
        <f t="shared" si="4"/>
        <v>马晓燕(maxiaoyan)</v>
      </c>
      <c r="E321" s="14" t="s">
        <v>511</v>
      </c>
      <c r="F321" s="14" t="s">
        <v>1827</v>
      </c>
      <c r="G321" s="14"/>
      <c r="H321" s="14" t="s">
        <v>711</v>
      </c>
      <c r="I321" s="14" t="s">
        <v>1912</v>
      </c>
      <c r="J321" s="14" t="s">
        <v>711</v>
      </c>
      <c r="K321" s="26" t="str">
        <f>VLOOKUP(I321,[1]Sheet1!$B:$C,2,)</f>
        <v>省部级正职领导肯定性批示</v>
      </c>
      <c r="L321" s="14" t="s">
        <v>1862</v>
      </c>
      <c r="M321" s="27" t="s">
        <v>712</v>
      </c>
      <c r="N321" s="14" t="s">
        <v>1742</v>
      </c>
      <c r="O321" s="14" t="s">
        <v>1742</v>
      </c>
      <c r="P321" s="14" t="s">
        <v>2047</v>
      </c>
      <c r="Q321" s="14" t="s">
        <v>1768</v>
      </c>
      <c r="R321" s="28"/>
      <c r="S321" s="28"/>
    </row>
    <row r="322" ht="12.75" customHeight="1" spans="1:19">
      <c r="A322" s="21" t="s">
        <v>2003</v>
      </c>
      <c r="B322" s="14" t="s">
        <v>508</v>
      </c>
      <c r="C322" s="14" t="s">
        <v>509</v>
      </c>
      <c r="D322" s="14" t="str">
        <f t="shared" si="4"/>
        <v>马晓燕(maxiaoyan)</v>
      </c>
      <c r="E322" s="14" t="s">
        <v>511</v>
      </c>
      <c r="F322" s="14" t="s">
        <v>1827</v>
      </c>
      <c r="G322" s="14"/>
      <c r="H322" s="14" t="s">
        <v>713</v>
      </c>
      <c r="I322" s="14" t="s">
        <v>1873</v>
      </c>
      <c r="J322" s="14" t="s">
        <v>713</v>
      </c>
      <c r="K322" s="26" t="str">
        <f>VLOOKUP(I322,[1]Sheet1!$B:$C,2,)</f>
        <v>决策建议、信息专报、专报信息刊发</v>
      </c>
      <c r="L322" s="14" t="s">
        <v>1947</v>
      </c>
      <c r="M322" s="27" t="s">
        <v>714</v>
      </c>
      <c r="N322" s="14" t="s">
        <v>1792</v>
      </c>
      <c r="O322" s="14" t="s">
        <v>1742</v>
      </c>
      <c r="P322" s="14"/>
      <c r="Q322" s="14" t="s">
        <v>1754</v>
      </c>
      <c r="R322" s="28"/>
      <c r="S322" s="28"/>
    </row>
    <row r="323" ht="12.75" customHeight="1" spans="1:19">
      <c r="A323" s="21" t="s">
        <v>2003</v>
      </c>
      <c r="B323" s="14" t="s">
        <v>508</v>
      </c>
      <c r="C323" s="14" t="s">
        <v>509</v>
      </c>
      <c r="D323" s="14" t="str">
        <f t="shared" si="4"/>
        <v>马晓燕(maxiaoyan)</v>
      </c>
      <c r="E323" s="14" t="s">
        <v>511</v>
      </c>
      <c r="F323" s="14" t="s">
        <v>1827</v>
      </c>
      <c r="G323" s="14"/>
      <c r="H323" s="14" t="s">
        <v>715</v>
      </c>
      <c r="I323" s="14" t="s">
        <v>1873</v>
      </c>
      <c r="J323" s="14" t="s">
        <v>715</v>
      </c>
      <c r="K323" s="26" t="str">
        <f>VLOOKUP(I323,[1]Sheet1!$B:$C,2,)</f>
        <v>决策建议、信息专报、专报信息刊发</v>
      </c>
      <c r="L323" s="14" t="s">
        <v>2044</v>
      </c>
      <c r="M323" s="27" t="s">
        <v>716</v>
      </c>
      <c r="N323" s="14" t="s">
        <v>1753</v>
      </c>
      <c r="O323" s="14" t="s">
        <v>1753</v>
      </c>
      <c r="P323" s="14"/>
      <c r="Q323" s="14" t="s">
        <v>1754</v>
      </c>
      <c r="R323" s="28"/>
      <c r="S323" s="28"/>
    </row>
    <row r="324" ht="12.75" customHeight="1" spans="1:19">
      <c r="A324" s="21" t="s">
        <v>2003</v>
      </c>
      <c r="B324" s="14" t="s">
        <v>508</v>
      </c>
      <c r="C324" s="14" t="s">
        <v>509</v>
      </c>
      <c r="D324" s="14" t="str">
        <f t="shared" ref="D324:D387" si="5">CONCATENATE(B324,"(",C324,")")</f>
        <v>马晓燕(maxiaoyan)</v>
      </c>
      <c r="E324" s="14" t="s">
        <v>511</v>
      </c>
      <c r="F324" s="14" t="s">
        <v>1827</v>
      </c>
      <c r="G324" s="14"/>
      <c r="H324" s="14" t="s">
        <v>717</v>
      </c>
      <c r="I324" s="14" t="s">
        <v>1873</v>
      </c>
      <c r="J324" s="14" t="s">
        <v>717</v>
      </c>
      <c r="K324" s="26" t="str">
        <f>VLOOKUP(I324,[1]Sheet1!$B:$C,2,)</f>
        <v>决策建议、信息专报、专报信息刊发</v>
      </c>
      <c r="L324" s="14" t="s">
        <v>2048</v>
      </c>
      <c r="M324" s="27" t="s">
        <v>718</v>
      </c>
      <c r="N324" s="14" t="s">
        <v>1742</v>
      </c>
      <c r="O324" s="14" t="s">
        <v>1753</v>
      </c>
      <c r="P324" s="14"/>
      <c r="Q324" s="14" t="s">
        <v>1754</v>
      </c>
      <c r="R324" s="28"/>
      <c r="S324" s="28"/>
    </row>
    <row r="325" ht="12.75" customHeight="1" spans="1:19">
      <c r="A325" s="21" t="s">
        <v>2003</v>
      </c>
      <c r="B325" s="14" t="s">
        <v>482</v>
      </c>
      <c r="C325" s="14" t="s">
        <v>483</v>
      </c>
      <c r="D325" s="14" t="str">
        <f t="shared" si="5"/>
        <v>孟东方(mengdongfang)</v>
      </c>
      <c r="E325" s="14" t="s">
        <v>842</v>
      </c>
      <c r="F325" s="14" t="s">
        <v>1975</v>
      </c>
      <c r="G325" s="14"/>
      <c r="H325" s="14" t="s">
        <v>719</v>
      </c>
      <c r="I325" s="14" t="s">
        <v>1747</v>
      </c>
      <c r="J325" s="14" t="s">
        <v>719</v>
      </c>
      <c r="K325" s="26" t="str">
        <f>VLOOKUP(I325,[1]Sheet1!$B:$C,2,)</f>
        <v>省部级正职领导肯定性批示</v>
      </c>
      <c r="L325" s="14" t="s">
        <v>2049</v>
      </c>
      <c r="M325" s="27" t="s">
        <v>720</v>
      </c>
      <c r="N325" s="14" t="s">
        <v>1753</v>
      </c>
      <c r="O325" s="14" t="s">
        <v>1753</v>
      </c>
      <c r="P325" s="14"/>
      <c r="Q325" s="14" t="s">
        <v>1778</v>
      </c>
      <c r="R325" s="28"/>
      <c r="S325" s="28"/>
    </row>
    <row r="326" ht="12.75" customHeight="1" spans="1:19">
      <c r="A326" s="21" t="s">
        <v>2003</v>
      </c>
      <c r="B326" s="14" t="s">
        <v>482</v>
      </c>
      <c r="C326" s="14" t="s">
        <v>483</v>
      </c>
      <c r="D326" s="14" t="str">
        <f t="shared" si="5"/>
        <v>孟东方(mengdongfang)</v>
      </c>
      <c r="E326" s="14" t="s">
        <v>842</v>
      </c>
      <c r="F326" s="14" t="s">
        <v>1975</v>
      </c>
      <c r="G326" s="14"/>
      <c r="H326" s="14" t="s">
        <v>722</v>
      </c>
      <c r="I326" s="14" t="s">
        <v>1747</v>
      </c>
      <c r="J326" s="14" t="s">
        <v>722</v>
      </c>
      <c r="K326" s="26" t="str">
        <f>VLOOKUP(I326,[1]Sheet1!$B:$C,2,)</f>
        <v>省部级正职领导肯定性批示</v>
      </c>
      <c r="L326" s="14" t="s">
        <v>2050</v>
      </c>
      <c r="M326" s="27" t="s">
        <v>723</v>
      </c>
      <c r="N326" s="14" t="s">
        <v>1753</v>
      </c>
      <c r="O326" s="14" t="s">
        <v>1753</v>
      </c>
      <c r="P326" s="14"/>
      <c r="Q326" s="14" t="s">
        <v>1778</v>
      </c>
      <c r="R326" s="28"/>
      <c r="S326" s="28"/>
    </row>
    <row r="327" ht="12.75" customHeight="1" spans="1:19">
      <c r="A327" s="21" t="s">
        <v>2003</v>
      </c>
      <c r="B327" s="14" t="s">
        <v>482</v>
      </c>
      <c r="C327" s="14" t="s">
        <v>483</v>
      </c>
      <c r="D327" s="14" t="str">
        <f t="shared" si="5"/>
        <v>孟东方(mengdongfang)</v>
      </c>
      <c r="E327" s="14" t="s">
        <v>842</v>
      </c>
      <c r="F327" s="14" t="s">
        <v>1975</v>
      </c>
      <c r="G327" s="14"/>
      <c r="H327" s="14" t="s">
        <v>665</v>
      </c>
      <c r="I327" s="14" t="s">
        <v>1873</v>
      </c>
      <c r="J327" s="14" t="s">
        <v>665</v>
      </c>
      <c r="K327" s="26" t="str">
        <f>VLOOKUP(I327,[1]Sheet1!$B:$C,2,)</f>
        <v>决策建议、信息专报、专报信息刊发</v>
      </c>
      <c r="L327" s="14" t="s">
        <v>1848</v>
      </c>
      <c r="M327" s="27" t="s">
        <v>666</v>
      </c>
      <c r="N327" s="14" t="s">
        <v>1750</v>
      </c>
      <c r="O327" s="14" t="s">
        <v>1753</v>
      </c>
      <c r="P327" s="14"/>
      <c r="Q327" s="14" t="s">
        <v>1761</v>
      </c>
      <c r="R327" s="28"/>
      <c r="S327" s="28"/>
    </row>
    <row r="328" ht="12.75" customHeight="1" spans="1:19">
      <c r="A328" s="21" t="s">
        <v>2003</v>
      </c>
      <c r="B328" s="14" t="s">
        <v>482</v>
      </c>
      <c r="C328" s="14" t="s">
        <v>483</v>
      </c>
      <c r="D328" s="14" t="str">
        <f t="shared" si="5"/>
        <v>孟东方(mengdongfang)</v>
      </c>
      <c r="E328" s="14" t="s">
        <v>842</v>
      </c>
      <c r="F328" s="14" t="s">
        <v>1975</v>
      </c>
      <c r="G328" s="14"/>
      <c r="H328" s="14" t="s">
        <v>724</v>
      </c>
      <c r="I328" s="14" t="s">
        <v>1912</v>
      </c>
      <c r="J328" s="14" t="s">
        <v>724</v>
      </c>
      <c r="K328" s="26" t="str">
        <f>VLOOKUP(I328,[1]Sheet1!$B:$C,2,)</f>
        <v>省部级正职领导肯定性批示</v>
      </c>
      <c r="L328" s="14" t="s">
        <v>2051</v>
      </c>
      <c r="M328" s="27" t="s">
        <v>725</v>
      </c>
      <c r="N328" s="14" t="s">
        <v>1753</v>
      </c>
      <c r="O328" s="14" t="s">
        <v>1753</v>
      </c>
      <c r="P328" s="14"/>
      <c r="Q328" s="14" t="s">
        <v>1768</v>
      </c>
      <c r="R328" s="28"/>
      <c r="S328" s="28"/>
    </row>
    <row r="329" ht="12.75" customHeight="1" spans="1:19">
      <c r="A329" s="21" t="s">
        <v>2003</v>
      </c>
      <c r="B329" s="14" t="s">
        <v>482</v>
      </c>
      <c r="C329" s="14" t="s">
        <v>483</v>
      </c>
      <c r="D329" s="14" t="str">
        <f t="shared" si="5"/>
        <v>孟东方(mengdongfang)</v>
      </c>
      <c r="E329" s="14" t="s">
        <v>842</v>
      </c>
      <c r="F329" s="14" t="s">
        <v>1975</v>
      </c>
      <c r="G329" s="14"/>
      <c r="H329" s="14" t="s">
        <v>663</v>
      </c>
      <c r="I329" s="14" t="s">
        <v>1747</v>
      </c>
      <c r="J329" s="14" t="s">
        <v>663</v>
      </c>
      <c r="K329" s="26" t="str">
        <f>VLOOKUP(I329,[1]Sheet1!$B:$C,2,)</f>
        <v>省部级正职领导肯定性批示</v>
      </c>
      <c r="L329" s="14" t="s">
        <v>2021</v>
      </c>
      <c r="M329" s="27" t="s">
        <v>664</v>
      </c>
      <c r="N329" s="14" t="s">
        <v>1742</v>
      </c>
      <c r="O329" s="14" t="s">
        <v>1753</v>
      </c>
      <c r="P329" s="14" t="s">
        <v>2022</v>
      </c>
      <c r="Q329" s="14" t="s">
        <v>1754</v>
      </c>
      <c r="R329" s="28"/>
      <c r="S329" s="28"/>
    </row>
    <row r="330" ht="12.75" customHeight="1" spans="1:19">
      <c r="A330" s="21" t="s">
        <v>2003</v>
      </c>
      <c r="B330" s="14" t="s">
        <v>475</v>
      </c>
      <c r="C330" s="14" t="s">
        <v>476</v>
      </c>
      <c r="D330" s="14" t="str">
        <f t="shared" si="5"/>
        <v>彭劲松(pengjingsong)</v>
      </c>
      <c r="E330" s="14" t="s">
        <v>478</v>
      </c>
      <c r="F330" s="14" t="s">
        <v>1827</v>
      </c>
      <c r="G330" s="14"/>
      <c r="H330" s="14" t="s">
        <v>655</v>
      </c>
      <c r="I330" s="14" t="s">
        <v>1873</v>
      </c>
      <c r="J330" s="14" t="s">
        <v>655</v>
      </c>
      <c r="K330" s="26" t="str">
        <f>VLOOKUP(I330,[1]Sheet1!$B:$C,2,)</f>
        <v>决策建议、信息专报、专报信息刊发</v>
      </c>
      <c r="L330" s="14" t="s">
        <v>2019</v>
      </c>
      <c r="M330" s="27" t="s">
        <v>656</v>
      </c>
      <c r="N330" s="14" t="s">
        <v>1788</v>
      </c>
      <c r="O330" s="14" t="s">
        <v>1753</v>
      </c>
      <c r="P330" s="14"/>
      <c r="Q330" s="14" t="s">
        <v>1749</v>
      </c>
      <c r="R330" s="28"/>
      <c r="S330" s="28"/>
    </row>
    <row r="331" ht="12.75" customHeight="1" spans="1:19">
      <c r="A331" s="21" t="s">
        <v>2003</v>
      </c>
      <c r="B331" s="14" t="s">
        <v>475</v>
      </c>
      <c r="C331" s="14" t="s">
        <v>476</v>
      </c>
      <c r="D331" s="14" t="str">
        <f t="shared" si="5"/>
        <v>彭劲松(pengjingsong)</v>
      </c>
      <c r="E331" s="14" t="s">
        <v>478</v>
      </c>
      <c r="F331" s="14" t="s">
        <v>1827</v>
      </c>
      <c r="G331" s="14"/>
      <c r="H331" s="14" t="s">
        <v>650</v>
      </c>
      <c r="I331" s="14" t="s">
        <v>1873</v>
      </c>
      <c r="J331" s="14" t="s">
        <v>650</v>
      </c>
      <c r="K331" s="26" t="str">
        <f>VLOOKUP(I331,[1]Sheet1!$B:$C,2,)</f>
        <v>决策建议、信息专报、专报信息刊发</v>
      </c>
      <c r="L331" s="14" t="s">
        <v>2015</v>
      </c>
      <c r="M331" s="27" t="s">
        <v>651</v>
      </c>
      <c r="N331" s="14" t="s">
        <v>1749</v>
      </c>
      <c r="O331" s="14" t="s">
        <v>1750</v>
      </c>
      <c r="P331" s="14" t="s">
        <v>2016</v>
      </c>
      <c r="Q331" s="14" t="s">
        <v>1742</v>
      </c>
      <c r="R331" s="28"/>
      <c r="S331" s="28"/>
    </row>
    <row r="332" ht="12.75" customHeight="1" spans="1:19">
      <c r="A332" s="21" t="s">
        <v>2003</v>
      </c>
      <c r="B332" s="14" t="s">
        <v>475</v>
      </c>
      <c r="C332" s="14" t="s">
        <v>476</v>
      </c>
      <c r="D332" s="14" t="str">
        <f t="shared" si="5"/>
        <v>彭劲松(pengjingsong)</v>
      </c>
      <c r="E332" s="14" t="s">
        <v>478</v>
      </c>
      <c r="F332" s="14" t="s">
        <v>1827</v>
      </c>
      <c r="G332" s="14"/>
      <c r="H332" s="14" t="s">
        <v>674</v>
      </c>
      <c r="I332" s="14" t="s">
        <v>2024</v>
      </c>
      <c r="J332" s="14" t="s">
        <v>674</v>
      </c>
      <c r="K332" s="26" t="str">
        <f>VLOOKUP(I332,[1]Sheet1!$B:$C,2,)</f>
        <v>党和国家其他正国级领导人一般性批示</v>
      </c>
      <c r="L332" s="14" t="s">
        <v>2025</v>
      </c>
      <c r="M332" s="27" t="s">
        <v>676</v>
      </c>
      <c r="N332" s="14" t="s">
        <v>1749</v>
      </c>
      <c r="O332" s="14" t="s">
        <v>1750</v>
      </c>
      <c r="P332" s="14" t="s">
        <v>2026</v>
      </c>
      <c r="Q332" s="14" t="s">
        <v>2052</v>
      </c>
      <c r="R332" s="28"/>
      <c r="S332" s="28"/>
    </row>
    <row r="333" ht="12.75" customHeight="1" spans="1:19">
      <c r="A333" s="21" t="s">
        <v>2003</v>
      </c>
      <c r="B333" s="14" t="s">
        <v>475</v>
      </c>
      <c r="C333" s="14" t="s">
        <v>476</v>
      </c>
      <c r="D333" s="14" t="str">
        <f t="shared" si="5"/>
        <v>彭劲松(pengjingsong)</v>
      </c>
      <c r="E333" s="14" t="s">
        <v>478</v>
      </c>
      <c r="F333" s="14" t="s">
        <v>1827</v>
      </c>
      <c r="G333" s="14"/>
      <c r="H333" s="14" t="s">
        <v>678</v>
      </c>
      <c r="I333" s="14" t="s">
        <v>1912</v>
      </c>
      <c r="J333" s="14" t="s">
        <v>678</v>
      </c>
      <c r="K333" s="26" t="str">
        <f>VLOOKUP(I333,[1]Sheet1!$B:$C,2,)</f>
        <v>省部级正职领导肯定性批示</v>
      </c>
      <c r="L333" s="14" t="s">
        <v>2028</v>
      </c>
      <c r="M333" s="27" t="s">
        <v>679</v>
      </c>
      <c r="N333" s="14" t="s">
        <v>1749</v>
      </c>
      <c r="O333" s="14" t="s">
        <v>1750</v>
      </c>
      <c r="P333" s="14" t="s">
        <v>2029</v>
      </c>
      <c r="Q333" s="14" t="s">
        <v>1806</v>
      </c>
      <c r="R333" s="28"/>
      <c r="S333" s="28"/>
    </row>
    <row r="334" ht="12.75" customHeight="1" spans="1:19">
      <c r="A334" s="21" t="s">
        <v>2003</v>
      </c>
      <c r="B334" s="14" t="s">
        <v>295</v>
      </c>
      <c r="C334" s="14" t="s">
        <v>296</v>
      </c>
      <c r="D334" s="14" t="str">
        <f t="shared" si="5"/>
        <v>蒲奇军(puqijun)</v>
      </c>
      <c r="E334" s="14" t="s">
        <v>1850</v>
      </c>
      <c r="F334" s="14" t="s">
        <v>1746</v>
      </c>
      <c r="G334" s="14"/>
      <c r="H334" s="14" t="s">
        <v>705</v>
      </c>
      <c r="I334" s="14" t="s">
        <v>1873</v>
      </c>
      <c r="J334" s="14" t="s">
        <v>705</v>
      </c>
      <c r="K334" s="26" t="str">
        <f>VLOOKUP(I334,[1]Sheet1!$B:$C,2,)</f>
        <v>决策建议、信息专报、专报信息刊发</v>
      </c>
      <c r="L334" s="14" t="s">
        <v>2043</v>
      </c>
      <c r="M334" s="27" t="s">
        <v>706</v>
      </c>
      <c r="N334" s="14" t="s">
        <v>1742</v>
      </c>
      <c r="O334" s="14" t="s">
        <v>1753</v>
      </c>
      <c r="P334" s="14"/>
      <c r="Q334" s="14" t="s">
        <v>1788</v>
      </c>
      <c r="R334" s="28"/>
      <c r="S334" s="28"/>
    </row>
    <row r="335" ht="12.75" customHeight="1" spans="1:19">
      <c r="A335" s="21" t="s">
        <v>2003</v>
      </c>
      <c r="B335" s="14" t="s">
        <v>727</v>
      </c>
      <c r="C335" s="14" t="s">
        <v>728</v>
      </c>
      <c r="D335" s="14" t="str">
        <f t="shared" si="5"/>
        <v>钱明亮(qianmingliang)</v>
      </c>
      <c r="E335" s="14" t="s">
        <v>21</v>
      </c>
      <c r="F335" s="14" t="s">
        <v>1739</v>
      </c>
      <c r="G335" s="14"/>
      <c r="H335" s="14" t="s">
        <v>726</v>
      </c>
      <c r="I335" s="14" t="s">
        <v>1873</v>
      </c>
      <c r="J335" s="14" t="s">
        <v>726</v>
      </c>
      <c r="K335" s="26" t="str">
        <f>VLOOKUP(I335,[1]Sheet1!$B:$C,2,)</f>
        <v>决策建议、信息专报、专报信息刊发</v>
      </c>
      <c r="L335" s="14" t="s">
        <v>1915</v>
      </c>
      <c r="M335" s="27" t="s">
        <v>729</v>
      </c>
      <c r="N335" s="14" t="s">
        <v>1753</v>
      </c>
      <c r="O335" s="14" t="s">
        <v>1753</v>
      </c>
      <c r="P335" s="14"/>
      <c r="Q335" s="14" t="s">
        <v>1754</v>
      </c>
      <c r="R335" s="28"/>
      <c r="S335" s="28"/>
    </row>
    <row r="336" ht="12.75" customHeight="1" spans="1:19">
      <c r="A336" s="21" t="s">
        <v>2003</v>
      </c>
      <c r="B336" s="14" t="s">
        <v>318</v>
      </c>
      <c r="C336" s="14" t="s">
        <v>319</v>
      </c>
      <c r="D336" s="14" t="str">
        <f t="shared" si="5"/>
        <v>孙元明(sunyuanming)</v>
      </c>
      <c r="E336" s="14" t="s">
        <v>1891</v>
      </c>
      <c r="F336" s="14" t="s">
        <v>1746</v>
      </c>
      <c r="G336" s="14"/>
      <c r="H336" s="14" t="s">
        <v>732</v>
      </c>
      <c r="I336" s="14" t="s">
        <v>1747</v>
      </c>
      <c r="J336" s="14" t="s">
        <v>732</v>
      </c>
      <c r="K336" s="26" t="str">
        <f>VLOOKUP(I336,[1]Sheet1!$B:$C,2,)</f>
        <v>省部级正职领导肯定性批示</v>
      </c>
      <c r="L336" s="14" t="s">
        <v>2053</v>
      </c>
      <c r="M336" s="27" t="s">
        <v>703</v>
      </c>
      <c r="N336" s="14" t="s">
        <v>1753</v>
      </c>
      <c r="O336" s="14" t="s">
        <v>1753</v>
      </c>
      <c r="P336" s="14" t="s">
        <v>2054</v>
      </c>
      <c r="Q336" s="14" t="s">
        <v>1778</v>
      </c>
      <c r="R336" s="28"/>
      <c r="S336" s="28"/>
    </row>
    <row r="337" ht="12.75" customHeight="1" spans="1:19">
      <c r="A337" s="21" t="s">
        <v>2003</v>
      </c>
      <c r="B337" s="14" t="s">
        <v>394</v>
      </c>
      <c r="C337" s="14" t="s">
        <v>395</v>
      </c>
      <c r="D337" s="14" t="str">
        <f t="shared" si="5"/>
        <v>田代贵(tiandaigui)</v>
      </c>
      <c r="E337" s="14" t="s">
        <v>1954</v>
      </c>
      <c r="F337" s="14" t="s">
        <v>1764</v>
      </c>
      <c r="G337" s="14"/>
      <c r="H337" s="14" t="s">
        <v>620</v>
      </c>
      <c r="I337" s="14" t="s">
        <v>1873</v>
      </c>
      <c r="J337" s="14" t="s">
        <v>620</v>
      </c>
      <c r="K337" s="26" t="str">
        <f>VLOOKUP(I337,[1]Sheet1!$B:$C,2,)</f>
        <v>决策建议、信息专报、专报信息刊发</v>
      </c>
      <c r="L337" s="14" t="s">
        <v>1862</v>
      </c>
      <c r="M337" s="27" t="s">
        <v>621</v>
      </c>
      <c r="N337" s="14" t="s">
        <v>1742</v>
      </c>
      <c r="O337" s="14" t="s">
        <v>1753</v>
      </c>
      <c r="P337" s="14" t="s">
        <v>2005</v>
      </c>
      <c r="Q337" s="14" t="s">
        <v>1780</v>
      </c>
      <c r="R337" s="28"/>
      <c r="S337" s="28"/>
    </row>
    <row r="338" ht="12.75" customHeight="1" spans="1:19">
      <c r="A338" s="21" t="s">
        <v>2003</v>
      </c>
      <c r="B338" s="14" t="s">
        <v>394</v>
      </c>
      <c r="C338" s="14" t="s">
        <v>395</v>
      </c>
      <c r="D338" s="14" t="str">
        <f t="shared" si="5"/>
        <v>田代贵(tiandaigui)</v>
      </c>
      <c r="E338" s="14" t="s">
        <v>1954</v>
      </c>
      <c r="F338" s="14" t="s">
        <v>1764</v>
      </c>
      <c r="G338" s="14"/>
      <c r="H338" s="14" t="s">
        <v>622</v>
      </c>
      <c r="I338" s="14" t="s">
        <v>1873</v>
      </c>
      <c r="J338" s="14" t="s">
        <v>622</v>
      </c>
      <c r="K338" s="26" t="str">
        <f>VLOOKUP(I338,[1]Sheet1!$B:$C,2,)</f>
        <v>决策建议、信息专报、专报信息刊发</v>
      </c>
      <c r="L338" s="14" t="s">
        <v>1858</v>
      </c>
      <c r="M338" s="27" t="s">
        <v>623</v>
      </c>
      <c r="N338" s="14" t="s">
        <v>1742</v>
      </c>
      <c r="O338" s="14" t="s">
        <v>1753</v>
      </c>
      <c r="P338" s="14"/>
      <c r="Q338" s="14" t="s">
        <v>1743</v>
      </c>
      <c r="R338" s="28"/>
      <c r="S338" s="28"/>
    </row>
    <row r="339" ht="12.75" customHeight="1" spans="1:19">
      <c r="A339" s="21" t="s">
        <v>2003</v>
      </c>
      <c r="B339" s="14" t="s">
        <v>394</v>
      </c>
      <c r="C339" s="14" t="s">
        <v>395</v>
      </c>
      <c r="D339" s="14" t="str">
        <f t="shared" si="5"/>
        <v>田代贵(tiandaigui)</v>
      </c>
      <c r="E339" s="14" t="s">
        <v>1954</v>
      </c>
      <c r="F339" s="14" t="s">
        <v>1764</v>
      </c>
      <c r="G339" s="14"/>
      <c r="H339" s="14" t="s">
        <v>624</v>
      </c>
      <c r="I339" s="14" t="s">
        <v>1873</v>
      </c>
      <c r="J339" s="14" t="s">
        <v>624</v>
      </c>
      <c r="K339" s="26" t="str">
        <f>VLOOKUP(I339,[1]Sheet1!$B:$C,2,)</f>
        <v>决策建议、信息专报、专报信息刊发</v>
      </c>
      <c r="L339" s="14" t="s">
        <v>2006</v>
      </c>
      <c r="M339" s="27" t="s">
        <v>625</v>
      </c>
      <c r="N339" s="14" t="s">
        <v>1749</v>
      </c>
      <c r="O339" s="14" t="s">
        <v>1742</v>
      </c>
      <c r="P339" s="14"/>
      <c r="Q339" s="14" t="s">
        <v>1750</v>
      </c>
      <c r="R339" s="28"/>
      <c r="S339" s="28"/>
    </row>
    <row r="340" ht="12.75" customHeight="1" spans="1:19">
      <c r="A340" s="21" t="s">
        <v>2003</v>
      </c>
      <c r="B340" s="14" t="s">
        <v>111</v>
      </c>
      <c r="C340" s="14" t="s">
        <v>112</v>
      </c>
      <c r="D340" s="14" t="str">
        <f t="shared" si="5"/>
        <v>田丰伦(tianfenglun)</v>
      </c>
      <c r="E340" s="14" t="s">
        <v>1834</v>
      </c>
      <c r="F340" s="14" t="s">
        <v>1746</v>
      </c>
      <c r="G340" s="14"/>
      <c r="H340" s="14" t="s">
        <v>734</v>
      </c>
      <c r="I340" s="14" t="s">
        <v>1765</v>
      </c>
      <c r="J340" s="14" t="s">
        <v>734</v>
      </c>
      <c r="K340" s="26" t="str">
        <f>VLOOKUP(I340,[1]Sheet1!$B:$C,2,)</f>
        <v>党和国家其他副国级领导人肯定性批示</v>
      </c>
      <c r="L340" s="14" t="s">
        <v>1963</v>
      </c>
      <c r="M340" s="27" t="s">
        <v>735</v>
      </c>
      <c r="N340" s="14" t="s">
        <v>1753</v>
      </c>
      <c r="O340" s="14" t="s">
        <v>1753</v>
      </c>
      <c r="P340" s="14"/>
      <c r="Q340" s="14" t="s">
        <v>2055</v>
      </c>
      <c r="R340" s="28"/>
      <c r="S340" s="28"/>
    </row>
    <row r="341" ht="12.75" customHeight="1" spans="1:19">
      <c r="A341" s="21" t="s">
        <v>2003</v>
      </c>
      <c r="B341" s="14" t="s">
        <v>111</v>
      </c>
      <c r="C341" s="14" t="s">
        <v>112</v>
      </c>
      <c r="D341" s="14" t="str">
        <f t="shared" si="5"/>
        <v>田丰伦(tianfenglun)</v>
      </c>
      <c r="E341" s="14" t="s">
        <v>1834</v>
      </c>
      <c r="F341" s="14" t="s">
        <v>1746</v>
      </c>
      <c r="G341" s="14"/>
      <c r="H341" s="14" t="s">
        <v>713</v>
      </c>
      <c r="I341" s="14" t="s">
        <v>1873</v>
      </c>
      <c r="J341" s="14" t="s">
        <v>713</v>
      </c>
      <c r="K341" s="26" t="str">
        <f>VLOOKUP(I341,[1]Sheet1!$B:$C,2,)</f>
        <v>决策建议、信息专报、专报信息刊发</v>
      </c>
      <c r="L341" s="14" t="s">
        <v>1947</v>
      </c>
      <c r="M341" s="27" t="s">
        <v>714</v>
      </c>
      <c r="N341" s="14" t="s">
        <v>1792</v>
      </c>
      <c r="O341" s="14" t="s">
        <v>1753</v>
      </c>
      <c r="P341" s="14"/>
      <c r="Q341" s="14" t="s">
        <v>2056</v>
      </c>
      <c r="R341" s="28"/>
      <c r="S341" s="28"/>
    </row>
    <row r="342" ht="12.75" customHeight="1" spans="1:19">
      <c r="A342" s="21" t="s">
        <v>2003</v>
      </c>
      <c r="B342" s="14" t="s">
        <v>111</v>
      </c>
      <c r="C342" s="14" t="s">
        <v>112</v>
      </c>
      <c r="D342" s="14" t="str">
        <f t="shared" si="5"/>
        <v>田丰伦(tianfenglun)</v>
      </c>
      <c r="E342" s="14" t="s">
        <v>1834</v>
      </c>
      <c r="F342" s="14" t="s">
        <v>1746</v>
      </c>
      <c r="G342" s="14"/>
      <c r="H342" s="14" t="s">
        <v>737</v>
      </c>
      <c r="I342" s="14" t="s">
        <v>1740</v>
      </c>
      <c r="J342" s="14" t="s">
        <v>737</v>
      </c>
      <c r="K342" s="26" t="str">
        <f>VLOOKUP(I342,[1]Sheet1!$B:$C,2,)</f>
        <v>省部级正职领导一般性批示</v>
      </c>
      <c r="L342" s="14" t="s">
        <v>2057</v>
      </c>
      <c r="M342" s="27" t="s">
        <v>729</v>
      </c>
      <c r="N342" s="14" t="s">
        <v>1753</v>
      </c>
      <c r="O342" s="14" t="s">
        <v>1753</v>
      </c>
      <c r="P342" s="14"/>
      <c r="Q342" s="14" t="s">
        <v>1809</v>
      </c>
      <c r="R342" s="28"/>
      <c r="S342" s="28"/>
    </row>
    <row r="343" ht="12.75" customHeight="1" spans="1:19">
      <c r="A343" s="21" t="s">
        <v>2003</v>
      </c>
      <c r="B343" s="14" t="s">
        <v>111</v>
      </c>
      <c r="C343" s="14" t="s">
        <v>112</v>
      </c>
      <c r="D343" s="14" t="str">
        <f t="shared" si="5"/>
        <v>田丰伦(tianfenglun)</v>
      </c>
      <c r="E343" s="14" t="s">
        <v>1834</v>
      </c>
      <c r="F343" s="14" t="s">
        <v>1746</v>
      </c>
      <c r="G343" s="14"/>
      <c r="H343" s="14" t="s">
        <v>707</v>
      </c>
      <c r="I343" s="14" t="s">
        <v>1873</v>
      </c>
      <c r="J343" s="14" t="s">
        <v>707</v>
      </c>
      <c r="K343" s="26" t="str">
        <f>VLOOKUP(I343,[1]Sheet1!$B:$C,2,)</f>
        <v>决策建议、信息专报、专报信息刊发</v>
      </c>
      <c r="L343" s="14" t="s">
        <v>2044</v>
      </c>
      <c r="M343" s="27" t="s">
        <v>708</v>
      </c>
      <c r="N343" s="14" t="s">
        <v>1761</v>
      </c>
      <c r="O343" s="14" t="s">
        <v>1753</v>
      </c>
      <c r="P343" s="14"/>
      <c r="Q343" s="14" t="s">
        <v>2056</v>
      </c>
      <c r="R343" s="28"/>
      <c r="S343" s="28"/>
    </row>
    <row r="344" ht="12.75" customHeight="1" spans="1:19">
      <c r="A344" s="21" t="s">
        <v>2003</v>
      </c>
      <c r="B344" s="14" t="s">
        <v>111</v>
      </c>
      <c r="C344" s="14" t="s">
        <v>112</v>
      </c>
      <c r="D344" s="14" t="str">
        <f t="shared" si="5"/>
        <v>田丰伦(tianfenglun)</v>
      </c>
      <c r="E344" s="14" t="s">
        <v>1834</v>
      </c>
      <c r="F344" s="14" t="s">
        <v>1746</v>
      </c>
      <c r="G344" s="14"/>
      <c r="H344" s="14" t="s">
        <v>717</v>
      </c>
      <c r="I344" s="14" t="s">
        <v>1873</v>
      </c>
      <c r="J344" s="14" t="s">
        <v>717</v>
      </c>
      <c r="K344" s="26" t="str">
        <f>VLOOKUP(I344,[1]Sheet1!$B:$C,2,)</f>
        <v>决策建议、信息专报、专报信息刊发</v>
      </c>
      <c r="L344" s="14" t="s">
        <v>2048</v>
      </c>
      <c r="M344" s="27" t="s">
        <v>718</v>
      </c>
      <c r="N344" s="14" t="s">
        <v>1742</v>
      </c>
      <c r="O344" s="14" t="s">
        <v>1742</v>
      </c>
      <c r="P344" s="14"/>
      <c r="Q344" s="14" t="s">
        <v>2056</v>
      </c>
      <c r="R344" s="28"/>
      <c r="S344" s="28"/>
    </row>
    <row r="345" ht="12.75" customHeight="1" spans="1:19">
      <c r="A345" s="21" t="s">
        <v>2003</v>
      </c>
      <c r="B345" s="14" t="s">
        <v>111</v>
      </c>
      <c r="C345" s="14" t="s">
        <v>112</v>
      </c>
      <c r="D345" s="14" t="str">
        <f t="shared" si="5"/>
        <v>田丰伦(tianfenglun)</v>
      </c>
      <c r="E345" s="14" t="s">
        <v>1834</v>
      </c>
      <c r="F345" s="14" t="s">
        <v>1746</v>
      </c>
      <c r="G345" s="14"/>
      <c r="H345" s="14" t="s">
        <v>711</v>
      </c>
      <c r="I345" s="14" t="s">
        <v>1912</v>
      </c>
      <c r="J345" s="14" t="s">
        <v>711</v>
      </c>
      <c r="K345" s="26" t="str">
        <f>VLOOKUP(I345,[1]Sheet1!$B:$C,2,)</f>
        <v>省部级正职领导肯定性批示</v>
      </c>
      <c r="L345" s="14" t="s">
        <v>1862</v>
      </c>
      <c r="M345" s="27" t="s">
        <v>712</v>
      </c>
      <c r="N345" s="14" t="s">
        <v>1742</v>
      </c>
      <c r="O345" s="14" t="s">
        <v>1753</v>
      </c>
      <c r="P345" s="14" t="s">
        <v>2047</v>
      </c>
      <c r="Q345" s="14" t="s">
        <v>2056</v>
      </c>
      <c r="R345" s="28"/>
      <c r="S345" s="28"/>
    </row>
    <row r="346" ht="12.75" customHeight="1" spans="1:19">
      <c r="A346" s="21" t="s">
        <v>2003</v>
      </c>
      <c r="B346" s="14" t="s">
        <v>111</v>
      </c>
      <c r="C346" s="14" t="s">
        <v>112</v>
      </c>
      <c r="D346" s="14" t="str">
        <f t="shared" si="5"/>
        <v>田丰伦(tianfenglun)</v>
      </c>
      <c r="E346" s="14" t="s">
        <v>1834</v>
      </c>
      <c r="F346" s="14" t="s">
        <v>1746</v>
      </c>
      <c r="G346" s="14"/>
      <c r="H346" s="14" t="s">
        <v>710</v>
      </c>
      <c r="I346" s="14" t="s">
        <v>1747</v>
      </c>
      <c r="J346" s="14" t="s">
        <v>710</v>
      </c>
      <c r="K346" s="26" t="str">
        <f>VLOOKUP(I346,[1]Sheet1!$B:$C,2,)</f>
        <v>省部级正职领导肯定性批示</v>
      </c>
      <c r="L346" s="14" t="s">
        <v>2045</v>
      </c>
      <c r="M346" s="27" t="s">
        <v>656</v>
      </c>
      <c r="N346" s="14" t="s">
        <v>1742</v>
      </c>
      <c r="O346" s="14" t="s">
        <v>1742</v>
      </c>
      <c r="P346" s="14" t="s">
        <v>2046</v>
      </c>
      <c r="Q346" s="14" t="s">
        <v>2056</v>
      </c>
      <c r="R346" s="28"/>
      <c r="S346" s="28"/>
    </row>
    <row r="347" ht="12.75" customHeight="1" spans="1:19">
      <c r="A347" s="21" t="s">
        <v>2003</v>
      </c>
      <c r="B347" s="14" t="s">
        <v>912</v>
      </c>
      <c r="C347" s="14" t="s">
        <v>913</v>
      </c>
      <c r="D347" s="14" t="str">
        <f t="shared" si="5"/>
        <v>田军(tianjun)</v>
      </c>
      <c r="E347" s="14" t="s">
        <v>511</v>
      </c>
      <c r="F347" s="14" t="s">
        <v>1797</v>
      </c>
      <c r="G347" s="14"/>
      <c r="H347" s="14" t="s">
        <v>713</v>
      </c>
      <c r="I347" s="14" t="s">
        <v>1873</v>
      </c>
      <c r="J347" s="14" t="s">
        <v>713</v>
      </c>
      <c r="K347" s="26" t="str">
        <f>VLOOKUP(I347,[1]Sheet1!$B:$C,2,)</f>
        <v>决策建议、信息专报、专报信息刊发</v>
      </c>
      <c r="L347" s="14" t="s">
        <v>1947</v>
      </c>
      <c r="M347" s="27" t="s">
        <v>714</v>
      </c>
      <c r="N347" s="14" t="s">
        <v>1792</v>
      </c>
      <c r="O347" s="14" t="s">
        <v>1749</v>
      </c>
      <c r="P347" s="14"/>
      <c r="Q347" s="14" t="s">
        <v>2056</v>
      </c>
      <c r="R347" s="28"/>
      <c r="S347" s="28"/>
    </row>
    <row r="348" ht="12.75" customHeight="1" spans="1:19">
      <c r="A348" s="21" t="s">
        <v>2003</v>
      </c>
      <c r="B348" s="14" t="s">
        <v>912</v>
      </c>
      <c r="C348" s="14" t="s">
        <v>913</v>
      </c>
      <c r="D348" s="14" t="str">
        <f t="shared" si="5"/>
        <v>田军(tianjun)</v>
      </c>
      <c r="E348" s="14" t="s">
        <v>511</v>
      </c>
      <c r="F348" s="14" t="s">
        <v>1797</v>
      </c>
      <c r="G348" s="14"/>
      <c r="H348" s="14" t="s">
        <v>707</v>
      </c>
      <c r="I348" s="14" t="s">
        <v>1873</v>
      </c>
      <c r="J348" s="14" t="s">
        <v>707</v>
      </c>
      <c r="K348" s="26" t="str">
        <f>VLOOKUP(I348,[1]Sheet1!$B:$C,2,)</f>
        <v>决策建议、信息专报、专报信息刊发</v>
      </c>
      <c r="L348" s="14" t="s">
        <v>2044</v>
      </c>
      <c r="M348" s="27" t="s">
        <v>708</v>
      </c>
      <c r="N348" s="14" t="s">
        <v>1761</v>
      </c>
      <c r="O348" s="14" t="s">
        <v>1750</v>
      </c>
      <c r="P348" s="14"/>
      <c r="Q348" s="14" t="s">
        <v>2056</v>
      </c>
      <c r="R348" s="28"/>
      <c r="S348" s="28"/>
    </row>
    <row r="349" ht="12.75" customHeight="1" spans="1:19">
      <c r="A349" s="21" t="s">
        <v>2003</v>
      </c>
      <c r="B349" s="14" t="s">
        <v>177</v>
      </c>
      <c r="C349" s="14" t="s">
        <v>178</v>
      </c>
      <c r="D349" s="14" t="str">
        <f t="shared" si="5"/>
        <v>王小明(wangxiaoming)</v>
      </c>
      <c r="E349" s="14" t="s">
        <v>180</v>
      </c>
      <c r="F349" s="14" t="s">
        <v>1810</v>
      </c>
      <c r="G349" s="14"/>
      <c r="H349" s="14" t="s">
        <v>738</v>
      </c>
      <c r="I349" s="14" t="s">
        <v>1873</v>
      </c>
      <c r="J349" s="14" t="s">
        <v>738</v>
      </c>
      <c r="K349" s="26" t="str">
        <f>VLOOKUP(I349,[1]Sheet1!$B:$C,2,)</f>
        <v>决策建议、信息专报、专报信息刊发</v>
      </c>
      <c r="L349" s="14" t="s">
        <v>2058</v>
      </c>
      <c r="M349" s="27" t="s">
        <v>689</v>
      </c>
      <c r="N349" s="14" t="s">
        <v>1753</v>
      </c>
      <c r="O349" s="14" t="s">
        <v>1753</v>
      </c>
      <c r="P349" s="14"/>
      <c r="Q349" s="14" t="s">
        <v>1754</v>
      </c>
      <c r="R349" s="28"/>
      <c r="S349" s="28"/>
    </row>
    <row r="350" ht="12.75" customHeight="1" spans="1:19">
      <c r="A350" s="21" t="s">
        <v>2003</v>
      </c>
      <c r="B350" s="14" t="s">
        <v>177</v>
      </c>
      <c r="C350" s="14" t="s">
        <v>178</v>
      </c>
      <c r="D350" s="14" t="str">
        <f t="shared" si="5"/>
        <v>王小明(wangxiaoming)</v>
      </c>
      <c r="E350" s="14" t="s">
        <v>180</v>
      </c>
      <c r="F350" s="14" t="s">
        <v>1810</v>
      </c>
      <c r="G350" s="14"/>
      <c r="H350" s="14" t="s">
        <v>739</v>
      </c>
      <c r="I350" s="14" t="s">
        <v>1873</v>
      </c>
      <c r="J350" s="14" t="s">
        <v>739</v>
      </c>
      <c r="K350" s="26" t="str">
        <f>VLOOKUP(I350,[1]Sheet1!$B:$C,2,)</f>
        <v>决策建议、信息专报、专报信息刊发</v>
      </c>
      <c r="L350" s="14" t="s">
        <v>1915</v>
      </c>
      <c r="M350" s="27" t="s">
        <v>740</v>
      </c>
      <c r="N350" s="14" t="s">
        <v>1753</v>
      </c>
      <c r="O350" s="14" t="s">
        <v>1753</v>
      </c>
      <c r="P350" s="14" t="s">
        <v>2059</v>
      </c>
      <c r="Q350" s="14" t="s">
        <v>1754</v>
      </c>
      <c r="R350" s="28"/>
      <c r="S350" s="28"/>
    </row>
    <row r="351" ht="12.75" customHeight="1" spans="1:19">
      <c r="A351" s="21" t="s">
        <v>2003</v>
      </c>
      <c r="B351" s="14" t="s">
        <v>177</v>
      </c>
      <c r="C351" s="14" t="s">
        <v>178</v>
      </c>
      <c r="D351" s="14" t="str">
        <f t="shared" si="5"/>
        <v>王小明(wangxiaoming)</v>
      </c>
      <c r="E351" s="14" t="s">
        <v>180</v>
      </c>
      <c r="F351" s="14" t="s">
        <v>1810</v>
      </c>
      <c r="G351" s="14"/>
      <c r="H351" s="14" t="s">
        <v>741</v>
      </c>
      <c r="I351" s="14" t="s">
        <v>1873</v>
      </c>
      <c r="J351" s="14" t="s">
        <v>741</v>
      </c>
      <c r="K351" s="26" t="str">
        <f>VLOOKUP(I351,[1]Sheet1!$B:$C,2,)</f>
        <v>决策建议、信息专报、专报信息刊发</v>
      </c>
      <c r="L351" s="14" t="s">
        <v>1915</v>
      </c>
      <c r="M351" s="27" t="s">
        <v>742</v>
      </c>
      <c r="N351" s="14" t="s">
        <v>1753</v>
      </c>
      <c r="O351" s="14" t="s">
        <v>1753</v>
      </c>
      <c r="P351" s="14" t="s">
        <v>2060</v>
      </c>
      <c r="Q351" s="14" t="s">
        <v>1754</v>
      </c>
      <c r="R351" s="28"/>
      <c r="S351" s="28"/>
    </row>
    <row r="352" ht="12.75" customHeight="1" spans="1:19">
      <c r="A352" s="21" t="s">
        <v>2003</v>
      </c>
      <c r="B352" s="14" t="s">
        <v>488</v>
      </c>
      <c r="C352" s="14" t="s">
        <v>489</v>
      </c>
      <c r="D352" s="14" t="str">
        <f t="shared" si="5"/>
        <v>王秀模(wangxiumo)</v>
      </c>
      <c r="E352" s="14" t="s">
        <v>1990</v>
      </c>
      <c r="F352" s="14" t="s">
        <v>1764</v>
      </c>
      <c r="G352" s="14"/>
      <c r="H352" s="14" t="s">
        <v>658</v>
      </c>
      <c r="I352" s="14" t="s">
        <v>1937</v>
      </c>
      <c r="J352" s="14" t="s">
        <v>658</v>
      </c>
      <c r="K352" s="26" t="str">
        <f>VLOOKUP(I352,[1]Sheet1!$B:$C,2,)</f>
        <v>国家部委规章和重庆市地方性法规、政府规章及文件采用-采用部分占文件全文60%以上（含）</v>
      </c>
      <c r="L352" s="14" t="s">
        <v>1884</v>
      </c>
      <c r="M352" s="27" t="s">
        <v>659</v>
      </c>
      <c r="N352" s="14" t="s">
        <v>1761</v>
      </c>
      <c r="O352" s="14" t="s">
        <v>1753</v>
      </c>
      <c r="P352" s="14" t="s">
        <v>2020</v>
      </c>
      <c r="Q352" s="14" t="s">
        <v>1989</v>
      </c>
      <c r="R352" s="28"/>
      <c r="S352" s="28"/>
    </row>
    <row r="353" ht="12.75" customHeight="1" spans="1:19">
      <c r="A353" s="21" t="s">
        <v>2003</v>
      </c>
      <c r="B353" s="14" t="s">
        <v>488</v>
      </c>
      <c r="C353" s="14" t="s">
        <v>489</v>
      </c>
      <c r="D353" s="14" t="str">
        <f t="shared" si="5"/>
        <v>王秀模(wangxiumo)</v>
      </c>
      <c r="E353" s="14" t="s">
        <v>1990</v>
      </c>
      <c r="F353" s="14" t="s">
        <v>1764</v>
      </c>
      <c r="G353" s="14"/>
      <c r="H353" s="14" t="s">
        <v>743</v>
      </c>
      <c r="I353" s="14" t="s">
        <v>1851</v>
      </c>
      <c r="J353" s="14" t="s">
        <v>743</v>
      </c>
      <c r="K353" s="26" t="str">
        <f>VLOOKUP(I353,[1]Sheet1!$B:$C,2,)</f>
        <v>省部级正职领导一般性批示</v>
      </c>
      <c r="L353" s="14" t="s">
        <v>1884</v>
      </c>
      <c r="M353" s="27" t="s">
        <v>744</v>
      </c>
      <c r="N353" s="14" t="s">
        <v>1742</v>
      </c>
      <c r="O353" s="14" t="s">
        <v>1753</v>
      </c>
      <c r="P353" s="14"/>
      <c r="Q353" s="14" t="s">
        <v>2061</v>
      </c>
      <c r="R353" s="28"/>
      <c r="S353" s="28"/>
    </row>
    <row r="354" ht="12.75" customHeight="1" spans="1:19">
      <c r="A354" s="21" t="s">
        <v>2003</v>
      </c>
      <c r="B354" s="14" t="s">
        <v>488</v>
      </c>
      <c r="C354" s="14" t="s">
        <v>489</v>
      </c>
      <c r="D354" s="14" t="str">
        <f t="shared" si="5"/>
        <v>王秀模(wangxiumo)</v>
      </c>
      <c r="E354" s="14" t="s">
        <v>1990</v>
      </c>
      <c r="F354" s="14" t="s">
        <v>1764</v>
      </c>
      <c r="G354" s="14"/>
      <c r="H354" s="14" t="s">
        <v>662</v>
      </c>
      <c r="I354" s="14" t="s">
        <v>1937</v>
      </c>
      <c r="J354" s="14" t="s">
        <v>662</v>
      </c>
      <c r="K354" s="26" t="str">
        <f>VLOOKUP(I354,[1]Sheet1!$B:$C,2,)</f>
        <v>国家部委规章和重庆市地方性法规、政府规章及文件采用-采用部分占文件全文60%以上（含）</v>
      </c>
      <c r="L354" s="14" t="s">
        <v>1884</v>
      </c>
      <c r="M354" s="27" t="s">
        <v>659</v>
      </c>
      <c r="N354" s="14" t="s">
        <v>1761</v>
      </c>
      <c r="O354" s="14" t="s">
        <v>1753</v>
      </c>
      <c r="P354" s="14" t="s">
        <v>2020</v>
      </c>
      <c r="Q354" s="14" t="s">
        <v>1989</v>
      </c>
      <c r="R354" s="28"/>
      <c r="S354" s="28"/>
    </row>
    <row r="355" ht="12.75" customHeight="1" spans="1:19">
      <c r="A355" s="21" t="s">
        <v>2003</v>
      </c>
      <c r="B355" s="14" t="s">
        <v>334</v>
      </c>
      <c r="C355" s="14" t="s">
        <v>335</v>
      </c>
      <c r="D355" s="14" t="str">
        <f t="shared" si="5"/>
        <v>吴安(wuan)</v>
      </c>
      <c r="E355" s="14" t="s">
        <v>180</v>
      </c>
      <c r="F355" s="14" t="s">
        <v>1746</v>
      </c>
      <c r="G355" s="14"/>
      <c r="H355" s="14" t="s">
        <v>674</v>
      </c>
      <c r="I355" s="14" t="s">
        <v>2024</v>
      </c>
      <c r="J355" s="14" t="s">
        <v>674</v>
      </c>
      <c r="K355" s="26" t="str">
        <f>VLOOKUP(I355,[1]Sheet1!$B:$C,2,)</f>
        <v>党和国家其他正国级领导人一般性批示</v>
      </c>
      <c r="L355" s="14" t="s">
        <v>2025</v>
      </c>
      <c r="M355" s="27" t="s">
        <v>676</v>
      </c>
      <c r="N355" s="14" t="s">
        <v>1749</v>
      </c>
      <c r="O355" s="14" t="s">
        <v>1749</v>
      </c>
      <c r="P355" s="14" t="s">
        <v>2026</v>
      </c>
      <c r="Q355" s="14" t="s">
        <v>1743</v>
      </c>
      <c r="R355" s="28"/>
      <c r="S355" s="28"/>
    </row>
    <row r="356" ht="12.75" customHeight="1" spans="1:19">
      <c r="A356" s="21" t="s">
        <v>2003</v>
      </c>
      <c r="B356" s="14" t="s">
        <v>334</v>
      </c>
      <c r="C356" s="14" t="s">
        <v>335</v>
      </c>
      <c r="D356" s="14" t="str">
        <f t="shared" si="5"/>
        <v>吴安(wuan)</v>
      </c>
      <c r="E356" s="14" t="s">
        <v>180</v>
      </c>
      <c r="F356" s="14" t="s">
        <v>1746</v>
      </c>
      <c r="G356" s="14"/>
      <c r="H356" s="14" t="s">
        <v>680</v>
      </c>
      <c r="I356" s="14" t="s">
        <v>1873</v>
      </c>
      <c r="J356" s="14" t="s">
        <v>680</v>
      </c>
      <c r="K356" s="26" t="str">
        <f>VLOOKUP(I356,[1]Sheet1!$B:$C,2,)</f>
        <v>决策建议、信息专报、专报信息刊发</v>
      </c>
      <c r="L356" s="14" t="s">
        <v>1945</v>
      </c>
      <c r="M356" s="27" t="s">
        <v>681</v>
      </c>
      <c r="N356" s="14" t="s">
        <v>1742</v>
      </c>
      <c r="O356" s="14" t="s">
        <v>1753</v>
      </c>
      <c r="P356" s="14" t="s">
        <v>2030</v>
      </c>
      <c r="Q356" s="14" t="s">
        <v>1761</v>
      </c>
      <c r="R356" s="28"/>
      <c r="S356" s="28"/>
    </row>
    <row r="357" ht="12.75" customHeight="1" spans="1:19">
      <c r="A357" s="21" t="s">
        <v>2003</v>
      </c>
      <c r="B357" s="14" t="s">
        <v>334</v>
      </c>
      <c r="C357" s="14" t="s">
        <v>335</v>
      </c>
      <c r="D357" s="14" t="str">
        <f t="shared" si="5"/>
        <v>吴安(wuan)</v>
      </c>
      <c r="E357" s="14" t="s">
        <v>180</v>
      </c>
      <c r="F357" s="14" t="s">
        <v>1746</v>
      </c>
      <c r="G357" s="14"/>
      <c r="H357" s="14" t="s">
        <v>678</v>
      </c>
      <c r="I357" s="14" t="s">
        <v>1912</v>
      </c>
      <c r="J357" s="14" t="s">
        <v>678</v>
      </c>
      <c r="K357" s="26" t="str">
        <f>VLOOKUP(I357,[1]Sheet1!$B:$C,2,)</f>
        <v>省部级正职领导肯定性批示</v>
      </c>
      <c r="L357" s="14" t="s">
        <v>2028</v>
      </c>
      <c r="M357" s="27" t="s">
        <v>679</v>
      </c>
      <c r="N357" s="14" t="s">
        <v>1749</v>
      </c>
      <c r="O357" s="14" t="s">
        <v>1749</v>
      </c>
      <c r="P357" s="14" t="s">
        <v>2029</v>
      </c>
      <c r="Q357" s="14" t="s">
        <v>1754</v>
      </c>
      <c r="R357" s="28"/>
      <c r="S357" s="28"/>
    </row>
    <row r="358" ht="12.75" customHeight="1" spans="1:19">
      <c r="A358" s="21" t="s">
        <v>2003</v>
      </c>
      <c r="B358" s="14" t="s">
        <v>343</v>
      </c>
      <c r="C358" s="14" t="s">
        <v>344</v>
      </c>
      <c r="D358" s="14" t="str">
        <f t="shared" si="5"/>
        <v>吴大兵(wudabing)</v>
      </c>
      <c r="E358" s="14" t="s">
        <v>73</v>
      </c>
      <c r="F358" s="14" t="s">
        <v>1739</v>
      </c>
      <c r="G358" s="14"/>
      <c r="H358" s="14" t="s">
        <v>747</v>
      </c>
      <c r="I358" s="14" t="s">
        <v>1873</v>
      </c>
      <c r="J358" s="14" t="s">
        <v>747</v>
      </c>
      <c r="K358" s="26" t="str">
        <f>VLOOKUP(I358,[1]Sheet1!$B:$C,2,)</f>
        <v>决策建议、信息专报、专报信息刊发</v>
      </c>
      <c r="L358" s="14" t="s">
        <v>1915</v>
      </c>
      <c r="M358" s="27" t="s">
        <v>748</v>
      </c>
      <c r="N358" s="14" t="s">
        <v>1753</v>
      </c>
      <c r="O358" s="14" t="s">
        <v>1753</v>
      </c>
      <c r="P358" s="14"/>
      <c r="Q358" s="14" t="s">
        <v>1754</v>
      </c>
      <c r="R358" s="28"/>
      <c r="S358" s="28"/>
    </row>
    <row r="359" ht="12.75" customHeight="1" spans="1:19">
      <c r="A359" s="21" t="s">
        <v>2003</v>
      </c>
      <c r="B359" s="14" t="s">
        <v>91</v>
      </c>
      <c r="C359" s="14" t="s">
        <v>92</v>
      </c>
      <c r="D359" s="14" t="str">
        <f t="shared" si="5"/>
        <v>许玉明(xuyuming)</v>
      </c>
      <c r="E359" s="14" t="s">
        <v>94</v>
      </c>
      <c r="F359" s="14" t="s">
        <v>1764</v>
      </c>
      <c r="G359" s="14"/>
      <c r="H359" s="14" t="s">
        <v>750</v>
      </c>
      <c r="I359" s="14" t="s">
        <v>1873</v>
      </c>
      <c r="J359" s="14" t="s">
        <v>750</v>
      </c>
      <c r="K359" s="26" t="str">
        <f>VLOOKUP(I359,[1]Sheet1!$B:$C,2,)</f>
        <v>决策建议、信息专报、专报信息刊发</v>
      </c>
      <c r="L359" s="14" t="s">
        <v>1915</v>
      </c>
      <c r="M359" s="27" t="s">
        <v>751</v>
      </c>
      <c r="N359" s="14" t="s">
        <v>1750</v>
      </c>
      <c r="O359" s="14" t="s">
        <v>1753</v>
      </c>
      <c r="P359" s="14"/>
      <c r="Q359" s="14" t="s">
        <v>1761</v>
      </c>
      <c r="R359" s="28"/>
      <c r="S359" s="28"/>
    </row>
    <row r="360" ht="12.75" customHeight="1" spans="1:19">
      <c r="A360" s="21" t="s">
        <v>2003</v>
      </c>
      <c r="B360" s="14" t="s">
        <v>91</v>
      </c>
      <c r="C360" s="14" t="s">
        <v>92</v>
      </c>
      <c r="D360" s="14" t="str">
        <f t="shared" si="5"/>
        <v>许玉明(xuyuming)</v>
      </c>
      <c r="E360" s="14" t="s">
        <v>94</v>
      </c>
      <c r="F360" s="14" t="s">
        <v>1764</v>
      </c>
      <c r="G360" s="14"/>
      <c r="H360" s="14" t="s">
        <v>671</v>
      </c>
      <c r="I360" s="14" t="s">
        <v>1870</v>
      </c>
      <c r="J360" s="14" t="s">
        <v>671</v>
      </c>
      <c r="K360" s="26" t="str">
        <f>VLOOKUP(I360,[1]Sheet1!$B:$C,2,)</f>
        <v>市行业主管部门文件采用-采用部分占文件全文60%以下</v>
      </c>
      <c r="L360" s="14" t="s">
        <v>2023</v>
      </c>
      <c r="M360" s="27" t="s">
        <v>672</v>
      </c>
      <c r="N360" s="14" t="s">
        <v>1742</v>
      </c>
      <c r="O360" s="14" t="s">
        <v>1753</v>
      </c>
      <c r="P360" s="14"/>
      <c r="Q360" s="14" t="s">
        <v>1750</v>
      </c>
      <c r="R360" s="28"/>
      <c r="S360" s="28"/>
    </row>
    <row r="361" ht="12.75" customHeight="1" spans="1:19">
      <c r="A361" s="21" t="s">
        <v>2003</v>
      </c>
      <c r="B361" s="14" t="s">
        <v>91</v>
      </c>
      <c r="C361" s="14" t="s">
        <v>92</v>
      </c>
      <c r="D361" s="14" t="str">
        <f t="shared" si="5"/>
        <v>许玉明(xuyuming)</v>
      </c>
      <c r="E361" s="14" t="s">
        <v>94</v>
      </c>
      <c r="F361" s="14" t="s">
        <v>1764</v>
      </c>
      <c r="G361" s="14"/>
      <c r="H361" s="14" t="s">
        <v>668</v>
      </c>
      <c r="I361" s="14" t="s">
        <v>1873</v>
      </c>
      <c r="J361" s="14" t="s">
        <v>668</v>
      </c>
      <c r="K361" s="26" t="str">
        <f>VLOOKUP(I361,[1]Sheet1!$B:$C,2,)</f>
        <v>决策建议、信息专报、专报信息刊发</v>
      </c>
      <c r="L361" s="14" t="s">
        <v>1915</v>
      </c>
      <c r="M361" s="27" t="s">
        <v>635</v>
      </c>
      <c r="N361" s="14" t="s">
        <v>1742</v>
      </c>
      <c r="O361" s="14" t="s">
        <v>1753</v>
      </c>
      <c r="P361" s="14"/>
      <c r="Q361" s="14" t="s">
        <v>1788</v>
      </c>
      <c r="R361" s="28"/>
      <c r="S361" s="28"/>
    </row>
    <row r="362" ht="12.75" customHeight="1" spans="1:19">
      <c r="A362" s="21" t="s">
        <v>2003</v>
      </c>
      <c r="B362" s="14" t="s">
        <v>356</v>
      </c>
      <c r="C362" s="14" t="s">
        <v>357</v>
      </c>
      <c r="D362" s="14" t="str">
        <f t="shared" si="5"/>
        <v>严伟涛(yanweitao)</v>
      </c>
      <c r="E362" s="14" t="s">
        <v>94</v>
      </c>
      <c r="F362" s="14" t="s">
        <v>1786</v>
      </c>
      <c r="G362" s="14"/>
      <c r="H362" s="14" t="s">
        <v>624</v>
      </c>
      <c r="I362" s="14" t="s">
        <v>1873</v>
      </c>
      <c r="J362" s="14" t="s">
        <v>624</v>
      </c>
      <c r="K362" s="26" t="str">
        <f>VLOOKUP(I362,[1]Sheet1!$B:$C,2,)</f>
        <v>决策建议、信息专报、专报信息刊发</v>
      </c>
      <c r="L362" s="14" t="s">
        <v>2006</v>
      </c>
      <c r="M362" s="27" t="s">
        <v>625</v>
      </c>
      <c r="N362" s="14" t="s">
        <v>1749</v>
      </c>
      <c r="O362" s="14" t="s">
        <v>1749</v>
      </c>
      <c r="P362" s="14"/>
      <c r="Q362" s="14" t="s">
        <v>1753</v>
      </c>
      <c r="R362" s="28"/>
      <c r="S362" s="28"/>
    </row>
    <row r="363" ht="12.75" customHeight="1" spans="1:19">
      <c r="A363" s="21" t="s">
        <v>2003</v>
      </c>
      <c r="B363" s="14" t="s">
        <v>362</v>
      </c>
      <c r="C363" s="14" t="s">
        <v>363</v>
      </c>
      <c r="D363" s="14" t="str">
        <f t="shared" si="5"/>
        <v>杨玲(yangling)</v>
      </c>
      <c r="E363" s="14" t="s">
        <v>286</v>
      </c>
      <c r="F363" s="14" t="s">
        <v>1769</v>
      </c>
      <c r="G363" s="14"/>
      <c r="H363" s="14" t="s">
        <v>750</v>
      </c>
      <c r="I363" s="14" t="s">
        <v>1873</v>
      </c>
      <c r="J363" s="14" t="s">
        <v>750</v>
      </c>
      <c r="K363" s="26" t="str">
        <f>VLOOKUP(I363,[1]Sheet1!$B:$C,2,)</f>
        <v>决策建议、信息专报、专报信息刊发</v>
      </c>
      <c r="L363" s="14" t="s">
        <v>1915</v>
      </c>
      <c r="M363" s="27" t="s">
        <v>751</v>
      </c>
      <c r="N363" s="14" t="s">
        <v>1750</v>
      </c>
      <c r="O363" s="14" t="s">
        <v>1742</v>
      </c>
      <c r="P363" s="14"/>
      <c r="Q363" s="14" t="s">
        <v>1750</v>
      </c>
      <c r="R363" s="28"/>
      <c r="S363" s="28"/>
    </row>
    <row r="364" ht="12.75" customHeight="1" spans="1:19">
      <c r="A364" s="21" t="s">
        <v>2003</v>
      </c>
      <c r="B364" s="14" t="s">
        <v>362</v>
      </c>
      <c r="C364" s="14" t="s">
        <v>363</v>
      </c>
      <c r="D364" s="14" t="str">
        <f t="shared" si="5"/>
        <v>杨玲(yangling)</v>
      </c>
      <c r="E364" s="14" t="s">
        <v>286</v>
      </c>
      <c r="F364" s="14" t="s">
        <v>1769</v>
      </c>
      <c r="G364" s="14"/>
      <c r="H364" s="14" t="s">
        <v>697</v>
      </c>
      <c r="I364" s="14" t="s">
        <v>1873</v>
      </c>
      <c r="J364" s="14" t="s">
        <v>697</v>
      </c>
      <c r="K364" s="26" t="str">
        <f>VLOOKUP(I364,[1]Sheet1!$B:$C,2,)</f>
        <v>决策建议、信息专报、专报信息刊发</v>
      </c>
      <c r="L364" s="14" t="s">
        <v>2040</v>
      </c>
      <c r="M364" s="27" t="s">
        <v>698</v>
      </c>
      <c r="N364" s="14" t="s">
        <v>1742</v>
      </c>
      <c r="O364" s="14" t="s">
        <v>1753</v>
      </c>
      <c r="P364" s="14"/>
      <c r="Q364" s="14" t="s">
        <v>1788</v>
      </c>
      <c r="R364" s="28"/>
      <c r="S364" s="28"/>
    </row>
    <row r="365" ht="12.75" customHeight="1" spans="1:19">
      <c r="A365" s="21" t="s">
        <v>2003</v>
      </c>
      <c r="B365" s="14" t="s">
        <v>362</v>
      </c>
      <c r="C365" s="14" t="s">
        <v>363</v>
      </c>
      <c r="D365" s="14" t="str">
        <f t="shared" si="5"/>
        <v>杨玲(yangling)</v>
      </c>
      <c r="E365" s="14" t="s">
        <v>286</v>
      </c>
      <c r="F365" s="14" t="s">
        <v>1769</v>
      </c>
      <c r="G365" s="14"/>
      <c r="H365" s="14" t="s">
        <v>753</v>
      </c>
      <c r="I365" s="14" t="s">
        <v>1851</v>
      </c>
      <c r="J365" s="14" t="s">
        <v>753</v>
      </c>
      <c r="K365" s="26" t="str">
        <f>VLOOKUP(I365,[1]Sheet1!$B:$C,2,)</f>
        <v>省部级正职领导一般性批示</v>
      </c>
      <c r="L365" s="14" t="s">
        <v>2062</v>
      </c>
      <c r="M365" s="27" t="s">
        <v>754</v>
      </c>
      <c r="N365" s="14" t="s">
        <v>1753</v>
      </c>
      <c r="O365" s="14" t="s">
        <v>1753</v>
      </c>
      <c r="P365" s="14" t="s">
        <v>2063</v>
      </c>
      <c r="Q365" s="14" t="s">
        <v>1806</v>
      </c>
      <c r="R365" s="28"/>
      <c r="S365" s="28"/>
    </row>
    <row r="366" ht="12.75" customHeight="1" spans="1:19">
      <c r="A366" s="21" t="s">
        <v>2003</v>
      </c>
      <c r="B366" s="14" t="s">
        <v>362</v>
      </c>
      <c r="C366" s="14" t="s">
        <v>363</v>
      </c>
      <c r="D366" s="14" t="str">
        <f t="shared" si="5"/>
        <v>杨玲(yangling)</v>
      </c>
      <c r="E366" s="14" t="s">
        <v>286</v>
      </c>
      <c r="F366" s="14" t="s">
        <v>1769</v>
      </c>
      <c r="G366" s="14"/>
      <c r="H366" s="14" t="s">
        <v>755</v>
      </c>
      <c r="I366" s="14" t="s">
        <v>1747</v>
      </c>
      <c r="J366" s="14" t="s">
        <v>755</v>
      </c>
      <c r="K366" s="26" t="str">
        <f>VLOOKUP(I366,[1]Sheet1!$B:$C,2,)</f>
        <v>省部级正职领导肯定性批示</v>
      </c>
      <c r="L366" s="14" t="s">
        <v>2064</v>
      </c>
      <c r="M366" s="27" t="s">
        <v>756</v>
      </c>
      <c r="N366" s="14" t="s">
        <v>1753</v>
      </c>
      <c r="O366" s="14" t="s">
        <v>1753</v>
      </c>
      <c r="P366" s="14" t="s">
        <v>2065</v>
      </c>
      <c r="Q366" s="14" t="s">
        <v>1778</v>
      </c>
      <c r="R366" s="28"/>
      <c r="S366" s="28"/>
    </row>
    <row r="367" ht="12.75" customHeight="1" spans="1:19">
      <c r="A367" s="21" t="s">
        <v>2003</v>
      </c>
      <c r="B367" s="14" t="s">
        <v>190</v>
      </c>
      <c r="C367" s="14" t="s">
        <v>191</v>
      </c>
      <c r="D367" s="14" t="str">
        <f t="shared" si="5"/>
        <v>杨孝容(yangxiaorong)</v>
      </c>
      <c r="E367" s="14" t="s">
        <v>73</v>
      </c>
      <c r="F367" s="14" t="s">
        <v>1769</v>
      </c>
      <c r="G367" s="14"/>
      <c r="H367" s="14" t="s">
        <v>758</v>
      </c>
      <c r="I367" s="14" t="s">
        <v>1873</v>
      </c>
      <c r="J367" s="14" t="s">
        <v>758</v>
      </c>
      <c r="K367" s="26" t="str">
        <f>VLOOKUP(I367,[1]Sheet1!$B:$C,2,)</f>
        <v>决策建议、信息专报、专报信息刊发</v>
      </c>
      <c r="L367" s="14" t="s">
        <v>1842</v>
      </c>
      <c r="M367" s="27" t="s">
        <v>759</v>
      </c>
      <c r="N367" s="14" t="s">
        <v>1753</v>
      </c>
      <c r="O367" s="14" t="s">
        <v>1753</v>
      </c>
      <c r="P367" s="14" t="s">
        <v>2066</v>
      </c>
      <c r="Q367" s="14" t="s">
        <v>1754</v>
      </c>
      <c r="R367" s="28"/>
      <c r="S367" s="28"/>
    </row>
    <row r="368" ht="12.75" customHeight="1" spans="1:19">
      <c r="A368" s="21" t="s">
        <v>2003</v>
      </c>
      <c r="B368" s="14" t="s">
        <v>190</v>
      </c>
      <c r="C368" s="14" t="s">
        <v>191</v>
      </c>
      <c r="D368" s="14" t="str">
        <f t="shared" si="5"/>
        <v>杨孝容(yangxiaorong)</v>
      </c>
      <c r="E368" s="14" t="s">
        <v>73</v>
      </c>
      <c r="F368" s="14" t="s">
        <v>1769</v>
      </c>
      <c r="G368" s="14"/>
      <c r="H368" s="14" t="s">
        <v>760</v>
      </c>
      <c r="I368" s="14" t="s">
        <v>1873</v>
      </c>
      <c r="J368" s="14" t="s">
        <v>760</v>
      </c>
      <c r="K368" s="26" t="str">
        <f>VLOOKUP(I368,[1]Sheet1!$B:$C,2,)</f>
        <v>决策建议、信息专报、专报信息刊发</v>
      </c>
      <c r="L368" s="14" t="s">
        <v>1842</v>
      </c>
      <c r="M368" s="27" t="s">
        <v>761</v>
      </c>
      <c r="N368" s="14" t="s">
        <v>1753</v>
      </c>
      <c r="O368" s="14" t="s">
        <v>1753</v>
      </c>
      <c r="P368" s="14" t="s">
        <v>2066</v>
      </c>
      <c r="Q368" s="14" t="s">
        <v>1754</v>
      </c>
      <c r="R368" s="28"/>
      <c r="S368" s="28"/>
    </row>
    <row r="369" ht="12.75" customHeight="1" spans="1:19">
      <c r="A369" s="21" t="s">
        <v>2003</v>
      </c>
      <c r="B369" s="14" t="s">
        <v>190</v>
      </c>
      <c r="C369" s="14" t="s">
        <v>191</v>
      </c>
      <c r="D369" s="14" t="str">
        <f t="shared" si="5"/>
        <v>杨孝容(yangxiaorong)</v>
      </c>
      <c r="E369" s="14" t="s">
        <v>73</v>
      </c>
      <c r="F369" s="14" t="s">
        <v>1769</v>
      </c>
      <c r="G369" s="14"/>
      <c r="H369" s="14" t="s">
        <v>762</v>
      </c>
      <c r="I369" s="14" t="s">
        <v>1873</v>
      </c>
      <c r="J369" s="14" t="s">
        <v>762</v>
      </c>
      <c r="K369" s="26" t="str">
        <f>VLOOKUP(I369,[1]Sheet1!$B:$C,2,)</f>
        <v>决策建议、信息专报、专报信息刊发</v>
      </c>
      <c r="L369" s="14" t="s">
        <v>2067</v>
      </c>
      <c r="M369" s="27" t="s">
        <v>625</v>
      </c>
      <c r="N369" s="14" t="s">
        <v>1753</v>
      </c>
      <c r="O369" s="14" t="s">
        <v>1753</v>
      </c>
      <c r="P369" s="14" t="s">
        <v>2068</v>
      </c>
      <c r="Q369" s="14" t="s">
        <v>1754</v>
      </c>
      <c r="R369" s="28"/>
      <c r="S369" s="28"/>
    </row>
    <row r="370" ht="12.75" customHeight="1" spans="1:19">
      <c r="A370" s="21" t="s">
        <v>2003</v>
      </c>
      <c r="B370" s="14" t="s">
        <v>370</v>
      </c>
      <c r="C370" s="14" t="s">
        <v>371</v>
      </c>
      <c r="D370" s="14" t="str">
        <f t="shared" si="5"/>
        <v>杨勇(yangyong)</v>
      </c>
      <c r="E370" s="14" t="s">
        <v>1834</v>
      </c>
      <c r="F370" s="14" t="s">
        <v>1797</v>
      </c>
      <c r="G370" s="14"/>
      <c r="H370" s="14" t="s">
        <v>763</v>
      </c>
      <c r="I370" s="14" t="s">
        <v>1873</v>
      </c>
      <c r="J370" s="14" t="s">
        <v>763</v>
      </c>
      <c r="K370" s="26" t="str">
        <f>VLOOKUP(I370,[1]Sheet1!$B:$C,2,)</f>
        <v>决策建议、信息专报、专报信息刊发</v>
      </c>
      <c r="L370" s="14" t="s">
        <v>2069</v>
      </c>
      <c r="M370" s="27" t="s">
        <v>764</v>
      </c>
      <c r="N370" s="14" t="s">
        <v>1753</v>
      </c>
      <c r="O370" s="14" t="s">
        <v>1753</v>
      </c>
      <c r="P370" s="14" t="s">
        <v>2070</v>
      </c>
      <c r="Q370" s="14" t="s">
        <v>1754</v>
      </c>
      <c r="R370" s="28"/>
      <c r="S370" s="28"/>
    </row>
    <row r="371" ht="12.75" customHeight="1" spans="1:19">
      <c r="A371" s="21" t="s">
        <v>2003</v>
      </c>
      <c r="B371" s="14" t="s">
        <v>370</v>
      </c>
      <c r="C371" s="14" t="s">
        <v>371</v>
      </c>
      <c r="D371" s="14" t="str">
        <f t="shared" si="5"/>
        <v>杨勇(yangyong)</v>
      </c>
      <c r="E371" s="14" t="s">
        <v>1834</v>
      </c>
      <c r="F371" s="14" t="s">
        <v>1797</v>
      </c>
      <c r="G371" s="14"/>
      <c r="H371" s="14" t="s">
        <v>766</v>
      </c>
      <c r="I371" s="14" t="s">
        <v>1870</v>
      </c>
      <c r="J371" s="14" t="s">
        <v>766</v>
      </c>
      <c r="K371" s="26" t="str">
        <f>VLOOKUP(I371,[1]Sheet1!$B:$C,2,)</f>
        <v>市行业主管部门文件采用-采用部分占文件全文60%以下</v>
      </c>
      <c r="L371" s="14" t="s">
        <v>2071</v>
      </c>
      <c r="M371" s="27" t="s">
        <v>767</v>
      </c>
      <c r="N371" s="14" t="s">
        <v>1753</v>
      </c>
      <c r="O371" s="14" t="s">
        <v>1753</v>
      </c>
      <c r="P371" s="14" t="s">
        <v>2072</v>
      </c>
      <c r="Q371" s="14" t="s">
        <v>1761</v>
      </c>
      <c r="R371" s="28"/>
      <c r="S371" s="28"/>
    </row>
    <row r="372" ht="12.75" customHeight="1" spans="1:19">
      <c r="A372" s="21" t="s">
        <v>2003</v>
      </c>
      <c r="B372" s="14" t="s">
        <v>370</v>
      </c>
      <c r="C372" s="14" t="s">
        <v>371</v>
      </c>
      <c r="D372" s="14" t="str">
        <f t="shared" si="5"/>
        <v>杨勇(yangyong)</v>
      </c>
      <c r="E372" s="14" t="s">
        <v>1834</v>
      </c>
      <c r="F372" s="14" t="s">
        <v>1797</v>
      </c>
      <c r="G372" s="14"/>
      <c r="H372" s="14" t="s">
        <v>624</v>
      </c>
      <c r="I372" s="14" t="s">
        <v>1873</v>
      </c>
      <c r="J372" s="14" t="s">
        <v>624</v>
      </c>
      <c r="K372" s="26" t="str">
        <f>VLOOKUP(I372,[1]Sheet1!$B:$C,2,)</f>
        <v>决策建议、信息专报、专报信息刊发</v>
      </c>
      <c r="L372" s="14" t="s">
        <v>2006</v>
      </c>
      <c r="M372" s="27" t="s">
        <v>625</v>
      </c>
      <c r="N372" s="14" t="s">
        <v>1749</v>
      </c>
      <c r="O372" s="14" t="s">
        <v>1750</v>
      </c>
      <c r="P372" s="14"/>
      <c r="Q372" s="14" t="s">
        <v>1742</v>
      </c>
      <c r="R372" s="28"/>
      <c r="S372" s="28"/>
    </row>
    <row r="373" ht="12.75" customHeight="1" spans="1:19">
      <c r="A373" s="21" t="s">
        <v>2003</v>
      </c>
      <c r="B373" s="14" t="s">
        <v>370</v>
      </c>
      <c r="C373" s="14" t="s">
        <v>371</v>
      </c>
      <c r="D373" s="14" t="str">
        <f t="shared" si="5"/>
        <v>杨勇(yangyong)</v>
      </c>
      <c r="E373" s="14" t="s">
        <v>1834</v>
      </c>
      <c r="F373" s="14" t="s">
        <v>1797</v>
      </c>
      <c r="G373" s="14"/>
      <c r="H373" s="14" t="s">
        <v>750</v>
      </c>
      <c r="I373" s="14" t="s">
        <v>1873</v>
      </c>
      <c r="J373" s="14" t="s">
        <v>750</v>
      </c>
      <c r="K373" s="26" t="str">
        <f>VLOOKUP(I373,[1]Sheet1!$B:$C,2,)</f>
        <v>决策建议、信息专报、专报信息刊发</v>
      </c>
      <c r="L373" s="14" t="s">
        <v>1915</v>
      </c>
      <c r="M373" s="27" t="s">
        <v>751</v>
      </c>
      <c r="N373" s="14" t="s">
        <v>1750</v>
      </c>
      <c r="O373" s="14" t="s">
        <v>1750</v>
      </c>
      <c r="P373" s="14"/>
      <c r="Q373" s="14" t="s">
        <v>1742</v>
      </c>
      <c r="R373" s="28"/>
      <c r="S373" s="28"/>
    </row>
    <row r="374" ht="12.75" customHeight="1" spans="1:19">
      <c r="A374" s="21" t="s">
        <v>2003</v>
      </c>
      <c r="B374" s="14" t="s">
        <v>2073</v>
      </c>
      <c r="C374" s="14" t="s">
        <v>2074</v>
      </c>
      <c r="D374" s="14" t="str">
        <f t="shared" si="5"/>
        <v>杨姝(yangshu)</v>
      </c>
      <c r="E374" s="14" t="s">
        <v>1781</v>
      </c>
      <c r="F374" s="14" t="s">
        <v>1797</v>
      </c>
      <c r="G374" s="14"/>
      <c r="H374" s="14" t="s">
        <v>655</v>
      </c>
      <c r="I374" s="14" t="s">
        <v>1873</v>
      </c>
      <c r="J374" s="14" t="s">
        <v>655</v>
      </c>
      <c r="K374" s="26" t="str">
        <f>VLOOKUP(I374,[1]Sheet1!$B:$C,2,)</f>
        <v>决策建议、信息专报、专报信息刊发</v>
      </c>
      <c r="L374" s="14" t="s">
        <v>2019</v>
      </c>
      <c r="M374" s="27" t="s">
        <v>656</v>
      </c>
      <c r="N374" s="14" t="s">
        <v>1788</v>
      </c>
      <c r="O374" s="14" t="s">
        <v>1742</v>
      </c>
      <c r="P374" s="14"/>
      <c r="Q374" s="14" t="s">
        <v>1775</v>
      </c>
      <c r="R374" s="28"/>
      <c r="S374" s="28"/>
    </row>
    <row r="375" ht="12.75" customHeight="1" spans="1:19">
      <c r="A375" s="21" t="s">
        <v>2003</v>
      </c>
      <c r="B375" s="14" t="s">
        <v>204</v>
      </c>
      <c r="C375" s="14" t="s">
        <v>205</v>
      </c>
      <c r="D375" s="14" t="str">
        <f t="shared" si="5"/>
        <v>钟瑶奇(zhongyaoqi)</v>
      </c>
      <c r="E375" s="14" t="s">
        <v>1850</v>
      </c>
      <c r="F375" s="14" t="s">
        <v>1746</v>
      </c>
      <c r="G375" s="14"/>
      <c r="H375" s="14" t="s">
        <v>769</v>
      </c>
      <c r="I375" s="14" t="s">
        <v>1912</v>
      </c>
      <c r="J375" s="14" t="s">
        <v>769</v>
      </c>
      <c r="K375" s="26" t="str">
        <f>VLOOKUP(I375,[1]Sheet1!$B:$C,2,)</f>
        <v>省部级正职领导肯定性批示</v>
      </c>
      <c r="L375" s="14" t="s">
        <v>2075</v>
      </c>
      <c r="M375" s="27" t="s">
        <v>770</v>
      </c>
      <c r="N375" s="14" t="s">
        <v>1753</v>
      </c>
      <c r="O375" s="14" t="s">
        <v>1753</v>
      </c>
      <c r="P375" s="14" t="s">
        <v>2076</v>
      </c>
      <c r="Q375" s="14" t="s">
        <v>1768</v>
      </c>
      <c r="R375" s="28"/>
      <c r="S375" s="28"/>
    </row>
    <row r="376" ht="12.75" customHeight="1" spans="1:19">
      <c r="A376" s="21" t="s">
        <v>2003</v>
      </c>
      <c r="B376" s="14" t="s">
        <v>210</v>
      </c>
      <c r="C376" s="14" t="s">
        <v>211</v>
      </c>
      <c r="D376" s="14" t="str">
        <f t="shared" si="5"/>
        <v>朱艺(zhuyi)</v>
      </c>
      <c r="E376" s="14" t="s">
        <v>1850</v>
      </c>
      <c r="F376" s="14" t="s">
        <v>1739</v>
      </c>
      <c r="G376" s="14"/>
      <c r="H376" s="14" t="s">
        <v>772</v>
      </c>
      <c r="I376" s="14" t="s">
        <v>1870</v>
      </c>
      <c r="J376" s="14" t="s">
        <v>772</v>
      </c>
      <c r="K376" s="26" t="str">
        <f>VLOOKUP(I376,[1]Sheet1!$B:$C,2,)</f>
        <v>市行业主管部门文件采用-采用部分占文件全文60%以下</v>
      </c>
      <c r="L376" s="14" t="s">
        <v>2077</v>
      </c>
      <c r="M376" s="27" t="s">
        <v>773</v>
      </c>
      <c r="N376" s="14" t="s">
        <v>1753</v>
      </c>
      <c r="O376" s="14" t="s">
        <v>1753</v>
      </c>
      <c r="P376" s="14" t="s">
        <v>2078</v>
      </c>
      <c r="Q376" s="14" t="s">
        <v>1761</v>
      </c>
      <c r="R376" s="28"/>
      <c r="S376" s="28"/>
    </row>
    <row r="377" ht="12.75" customHeight="1" spans="1:19">
      <c r="A377" s="21" t="s">
        <v>2003</v>
      </c>
      <c r="B377" s="14" t="s">
        <v>210</v>
      </c>
      <c r="C377" s="14" t="s">
        <v>211</v>
      </c>
      <c r="D377" s="14" t="str">
        <f t="shared" si="5"/>
        <v>朱艺(zhuyi)</v>
      </c>
      <c r="E377" s="14" t="s">
        <v>1850</v>
      </c>
      <c r="F377" s="14" t="s">
        <v>1739</v>
      </c>
      <c r="G377" s="14"/>
      <c r="H377" s="14" t="s">
        <v>774</v>
      </c>
      <c r="I377" s="14" t="s">
        <v>1870</v>
      </c>
      <c r="J377" s="14" t="s">
        <v>774</v>
      </c>
      <c r="K377" s="26" t="str">
        <f>VLOOKUP(I377,[1]Sheet1!$B:$C,2,)</f>
        <v>市行业主管部门文件采用-采用部分占文件全文60%以下</v>
      </c>
      <c r="L377" s="14" t="s">
        <v>2079</v>
      </c>
      <c r="M377" s="27" t="s">
        <v>775</v>
      </c>
      <c r="N377" s="14" t="s">
        <v>1753</v>
      </c>
      <c r="O377" s="14" t="s">
        <v>1753</v>
      </c>
      <c r="P377" s="14" t="s">
        <v>2080</v>
      </c>
      <c r="Q377" s="14" t="s">
        <v>1761</v>
      </c>
      <c r="R377" s="28"/>
      <c r="S377" s="28"/>
    </row>
    <row r="378" ht="12.75" customHeight="1" spans="1:19">
      <c r="A378" s="21" t="s">
        <v>2003</v>
      </c>
      <c r="B378" s="14" t="s">
        <v>210</v>
      </c>
      <c r="C378" s="14" t="s">
        <v>211</v>
      </c>
      <c r="D378" s="14" t="str">
        <f t="shared" si="5"/>
        <v>朱艺(zhuyi)</v>
      </c>
      <c r="E378" s="14" t="s">
        <v>1850</v>
      </c>
      <c r="F378" s="14" t="s">
        <v>1739</v>
      </c>
      <c r="G378" s="14"/>
      <c r="H378" s="14" t="s">
        <v>776</v>
      </c>
      <c r="I378" s="14" t="s">
        <v>1870</v>
      </c>
      <c r="J378" s="14" t="s">
        <v>776</v>
      </c>
      <c r="K378" s="26" t="str">
        <f>VLOOKUP(I378,[1]Sheet1!$B:$C,2,)</f>
        <v>市行业主管部门文件采用-采用部分占文件全文60%以下</v>
      </c>
      <c r="L378" s="14" t="s">
        <v>1908</v>
      </c>
      <c r="M378" s="27" t="s">
        <v>744</v>
      </c>
      <c r="N378" s="14" t="s">
        <v>1753</v>
      </c>
      <c r="O378" s="14" t="s">
        <v>1753</v>
      </c>
      <c r="P378" s="14" t="s">
        <v>2081</v>
      </c>
      <c r="Q378" s="14" t="s">
        <v>1761</v>
      </c>
      <c r="R378" s="28"/>
      <c r="S378" s="28"/>
    </row>
    <row r="379" ht="12.75" customHeight="1" spans="1:19">
      <c r="A379" s="21" t="s">
        <v>2082</v>
      </c>
      <c r="B379" s="14" t="s">
        <v>16</v>
      </c>
      <c r="C379" s="14" t="s">
        <v>17</v>
      </c>
      <c r="D379" s="14" t="str">
        <f t="shared" si="5"/>
        <v>曹银涛(caoyintao)</v>
      </c>
      <c r="E379" s="14" t="s">
        <v>21</v>
      </c>
      <c r="F379" s="14" t="s">
        <v>1739</v>
      </c>
      <c r="G379" s="14"/>
      <c r="H379" s="14" t="s">
        <v>777</v>
      </c>
      <c r="I379" s="14" t="s">
        <v>1851</v>
      </c>
      <c r="J379" s="14" t="s">
        <v>777</v>
      </c>
      <c r="K379" s="26" t="str">
        <f>VLOOKUP(I379,[1]Sheet1!$B:$C,2,)</f>
        <v>省部级正职领导一般性批示</v>
      </c>
      <c r="L379" s="14" t="s">
        <v>1862</v>
      </c>
      <c r="M379" s="27" t="s">
        <v>778</v>
      </c>
      <c r="N379" s="14" t="s">
        <v>1742</v>
      </c>
      <c r="O379" s="14" t="s">
        <v>1753</v>
      </c>
      <c r="P379" s="14"/>
      <c r="Q379" s="14" t="s">
        <v>1788</v>
      </c>
      <c r="R379" s="28"/>
      <c r="S379" s="28"/>
    </row>
    <row r="380" ht="12.75" customHeight="1" spans="1:19">
      <c r="A380" s="21" t="s">
        <v>2082</v>
      </c>
      <c r="B380" s="14" t="s">
        <v>221</v>
      </c>
      <c r="C380" s="14" t="s">
        <v>222</v>
      </c>
      <c r="D380" s="14" t="str">
        <f t="shared" si="5"/>
        <v>陈悦(chenyue)</v>
      </c>
      <c r="E380" s="14" t="s">
        <v>1745</v>
      </c>
      <c r="F380" s="14" t="s">
        <v>1746</v>
      </c>
      <c r="G380" s="14"/>
      <c r="H380" s="14" t="s">
        <v>780</v>
      </c>
      <c r="I380" s="14" t="s">
        <v>1870</v>
      </c>
      <c r="J380" s="14" t="s">
        <v>780</v>
      </c>
      <c r="K380" s="26" t="str">
        <f>VLOOKUP(I380,[1]Sheet1!$B:$C,2,)</f>
        <v>市行业主管部门文件采用-采用部分占文件全文60%以下</v>
      </c>
      <c r="L380" s="14" t="s">
        <v>2083</v>
      </c>
      <c r="M380" s="27" t="s">
        <v>781</v>
      </c>
      <c r="N380" s="14" t="s">
        <v>1750</v>
      </c>
      <c r="O380" s="14" t="s">
        <v>1753</v>
      </c>
      <c r="P380" s="14"/>
      <c r="Q380" s="14" t="s">
        <v>1753</v>
      </c>
      <c r="R380" s="28"/>
      <c r="S380" s="28"/>
    </row>
    <row r="381" ht="12.75" customHeight="1" spans="1:19">
      <c r="A381" s="21" t="s">
        <v>2082</v>
      </c>
      <c r="B381" s="14" t="s">
        <v>221</v>
      </c>
      <c r="C381" s="14" t="s">
        <v>222</v>
      </c>
      <c r="D381" s="14" t="str">
        <f t="shared" si="5"/>
        <v>陈悦(chenyue)</v>
      </c>
      <c r="E381" s="14" t="s">
        <v>1745</v>
      </c>
      <c r="F381" s="14" t="s">
        <v>1746</v>
      </c>
      <c r="G381" s="14"/>
      <c r="H381" s="14" t="s">
        <v>783</v>
      </c>
      <c r="I381" s="14" t="s">
        <v>1873</v>
      </c>
      <c r="J381" s="14" t="s">
        <v>783</v>
      </c>
      <c r="K381" s="26" t="str">
        <f>VLOOKUP(I381,[1]Sheet1!$B:$C,2,)</f>
        <v>决策建议、信息专报、专报信息刊发</v>
      </c>
      <c r="L381" s="14" t="s">
        <v>2083</v>
      </c>
      <c r="M381" s="27" t="s">
        <v>781</v>
      </c>
      <c r="N381" s="14" t="s">
        <v>1749</v>
      </c>
      <c r="O381" s="14" t="s">
        <v>1742</v>
      </c>
      <c r="P381" s="14"/>
      <c r="Q381" s="14" t="s">
        <v>1750</v>
      </c>
      <c r="R381" s="28"/>
      <c r="S381" s="28"/>
    </row>
    <row r="382" ht="12.75" customHeight="1" spans="1:19">
      <c r="A382" s="21" t="s">
        <v>2082</v>
      </c>
      <c r="B382" s="14" t="s">
        <v>221</v>
      </c>
      <c r="C382" s="14" t="s">
        <v>222</v>
      </c>
      <c r="D382" s="14" t="str">
        <f t="shared" si="5"/>
        <v>陈悦(chenyue)</v>
      </c>
      <c r="E382" s="14" t="s">
        <v>1745</v>
      </c>
      <c r="F382" s="14" t="s">
        <v>1746</v>
      </c>
      <c r="G382" s="14"/>
      <c r="H382" s="14" t="s">
        <v>785</v>
      </c>
      <c r="I382" s="14" t="s">
        <v>1747</v>
      </c>
      <c r="J382" s="14" t="s">
        <v>785</v>
      </c>
      <c r="K382" s="26" t="str">
        <f>VLOOKUP(I382,[1]Sheet1!$B:$C,2,)</f>
        <v>省部级正职领导肯定性批示</v>
      </c>
      <c r="L382" s="14" t="s">
        <v>2084</v>
      </c>
      <c r="M382" s="27" t="s">
        <v>786</v>
      </c>
      <c r="N382" s="14" t="s">
        <v>1753</v>
      </c>
      <c r="O382" s="14" t="s">
        <v>1753</v>
      </c>
      <c r="P382" s="14"/>
      <c r="Q382" s="14" t="s">
        <v>1757</v>
      </c>
      <c r="R382" s="28"/>
      <c r="S382" s="28"/>
    </row>
    <row r="383" ht="12.75" customHeight="1" spans="1:19">
      <c r="A383" s="21" t="s">
        <v>2082</v>
      </c>
      <c r="B383" s="14" t="s">
        <v>237</v>
      </c>
      <c r="C383" s="14" t="s">
        <v>238</v>
      </c>
      <c r="D383" s="14" t="str">
        <f t="shared" si="5"/>
        <v>邓涛(dengtao)</v>
      </c>
      <c r="E383" s="14" t="s">
        <v>240</v>
      </c>
      <c r="F383" s="14" t="s">
        <v>1746</v>
      </c>
      <c r="G383" s="14"/>
      <c r="H383" s="14" t="s">
        <v>787</v>
      </c>
      <c r="I383" s="14" t="s">
        <v>1870</v>
      </c>
      <c r="J383" s="14" t="s">
        <v>787</v>
      </c>
      <c r="K383" s="26" t="str">
        <f>VLOOKUP(I383,[1]Sheet1!$B:$C,2,)</f>
        <v>市行业主管部门文件采用-采用部分占文件全文60%以下</v>
      </c>
      <c r="L383" s="14" t="s">
        <v>2085</v>
      </c>
      <c r="M383" s="27" t="s">
        <v>788</v>
      </c>
      <c r="N383" s="14" t="s">
        <v>1742</v>
      </c>
      <c r="O383" s="14" t="s">
        <v>1753</v>
      </c>
      <c r="P383" s="14"/>
      <c r="Q383" s="14" t="s">
        <v>2086</v>
      </c>
      <c r="R383" s="28"/>
      <c r="S383" s="28"/>
    </row>
    <row r="384" ht="12.75" customHeight="1" spans="1:19">
      <c r="A384" s="21" t="s">
        <v>2082</v>
      </c>
      <c r="B384" s="14" t="s">
        <v>237</v>
      </c>
      <c r="C384" s="14" t="s">
        <v>238</v>
      </c>
      <c r="D384" s="14" t="str">
        <f t="shared" si="5"/>
        <v>邓涛(dengtao)</v>
      </c>
      <c r="E384" s="14" t="s">
        <v>240</v>
      </c>
      <c r="F384" s="14" t="s">
        <v>1746</v>
      </c>
      <c r="G384" s="14"/>
      <c r="H384" s="14" t="s">
        <v>790</v>
      </c>
      <c r="I384" s="14" t="s">
        <v>1870</v>
      </c>
      <c r="J384" s="14" t="s">
        <v>790</v>
      </c>
      <c r="K384" s="26" t="str">
        <f>VLOOKUP(I384,[1]Sheet1!$B:$C,2,)</f>
        <v>市行业主管部门文件采用-采用部分占文件全文60%以下</v>
      </c>
      <c r="L384" s="14" t="s">
        <v>2085</v>
      </c>
      <c r="M384" s="27" t="s">
        <v>788</v>
      </c>
      <c r="N384" s="14" t="s">
        <v>1742</v>
      </c>
      <c r="O384" s="14" t="s">
        <v>1753</v>
      </c>
      <c r="P384" s="14"/>
      <c r="Q384" s="14" t="s">
        <v>2086</v>
      </c>
      <c r="R384" s="28"/>
      <c r="S384" s="28"/>
    </row>
    <row r="385" ht="12.75" customHeight="1" spans="1:19">
      <c r="A385" s="21" t="s">
        <v>2082</v>
      </c>
      <c r="B385" s="14" t="s">
        <v>237</v>
      </c>
      <c r="C385" s="14" t="s">
        <v>238</v>
      </c>
      <c r="D385" s="14" t="str">
        <f t="shared" si="5"/>
        <v>邓涛(dengtao)</v>
      </c>
      <c r="E385" s="14" t="s">
        <v>240</v>
      </c>
      <c r="F385" s="14" t="s">
        <v>1746</v>
      </c>
      <c r="G385" s="14"/>
      <c r="H385" s="14" t="s">
        <v>791</v>
      </c>
      <c r="I385" s="14" t="s">
        <v>1870</v>
      </c>
      <c r="J385" s="14" t="s">
        <v>791</v>
      </c>
      <c r="K385" s="26" t="str">
        <f>VLOOKUP(I385,[1]Sheet1!$B:$C,2,)</f>
        <v>市行业主管部门文件采用-采用部分占文件全文60%以下</v>
      </c>
      <c r="L385" s="14" t="s">
        <v>2085</v>
      </c>
      <c r="M385" s="27" t="s">
        <v>788</v>
      </c>
      <c r="N385" s="14" t="s">
        <v>1742</v>
      </c>
      <c r="O385" s="14" t="s">
        <v>1753</v>
      </c>
      <c r="P385" s="14"/>
      <c r="Q385" s="14" t="s">
        <v>2086</v>
      </c>
      <c r="R385" s="28"/>
      <c r="S385" s="28"/>
    </row>
    <row r="386" ht="12.75" customHeight="1" spans="1:19">
      <c r="A386" s="21" t="s">
        <v>2082</v>
      </c>
      <c r="B386" s="14" t="s">
        <v>237</v>
      </c>
      <c r="C386" s="14" t="s">
        <v>238</v>
      </c>
      <c r="D386" s="14" t="str">
        <f t="shared" si="5"/>
        <v>邓涛(dengtao)</v>
      </c>
      <c r="E386" s="14" t="s">
        <v>240</v>
      </c>
      <c r="F386" s="14" t="s">
        <v>1746</v>
      </c>
      <c r="G386" s="14"/>
      <c r="H386" s="14" t="s">
        <v>792</v>
      </c>
      <c r="I386" s="14" t="s">
        <v>1870</v>
      </c>
      <c r="J386" s="14" t="s">
        <v>792</v>
      </c>
      <c r="K386" s="26" t="str">
        <f>VLOOKUP(I386,[1]Sheet1!$B:$C,2,)</f>
        <v>市行业主管部门文件采用-采用部分占文件全文60%以下</v>
      </c>
      <c r="L386" s="14" t="s">
        <v>2085</v>
      </c>
      <c r="M386" s="27" t="s">
        <v>788</v>
      </c>
      <c r="N386" s="14" t="s">
        <v>1742</v>
      </c>
      <c r="O386" s="14" t="s">
        <v>1753</v>
      </c>
      <c r="P386" s="14"/>
      <c r="Q386" s="14" t="s">
        <v>2086</v>
      </c>
      <c r="R386" s="28"/>
      <c r="S386" s="28"/>
    </row>
    <row r="387" ht="12.75" customHeight="1" spans="1:19">
      <c r="A387" s="21" t="s">
        <v>2082</v>
      </c>
      <c r="B387" s="14" t="s">
        <v>247</v>
      </c>
      <c r="C387" s="14" t="s">
        <v>248</v>
      </c>
      <c r="D387" s="14" t="str">
        <f t="shared" si="5"/>
        <v>方令(fangling)</v>
      </c>
      <c r="E387" s="14" t="s">
        <v>1863</v>
      </c>
      <c r="F387" s="14" t="s">
        <v>1746</v>
      </c>
      <c r="G387" s="14"/>
      <c r="H387" s="14" t="s">
        <v>793</v>
      </c>
      <c r="I387" s="14" t="s">
        <v>1937</v>
      </c>
      <c r="J387" s="14" t="s">
        <v>793</v>
      </c>
      <c r="K387" s="26" t="str">
        <f>VLOOKUP(I387,[1]Sheet1!$B:$C,2,)</f>
        <v>国家部委规章和重庆市地方性法规、政府规章及文件采用-采用部分占文件全文60%以上（含）</v>
      </c>
      <c r="L387" s="14" t="s">
        <v>2087</v>
      </c>
      <c r="M387" s="27" t="s">
        <v>794</v>
      </c>
      <c r="N387" s="14" t="s">
        <v>1753</v>
      </c>
      <c r="O387" s="14" t="s">
        <v>1753</v>
      </c>
      <c r="P387" s="14" t="s">
        <v>2088</v>
      </c>
      <c r="Q387" s="14" t="s">
        <v>2055</v>
      </c>
      <c r="R387" s="28"/>
      <c r="S387" s="28"/>
    </row>
    <row r="388" ht="12.75" customHeight="1" spans="1:19">
      <c r="A388" s="21" t="s">
        <v>2082</v>
      </c>
      <c r="B388" s="14" t="s">
        <v>247</v>
      </c>
      <c r="C388" s="14" t="s">
        <v>248</v>
      </c>
      <c r="D388" s="14" t="str">
        <f t="shared" ref="D388:D451" si="6">CONCATENATE(B388,"(",C388,")")</f>
        <v>方令(fangling)</v>
      </c>
      <c r="E388" s="14" t="s">
        <v>1863</v>
      </c>
      <c r="F388" s="14" t="s">
        <v>1746</v>
      </c>
      <c r="G388" s="14"/>
      <c r="H388" s="14" t="s">
        <v>796</v>
      </c>
      <c r="I388" s="14" t="s">
        <v>1922</v>
      </c>
      <c r="J388" s="14" t="s">
        <v>796</v>
      </c>
      <c r="K388" s="26" t="str">
        <f>VLOOKUP(I388,[1]Sheet1!$B:$C,2,)</f>
        <v>国家部委规章和重庆市地方性法规、政府规章及文件采用-采用部分占文件全文60%以下</v>
      </c>
      <c r="L388" s="14" t="s">
        <v>2087</v>
      </c>
      <c r="M388" s="27" t="s">
        <v>797</v>
      </c>
      <c r="N388" s="14" t="s">
        <v>1753</v>
      </c>
      <c r="O388" s="14" t="s">
        <v>1753</v>
      </c>
      <c r="P388" s="14" t="s">
        <v>2089</v>
      </c>
      <c r="Q388" s="14" t="s">
        <v>1806</v>
      </c>
      <c r="R388" s="28"/>
      <c r="S388" s="28"/>
    </row>
    <row r="389" ht="12.75" customHeight="1" spans="1:19">
      <c r="A389" s="21" t="s">
        <v>2082</v>
      </c>
      <c r="B389" s="14" t="s">
        <v>247</v>
      </c>
      <c r="C389" s="14" t="s">
        <v>248</v>
      </c>
      <c r="D389" s="14" t="str">
        <f t="shared" si="6"/>
        <v>方令(fangling)</v>
      </c>
      <c r="E389" s="14" t="s">
        <v>1863</v>
      </c>
      <c r="F389" s="14" t="s">
        <v>1746</v>
      </c>
      <c r="G389" s="14"/>
      <c r="H389" s="14" t="s">
        <v>798</v>
      </c>
      <c r="I389" s="14" t="s">
        <v>1740</v>
      </c>
      <c r="J389" s="14" t="s">
        <v>798</v>
      </c>
      <c r="K389" s="26" t="str">
        <f>VLOOKUP(I389,[1]Sheet1!$B:$C,2,)</f>
        <v>省部级正职领导一般性批示</v>
      </c>
      <c r="L389" s="14" t="s">
        <v>2090</v>
      </c>
      <c r="M389" s="27" t="s">
        <v>799</v>
      </c>
      <c r="N389" s="14" t="s">
        <v>1742</v>
      </c>
      <c r="O389" s="14" t="s">
        <v>1742</v>
      </c>
      <c r="P389" s="14"/>
      <c r="Q389" s="14" t="s">
        <v>1743</v>
      </c>
      <c r="R389" s="28"/>
      <c r="S389" s="28"/>
    </row>
    <row r="390" ht="12.75" customHeight="1" spans="1:19">
      <c r="A390" s="21" t="s">
        <v>2082</v>
      </c>
      <c r="B390" s="14" t="s">
        <v>247</v>
      </c>
      <c r="C390" s="14" t="s">
        <v>248</v>
      </c>
      <c r="D390" s="14" t="str">
        <f t="shared" si="6"/>
        <v>方令(fangling)</v>
      </c>
      <c r="E390" s="14" t="s">
        <v>1863</v>
      </c>
      <c r="F390" s="14" t="s">
        <v>1746</v>
      </c>
      <c r="G390" s="14"/>
      <c r="H390" s="14" t="s">
        <v>777</v>
      </c>
      <c r="I390" s="14" t="s">
        <v>1851</v>
      </c>
      <c r="J390" s="14" t="s">
        <v>777</v>
      </c>
      <c r="K390" s="26" t="str">
        <f>VLOOKUP(I390,[1]Sheet1!$B:$C,2,)</f>
        <v>省部级正职领导一般性批示</v>
      </c>
      <c r="L390" s="14" t="s">
        <v>1862</v>
      </c>
      <c r="M390" s="27" t="s">
        <v>778</v>
      </c>
      <c r="N390" s="14" t="s">
        <v>1742</v>
      </c>
      <c r="O390" s="14" t="s">
        <v>1742</v>
      </c>
      <c r="P390" s="14"/>
      <c r="Q390" s="14" t="s">
        <v>1749</v>
      </c>
      <c r="R390" s="28"/>
      <c r="S390" s="28"/>
    </row>
    <row r="391" ht="12.75" customHeight="1" spans="1:19">
      <c r="A391" s="21" t="s">
        <v>2082</v>
      </c>
      <c r="B391" s="14" t="s">
        <v>247</v>
      </c>
      <c r="C391" s="14" t="s">
        <v>248</v>
      </c>
      <c r="D391" s="14" t="str">
        <f t="shared" si="6"/>
        <v>方令(fangling)</v>
      </c>
      <c r="E391" s="14" t="s">
        <v>1863</v>
      </c>
      <c r="F391" s="14" t="s">
        <v>1746</v>
      </c>
      <c r="G391" s="14"/>
      <c r="H391" s="14" t="s">
        <v>802</v>
      </c>
      <c r="I391" s="14" t="s">
        <v>1937</v>
      </c>
      <c r="J391" s="14" t="s">
        <v>802</v>
      </c>
      <c r="K391" s="26" t="str">
        <f>VLOOKUP(I391,[1]Sheet1!$B:$C,2,)</f>
        <v>国家部委规章和重庆市地方性法规、政府规章及文件采用-采用部分占文件全文60%以上（含）</v>
      </c>
      <c r="L391" s="14" t="s">
        <v>1865</v>
      </c>
      <c r="M391" s="27" t="s">
        <v>803</v>
      </c>
      <c r="N391" s="14" t="s">
        <v>1753</v>
      </c>
      <c r="O391" s="14" t="s">
        <v>1753</v>
      </c>
      <c r="P391" s="14" t="s">
        <v>2091</v>
      </c>
      <c r="Q391" s="14" t="s">
        <v>2055</v>
      </c>
      <c r="R391" s="28"/>
      <c r="S391" s="28"/>
    </row>
    <row r="392" ht="12.75" customHeight="1" spans="1:19">
      <c r="A392" s="21" t="s">
        <v>2082</v>
      </c>
      <c r="B392" s="14" t="s">
        <v>61</v>
      </c>
      <c r="C392" s="14" t="s">
        <v>62</v>
      </c>
      <c r="D392" s="14" t="str">
        <f t="shared" si="6"/>
        <v>郭振杰(guozhenjie)</v>
      </c>
      <c r="E392" s="14" t="s">
        <v>21</v>
      </c>
      <c r="F392" s="14" t="s">
        <v>1769</v>
      </c>
      <c r="G392" s="14"/>
      <c r="H392" s="14" t="s">
        <v>798</v>
      </c>
      <c r="I392" s="14" t="s">
        <v>1740</v>
      </c>
      <c r="J392" s="14" t="s">
        <v>798</v>
      </c>
      <c r="K392" s="26" t="str">
        <f>VLOOKUP(I392,[1]Sheet1!$B:$C,2,)</f>
        <v>省部级正职领导一般性批示</v>
      </c>
      <c r="L392" s="14" t="s">
        <v>2090</v>
      </c>
      <c r="M392" s="27" t="s">
        <v>799</v>
      </c>
      <c r="N392" s="14" t="s">
        <v>1742</v>
      </c>
      <c r="O392" s="14" t="s">
        <v>1753</v>
      </c>
      <c r="P392" s="14"/>
      <c r="Q392" s="14" t="s">
        <v>1859</v>
      </c>
      <c r="R392" s="28"/>
      <c r="S392" s="28"/>
    </row>
    <row r="393" ht="12.75" customHeight="1" spans="1:19">
      <c r="A393" s="21" t="s">
        <v>2082</v>
      </c>
      <c r="B393" s="14" t="s">
        <v>61</v>
      </c>
      <c r="C393" s="14" t="s">
        <v>62</v>
      </c>
      <c r="D393" s="14" t="str">
        <f t="shared" si="6"/>
        <v>郭振杰(guozhenjie)</v>
      </c>
      <c r="E393" s="14" t="s">
        <v>21</v>
      </c>
      <c r="F393" s="14" t="s">
        <v>1769</v>
      </c>
      <c r="G393" s="14"/>
      <c r="H393" s="14" t="s">
        <v>804</v>
      </c>
      <c r="I393" s="14" t="s">
        <v>1870</v>
      </c>
      <c r="J393" s="14" t="s">
        <v>804</v>
      </c>
      <c r="K393" s="26" t="str">
        <f>VLOOKUP(I393,[1]Sheet1!$B:$C,2,)</f>
        <v>市行业主管部门文件采用-采用部分占文件全文60%以下</v>
      </c>
      <c r="L393" s="14" t="s">
        <v>2092</v>
      </c>
      <c r="M393" s="27" t="s">
        <v>805</v>
      </c>
      <c r="N393" s="14" t="s">
        <v>1753</v>
      </c>
      <c r="O393" s="14" t="s">
        <v>1753</v>
      </c>
      <c r="P393" s="14"/>
      <c r="Q393" s="14" t="s">
        <v>1742</v>
      </c>
      <c r="R393" s="28"/>
      <c r="S393" s="28"/>
    </row>
    <row r="394" ht="12.75" customHeight="1" spans="1:19">
      <c r="A394" s="21" t="s">
        <v>2082</v>
      </c>
      <c r="B394" s="14" t="s">
        <v>61</v>
      </c>
      <c r="C394" s="14" t="s">
        <v>62</v>
      </c>
      <c r="D394" s="14" t="str">
        <f t="shared" si="6"/>
        <v>郭振杰(guozhenjie)</v>
      </c>
      <c r="E394" s="14" t="s">
        <v>21</v>
      </c>
      <c r="F394" s="14" t="s">
        <v>1769</v>
      </c>
      <c r="G394" s="14"/>
      <c r="H394" s="14" t="s">
        <v>807</v>
      </c>
      <c r="I394" s="14" t="s">
        <v>1870</v>
      </c>
      <c r="J394" s="14" t="s">
        <v>807</v>
      </c>
      <c r="K394" s="26" t="str">
        <f>VLOOKUP(I394,[1]Sheet1!$B:$C,2,)</f>
        <v>市行业主管部门文件采用-采用部分占文件全文60%以下</v>
      </c>
      <c r="L394" s="14" t="s">
        <v>2093</v>
      </c>
      <c r="M394" s="27" t="s">
        <v>808</v>
      </c>
      <c r="N394" s="14" t="s">
        <v>1753</v>
      </c>
      <c r="O394" s="14" t="s">
        <v>1753</v>
      </c>
      <c r="P394" s="14"/>
      <c r="Q394" s="14" t="s">
        <v>1742</v>
      </c>
      <c r="R394" s="28"/>
      <c r="S394" s="28"/>
    </row>
    <row r="395" ht="12.75" customHeight="1" spans="1:19">
      <c r="A395" s="21" t="s">
        <v>2082</v>
      </c>
      <c r="B395" s="14" t="s">
        <v>61</v>
      </c>
      <c r="C395" s="14" t="s">
        <v>62</v>
      </c>
      <c r="D395" s="14" t="str">
        <f t="shared" si="6"/>
        <v>郭振杰(guozhenjie)</v>
      </c>
      <c r="E395" s="14" t="s">
        <v>21</v>
      </c>
      <c r="F395" s="14" t="s">
        <v>1769</v>
      </c>
      <c r="G395" s="14"/>
      <c r="H395" s="14" t="s">
        <v>809</v>
      </c>
      <c r="I395" s="14" t="s">
        <v>1870</v>
      </c>
      <c r="J395" s="14" t="s">
        <v>809</v>
      </c>
      <c r="K395" s="26" t="str">
        <f>VLOOKUP(I395,[1]Sheet1!$B:$C,2,)</f>
        <v>市行业主管部门文件采用-采用部分占文件全文60%以下</v>
      </c>
      <c r="L395" s="14" t="s">
        <v>2094</v>
      </c>
      <c r="M395" s="27" t="s">
        <v>810</v>
      </c>
      <c r="N395" s="14" t="s">
        <v>1753</v>
      </c>
      <c r="O395" s="14" t="s">
        <v>1753</v>
      </c>
      <c r="P395" s="14"/>
      <c r="Q395" s="14" t="s">
        <v>1742</v>
      </c>
      <c r="R395" s="28"/>
      <c r="S395" s="28"/>
    </row>
    <row r="396" ht="12.75" customHeight="1" spans="1:19">
      <c r="A396" s="21" t="s">
        <v>2082</v>
      </c>
      <c r="B396" s="14" t="s">
        <v>451</v>
      </c>
      <c r="C396" s="14" t="s">
        <v>452</v>
      </c>
      <c r="D396" s="14" t="str">
        <f t="shared" si="6"/>
        <v>何佳晓(hejiaxiao)</v>
      </c>
      <c r="E396" s="14" t="s">
        <v>240</v>
      </c>
      <c r="F396" s="14" t="s">
        <v>1782</v>
      </c>
      <c r="G396" s="14"/>
      <c r="H396" s="14" t="s">
        <v>787</v>
      </c>
      <c r="I396" s="14" t="s">
        <v>1870</v>
      </c>
      <c r="J396" s="14" t="s">
        <v>787</v>
      </c>
      <c r="K396" s="26" t="str">
        <f>VLOOKUP(I396,[1]Sheet1!$B:$C,2,)</f>
        <v>市行业主管部门文件采用-采用部分占文件全文60%以下</v>
      </c>
      <c r="L396" s="14" t="s">
        <v>2085</v>
      </c>
      <c r="M396" s="27" t="s">
        <v>788</v>
      </c>
      <c r="N396" s="14" t="s">
        <v>1742</v>
      </c>
      <c r="O396" s="14" t="s">
        <v>1742</v>
      </c>
      <c r="P396" s="14"/>
      <c r="Q396" s="14" t="s">
        <v>2095</v>
      </c>
      <c r="R396" s="28"/>
      <c r="S396" s="28"/>
    </row>
    <row r="397" ht="12.75" customHeight="1" spans="1:19">
      <c r="A397" s="21" t="s">
        <v>2082</v>
      </c>
      <c r="B397" s="14" t="s">
        <v>451</v>
      </c>
      <c r="C397" s="14" t="s">
        <v>452</v>
      </c>
      <c r="D397" s="14" t="str">
        <f t="shared" si="6"/>
        <v>何佳晓(hejiaxiao)</v>
      </c>
      <c r="E397" s="14" t="s">
        <v>240</v>
      </c>
      <c r="F397" s="14" t="s">
        <v>1782</v>
      </c>
      <c r="G397" s="14"/>
      <c r="H397" s="14" t="s">
        <v>791</v>
      </c>
      <c r="I397" s="14" t="s">
        <v>1870</v>
      </c>
      <c r="J397" s="14" t="s">
        <v>791</v>
      </c>
      <c r="K397" s="26" t="str">
        <f>VLOOKUP(I397,[1]Sheet1!$B:$C,2,)</f>
        <v>市行业主管部门文件采用-采用部分占文件全文60%以下</v>
      </c>
      <c r="L397" s="14" t="s">
        <v>2085</v>
      </c>
      <c r="M397" s="27" t="s">
        <v>788</v>
      </c>
      <c r="N397" s="14" t="s">
        <v>1742</v>
      </c>
      <c r="O397" s="14" t="s">
        <v>1742</v>
      </c>
      <c r="P397" s="14"/>
      <c r="Q397" s="14" t="s">
        <v>2095</v>
      </c>
      <c r="R397" s="28"/>
      <c r="S397" s="28"/>
    </row>
    <row r="398" ht="12.75" customHeight="1" spans="1:19">
      <c r="A398" s="21" t="s">
        <v>2082</v>
      </c>
      <c r="B398" s="14" t="s">
        <v>451</v>
      </c>
      <c r="C398" s="14" t="s">
        <v>452</v>
      </c>
      <c r="D398" s="14" t="str">
        <f t="shared" si="6"/>
        <v>何佳晓(hejiaxiao)</v>
      </c>
      <c r="E398" s="14" t="s">
        <v>240</v>
      </c>
      <c r="F398" s="14" t="s">
        <v>1782</v>
      </c>
      <c r="G398" s="14"/>
      <c r="H398" s="14" t="s">
        <v>792</v>
      </c>
      <c r="I398" s="14" t="s">
        <v>1870</v>
      </c>
      <c r="J398" s="14" t="s">
        <v>792</v>
      </c>
      <c r="K398" s="26" t="str">
        <f>VLOOKUP(I398,[1]Sheet1!$B:$C,2,)</f>
        <v>市行业主管部门文件采用-采用部分占文件全文60%以下</v>
      </c>
      <c r="L398" s="14" t="s">
        <v>2085</v>
      </c>
      <c r="M398" s="27" t="s">
        <v>788</v>
      </c>
      <c r="N398" s="14" t="s">
        <v>1742</v>
      </c>
      <c r="O398" s="14" t="s">
        <v>1742</v>
      </c>
      <c r="P398" s="14"/>
      <c r="Q398" s="14" t="s">
        <v>2095</v>
      </c>
      <c r="R398" s="28"/>
      <c r="S398" s="28"/>
    </row>
    <row r="399" ht="12.75" customHeight="1" spans="1:19">
      <c r="A399" s="21" t="s">
        <v>2082</v>
      </c>
      <c r="B399" s="14" t="s">
        <v>451</v>
      </c>
      <c r="C399" s="14" t="s">
        <v>452</v>
      </c>
      <c r="D399" s="14" t="str">
        <f t="shared" si="6"/>
        <v>何佳晓(hejiaxiao)</v>
      </c>
      <c r="E399" s="14" t="s">
        <v>240</v>
      </c>
      <c r="F399" s="14" t="s">
        <v>1782</v>
      </c>
      <c r="G399" s="14"/>
      <c r="H399" s="14" t="s">
        <v>790</v>
      </c>
      <c r="I399" s="14" t="s">
        <v>1870</v>
      </c>
      <c r="J399" s="14" t="s">
        <v>790</v>
      </c>
      <c r="K399" s="26" t="str">
        <f>VLOOKUP(I399,[1]Sheet1!$B:$C,2,)</f>
        <v>市行业主管部门文件采用-采用部分占文件全文60%以下</v>
      </c>
      <c r="L399" s="14" t="s">
        <v>2085</v>
      </c>
      <c r="M399" s="27" t="s">
        <v>788</v>
      </c>
      <c r="N399" s="14" t="s">
        <v>1742</v>
      </c>
      <c r="O399" s="14" t="s">
        <v>1742</v>
      </c>
      <c r="P399" s="14"/>
      <c r="Q399" s="14" t="s">
        <v>2095</v>
      </c>
      <c r="R399" s="28"/>
      <c r="S399" s="28"/>
    </row>
    <row r="400" ht="12.75" customHeight="1" spans="1:19">
      <c r="A400" s="21" t="s">
        <v>2082</v>
      </c>
      <c r="B400" s="14" t="s">
        <v>1436</v>
      </c>
      <c r="C400" s="14" t="s">
        <v>1437</v>
      </c>
      <c r="D400" s="14" t="str">
        <f t="shared" si="6"/>
        <v>胡静锋(hujingfeng)</v>
      </c>
      <c r="E400" s="14" t="s">
        <v>180</v>
      </c>
      <c r="F400" s="14" t="s">
        <v>1782</v>
      </c>
      <c r="G400" s="14"/>
      <c r="H400" s="14" t="s">
        <v>812</v>
      </c>
      <c r="I400" s="14" t="s">
        <v>1870</v>
      </c>
      <c r="J400" s="14" t="s">
        <v>812</v>
      </c>
      <c r="K400" s="26" t="str">
        <f>VLOOKUP(I400,[1]Sheet1!$B:$C,2,)</f>
        <v>市行业主管部门文件采用-采用部分占文件全文60%以下</v>
      </c>
      <c r="L400" s="14" t="s">
        <v>2096</v>
      </c>
      <c r="M400" s="27" t="s">
        <v>813</v>
      </c>
      <c r="N400" s="14" t="s">
        <v>1761</v>
      </c>
      <c r="O400" s="14" t="s">
        <v>1749</v>
      </c>
      <c r="P400" s="14"/>
      <c r="Q400" s="14" t="s">
        <v>1793</v>
      </c>
      <c r="R400" s="28"/>
      <c r="S400" s="28"/>
    </row>
    <row r="401" ht="12.75" customHeight="1" spans="1:19">
      <c r="A401" s="21" t="s">
        <v>2082</v>
      </c>
      <c r="B401" s="14" t="s">
        <v>460</v>
      </c>
      <c r="C401" s="14" t="s">
        <v>461</v>
      </c>
      <c r="D401" s="14" t="str">
        <f t="shared" si="6"/>
        <v>胡攀(hupan)</v>
      </c>
      <c r="E401" s="14" t="s">
        <v>1779</v>
      </c>
      <c r="F401" s="14" t="s">
        <v>1769</v>
      </c>
      <c r="G401" s="14"/>
      <c r="H401" s="14" t="s">
        <v>816</v>
      </c>
      <c r="I401" s="14" t="s">
        <v>1747</v>
      </c>
      <c r="J401" s="14" t="s">
        <v>816</v>
      </c>
      <c r="K401" s="26" t="str">
        <f>VLOOKUP(I401,[1]Sheet1!$B:$C,2,)</f>
        <v>省部级正职领导肯定性批示</v>
      </c>
      <c r="L401" s="14" t="s">
        <v>1994</v>
      </c>
      <c r="M401" s="27" t="s">
        <v>817</v>
      </c>
      <c r="N401" s="14" t="s">
        <v>1750</v>
      </c>
      <c r="O401" s="14" t="s">
        <v>1753</v>
      </c>
      <c r="P401" s="14" t="s">
        <v>2097</v>
      </c>
      <c r="Q401" s="14" t="s">
        <v>1806</v>
      </c>
      <c r="R401" s="28"/>
      <c r="S401" s="28"/>
    </row>
    <row r="402" ht="12.75" customHeight="1" spans="1:19">
      <c r="A402" s="21" t="s">
        <v>2082</v>
      </c>
      <c r="B402" s="14" t="s">
        <v>460</v>
      </c>
      <c r="C402" s="14" t="s">
        <v>461</v>
      </c>
      <c r="D402" s="14" t="str">
        <f t="shared" si="6"/>
        <v>胡攀(hupan)</v>
      </c>
      <c r="E402" s="14" t="s">
        <v>1779</v>
      </c>
      <c r="F402" s="14" t="s">
        <v>1769</v>
      </c>
      <c r="G402" s="14"/>
      <c r="H402" s="14" t="s">
        <v>820</v>
      </c>
      <c r="I402" s="14" t="s">
        <v>1747</v>
      </c>
      <c r="J402" s="14" t="s">
        <v>820</v>
      </c>
      <c r="K402" s="26" t="str">
        <f>VLOOKUP(I402,[1]Sheet1!$B:$C,2,)</f>
        <v>省部级正职领导肯定性批示</v>
      </c>
      <c r="L402" s="14" t="s">
        <v>1858</v>
      </c>
      <c r="M402" s="27" t="s">
        <v>821</v>
      </c>
      <c r="N402" s="14" t="s">
        <v>1750</v>
      </c>
      <c r="O402" s="14" t="s">
        <v>1742</v>
      </c>
      <c r="P402" s="14" t="s">
        <v>2098</v>
      </c>
      <c r="Q402" s="14" t="s">
        <v>1859</v>
      </c>
      <c r="R402" s="28"/>
      <c r="S402" s="28"/>
    </row>
    <row r="403" ht="12.75" customHeight="1" spans="1:19">
      <c r="A403" s="21" t="s">
        <v>2082</v>
      </c>
      <c r="B403" s="14" t="s">
        <v>84</v>
      </c>
      <c r="C403" s="14" t="s">
        <v>85</v>
      </c>
      <c r="D403" s="14" t="str">
        <f t="shared" si="6"/>
        <v>黄意武(huangyiwu)</v>
      </c>
      <c r="E403" s="14" t="s">
        <v>1781</v>
      </c>
      <c r="F403" s="14" t="s">
        <v>1782</v>
      </c>
      <c r="G403" s="14"/>
      <c r="H403" s="14" t="s">
        <v>822</v>
      </c>
      <c r="I403" s="14" t="s">
        <v>1873</v>
      </c>
      <c r="J403" s="14" t="s">
        <v>822</v>
      </c>
      <c r="K403" s="26" t="str">
        <f>VLOOKUP(I403,[1]Sheet1!$B:$C,2,)</f>
        <v>决策建议、信息专报、专报信息刊发</v>
      </c>
      <c r="L403" s="14" t="s">
        <v>2099</v>
      </c>
      <c r="M403" s="27" t="s">
        <v>823</v>
      </c>
      <c r="N403" s="14" t="s">
        <v>1750</v>
      </c>
      <c r="O403" s="14" t="s">
        <v>1742</v>
      </c>
      <c r="P403" s="14" t="s">
        <v>2100</v>
      </c>
      <c r="Q403" s="14" t="s">
        <v>1750</v>
      </c>
      <c r="R403" s="28"/>
      <c r="S403" s="28"/>
    </row>
    <row r="404" ht="12.75" customHeight="1" spans="1:19">
      <c r="A404" s="21" t="s">
        <v>2082</v>
      </c>
      <c r="B404" s="14" t="s">
        <v>84</v>
      </c>
      <c r="C404" s="14" t="s">
        <v>85</v>
      </c>
      <c r="D404" s="14" t="str">
        <f t="shared" si="6"/>
        <v>黄意武(huangyiwu)</v>
      </c>
      <c r="E404" s="14" t="s">
        <v>1781</v>
      </c>
      <c r="F404" s="14" t="s">
        <v>1782</v>
      </c>
      <c r="G404" s="14"/>
      <c r="H404" s="14" t="s">
        <v>825</v>
      </c>
      <c r="I404" s="14" t="s">
        <v>1873</v>
      </c>
      <c r="J404" s="14" t="s">
        <v>825</v>
      </c>
      <c r="K404" s="26" t="str">
        <f>VLOOKUP(I404,[1]Sheet1!$B:$C,2,)</f>
        <v>决策建议、信息专报、专报信息刊发</v>
      </c>
      <c r="L404" s="14" t="s">
        <v>2101</v>
      </c>
      <c r="M404" s="27" t="s">
        <v>826</v>
      </c>
      <c r="N404" s="14" t="s">
        <v>1742</v>
      </c>
      <c r="O404" s="14" t="s">
        <v>1753</v>
      </c>
      <c r="P404" s="14"/>
      <c r="Q404" s="14" t="s">
        <v>1754</v>
      </c>
      <c r="R404" s="28"/>
      <c r="S404" s="28"/>
    </row>
    <row r="405" ht="12.75" customHeight="1" spans="1:19">
      <c r="A405" s="21" t="s">
        <v>2082</v>
      </c>
      <c r="B405" s="14" t="s">
        <v>828</v>
      </c>
      <c r="C405" s="14" t="s">
        <v>829</v>
      </c>
      <c r="D405" s="14" t="str">
        <f t="shared" si="6"/>
        <v>江薇薇(jiangweiwei)</v>
      </c>
      <c r="E405" s="14" t="s">
        <v>180</v>
      </c>
      <c r="F405" s="14" t="s">
        <v>1786</v>
      </c>
      <c r="G405" s="14"/>
      <c r="H405" s="14" t="s">
        <v>827</v>
      </c>
      <c r="I405" s="14" t="s">
        <v>1873</v>
      </c>
      <c r="J405" s="14" t="s">
        <v>827</v>
      </c>
      <c r="K405" s="26" t="str">
        <f>VLOOKUP(I405,[1]Sheet1!$B:$C,2,)</f>
        <v>决策建议、信息专报、专报信息刊发</v>
      </c>
      <c r="L405" s="14" t="s">
        <v>1858</v>
      </c>
      <c r="M405" s="27" t="s">
        <v>830</v>
      </c>
      <c r="N405" s="14" t="s">
        <v>1753</v>
      </c>
      <c r="O405" s="14" t="s">
        <v>1753</v>
      </c>
      <c r="P405" s="14"/>
      <c r="Q405" s="14" t="s">
        <v>1754</v>
      </c>
      <c r="R405" s="28"/>
      <c r="S405" s="28"/>
    </row>
    <row r="406" ht="12.75" customHeight="1" spans="1:19">
      <c r="A406" s="21" t="s">
        <v>2082</v>
      </c>
      <c r="B406" s="14" t="s">
        <v>1005</v>
      </c>
      <c r="C406" s="14" t="s">
        <v>1006</v>
      </c>
      <c r="D406" s="14" t="str">
        <f t="shared" si="6"/>
        <v>康庄(kangzhuang)</v>
      </c>
      <c r="E406" s="14" t="s">
        <v>286</v>
      </c>
      <c r="F406" s="14" t="s">
        <v>1797</v>
      </c>
      <c r="G406" s="14"/>
      <c r="H406" s="14" t="s">
        <v>833</v>
      </c>
      <c r="I406" s="14" t="s">
        <v>1851</v>
      </c>
      <c r="J406" s="14" t="s">
        <v>833</v>
      </c>
      <c r="K406" s="26" t="str">
        <f>VLOOKUP(I406,[1]Sheet1!$B:$C,2,)</f>
        <v>省部级正职领导一般性批示</v>
      </c>
      <c r="L406" s="14" t="s">
        <v>2102</v>
      </c>
      <c r="M406" s="27" t="s">
        <v>781</v>
      </c>
      <c r="N406" s="14" t="s">
        <v>1742</v>
      </c>
      <c r="O406" s="14" t="s">
        <v>1742</v>
      </c>
      <c r="P406" s="14"/>
      <c r="Q406" s="14" t="s">
        <v>1749</v>
      </c>
      <c r="R406" s="28"/>
      <c r="S406" s="28"/>
    </row>
    <row r="407" ht="12.75" customHeight="1" spans="1:19">
      <c r="A407" s="21" t="s">
        <v>2082</v>
      </c>
      <c r="B407" s="14" t="s">
        <v>1019</v>
      </c>
      <c r="C407" s="14" t="s">
        <v>1020</v>
      </c>
      <c r="D407" s="14" t="str">
        <f t="shared" si="6"/>
        <v>李春艳(lichunyan)</v>
      </c>
      <c r="E407" s="14" t="s">
        <v>321</v>
      </c>
      <c r="F407" s="14" t="s">
        <v>1786</v>
      </c>
      <c r="G407" s="14"/>
      <c r="H407" s="14" t="s">
        <v>838</v>
      </c>
      <c r="I407" s="14" t="s">
        <v>1747</v>
      </c>
      <c r="J407" s="14" t="s">
        <v>838</v>
      </c>
      <c r="K407" s="26" t="str">
        <f>VLOOKUP(I407,[1]Sheet1!$B:$C,2,)</f>
        <v>省部级正职领导肯定性批示</v>
      </c>
      <c r="L407" s="14" t="s">
        <v>2103</v>
      </c>
      <c r="M407" s="27" t="s">
        <v>841</v>
      </c>
      <c r="N407" s="14" t="s">
        <v>1742</v>
      </c>
      <c r="O407" s="14" t="s">
        <v>1742</v>
      </c>
      <c r="P407" s="14"/>
      <c r="Q407" s="14" t="s">
        <v>1806</v>
      </c>
      <c r="R407" s="28"/>
      <c r="S407" s="28"/>
    </row>
    <row r="408" ht="12.75" customHeight="1" spans="1:19">
      <c r="A408" s="21" t="s">
        <v>2082</v>
      </c>
      <c r="B408" s="14" t="s">
        <v>1019</v>
      </c>
      <c r="C408" s="14" t="s">
        <v>1020</v>
      </c>
      <c r="D408" s="14" t="str">
        <f t="shared" si="6"/>
        <v>李春艳(lichunyan)</v>
      </c>
      <c r="E408" s="14" t="s">
        <v>321</v>
      </c>
      <c r="F408" s="14" t="s">
        <v>1786</v>
      </c>
      <c r="G408" s="14"/>
      <c r="H408" s="14" t="s">
        <v>845</v>
      </c>
      <c r="I408" s="14" t="s">
        <v>1747</v>
      </c>
      <c r="J408" s="14" t="s">
        <v>845</v>
      </c>
      <c r="K408" s="26" t="str">
        <f>VLOOKUP(I408,[1]Sheet1!$B:$C,2,)</f>
        <v>省部级正职领导肯定性批示</v>
      </c>
      <c r="L408" s="14" t="s">
        <v>2104</v>
      </c>
      <c r="M408" s="27" t="s">
        <v>846</v>
      </c>
      <c r="N408" s="14" t="s">
        <v>1788</v>
      </c>
      <c r="O408" s="14" t="s">
        <v>1788</v>
      </c>
      <c r="P408" s="14"/>
      <c r="Q408" s="14" t="s">
        <v>1742</v>
      </c>
      <c r="R408" s="28"/>
      <c r="S408" s="28"/>
    </row>
    <row r="409" ht="12.75" customHeight="1" spans="1:19">
      <c r="A409" s="21" t="s">
        <v>2082</v>
      </c>
      <c r="B409" s="14" t="s">
        <v>849</v>
      </c>
      <c r="C409" s="14" t="s">
        <v>850</v>
      </c>
      <c r="D409" s="14" t="str">
        <f t="shared" si="6"/>
        <v>李光荣(liguangrong)</v>
      </c>
      <c r="E409" s="14" t="s">
        <v>21</v>
      </c>
      <c r="F409" s="14" t="s">
        <v>1769</v>
      </c>
      <c r="G409" s="14"/>
      <c r="H409" s="14" t="s">
        <v>848</v>
      </c>
      <c r="I409" s="14" t="s">
        <v>1912</v>
      </c>
      <c r="J409" s="14" t="s">
        <v>848</v>
      </c>
      <c r="K409" s="26" t="str">
        <f>VLOOKUP(I409,[1]Sheet1!$B:$C,2,)</f>
        <v>省部级正职领导肯定性批示</v>
      </c>
      <c r="L409" s="14" t="s">
        <v>2105</v>
      </c>
      <c r="M409" s="27" t="s">
        <v>851</v>
      </c>
      <c r="N409" s="14" t="s">
        <v>1753</v>
      </c>
      <c r="O409" s="14" t="s">
        <v>1753</v>
      </c>
      <c r="P409" s="14"/>
      <c r="Q409" s="14" t="s">
        <v>1914</v>
      </c>
      <c r="R409" s="28"/>
      <c r="S409" s="28"/>
    </row>
    <row r="410" ht="12.75" customHeight="1" spans="1:19">
      <c r="A410" s="21" t="s">
        <v>2082</v>
      </c>
      <c r="B410" s="14" t="s">
        <v>1952</v>
      </c>
      <c r="C410" s="14" t="s">
        <v>1953</v>
      </c>
      <c r="D410" s="14" t="str">
        <f t="shared" si="6"/>
        <v>李林(lilin)</v>
      </c>
      <c r="E410" s="14" t="s">
        <v>1954</v>
      </c>
      <c r="F410" s="14" t="s">
        <v>1786</v>
      </c>
      <c r="G410" s="14"/>
      <c r="H410" s="14" t="s">
        <v>854</v>
      </c>
      <c r="I410" s="14" t="s">
        <v>1851</v>
      </c>
      <c r="J410" s="14" t="s">
        <v>854</v>
      </c>
      <c r="K410" s="26" t="str">
        <f>VLOOKUP(I410,[1]Sheet1!$B:$C,2,)</f>
        <v>省部级正职领导一般性批示</v>
      </c>
      <c r="L410" s="14" t="s">
        <v>2106</v>
      </c>
      <c r="M410" s="27" t="s">
        <v>855</v>
      </c>
      <c r="N410" s="14" t="s">
        <v>1749</v>
      </c>
      <c r="O410" s="14" t="s">
        <v>1749</v>
      </c>
      <c r="P410" s="14"/>
      <c r="Q410" s="14" t="s">
        <v>1753</v>
      </c>
      <c r="R410" s="28"/>
      <c r="S410" s="28"/>
    </row>
    <row r="411" ht="12.75" customHeight="1" spans="1:19">
      <c r="A411" s="21" t="s">
        <v>2082</v>
      </c>
      <c r="B411" s="14" t="s">
        <v>1952</v>
      </c>
      <c r="C411" s="14" t="s">
        <v>1953</v>
      </c>
      <c r="D411" s="14" t="str">
        <f t="shared" si="6"/>
        <v>李林(lilin)</v>
      </c>
      <c r="E411" s="14" t="s">
        <v>1954</v>
      </c>
      <c r="F411" s="14" t="s">
        <v>1786</v>
      </c>
      <c r="G411" s="14"/>
      <c r="H411" s="14" t="s">
        <v>857</v>
      </c>
      <c r="I411" s="14" t="s">
        <v>1851</v>
      </c>
      <c r="J411" s="14" t="s">
        <v>857</v>
      </c>
      <c r="K411" s="26" t="str">
        <f>VLOOKUP(I411,[1]Sheet1!$B:$C,2,)</f>
        <v>省部级正职领导一般性批示</v>
      </c>
      <c r="L411" s="14" t="s">
        <v>2107</v>
      </c>
      <c r="M411" s="27" t="s">
        <v>858</v>
      </c>
      <c r="N411" s="14" t="s">
        <v>1750</v>
      </c>
      <c r="O411" s="14" t="s">
        <v>1750</v>
      </c>
      <c r="P411" s="14"/>
      <c r="Q411" s="14" t="s">
        <v>1742</v>
      </c>
      <c r="R411" s="28"/>
      <c r="S411" s="28"/>
    </row>
    <row r="412" ht="12.75" customHeight="1" spans="1:19">
      <c r="A412" s="21" t="s">
        <v>2082</v>
      </c>
      <c r="B412" s="14" t="s">
        <v>126</v>
      </c>
      <c r="C412" s="14" t="s">
        <v>127</v>
      </c>
      <c r="D412" s="14" t="str">
        <f t="shared" si="6"/>
        <v>李玲(liling)</v>
      </c>
      <c r="E412" s="14" t="s">
        <v>1779</v>
      </c>
      <c r="F412" s="14" t="s">
        <v>1797</v>
      </c>
      <c r="G412" s="14"/>
      <c r="H412" s="14" t="s">
        <v>860</v>
      </c>
      <c r="I412" s="14" t="s">
        <v>1912</v>
      </c>
      <c r="J412" s="14" t="s">
        <v>860</v>
      </c>
      <c r="K412" s="26" t="str">
        <f>VLOOKUP(I412,[1]Sheet1!$B:$C,2,)</f>
        <v>省部级正职领导肯定性批示</v>
      </c>
      <c r="L412" s="14" t="s">
        <v>2108</v>
      </c>
      <c r="M412" s="27" t="s">
        <v>861</v>
      </c>
      <c r="N412" s="14" t="s">
        <v>1749</v>
      </c>
      <c r="O412" s="14" t="s">
        <v>1750</v>
      </c>
      <c r="P412" s="14"/>
      <c r="Q412" s="14" t="s">
        <v>1859</v>
      </c>
      <c r="R412" s="28"/>
      <c r="S412" s="28"/>
    </row>
    <row r="413" ht="12.75" customHeight="1" spans="1:19">
      <c r="A413" s="21" t="s">
        <v>2082</v>
      </c>
      <c r="B413" s="14" t="s">
        <v>2109</v>
      </c>
      <c r="C413" s="14" t="s">
        <v>2110</v>
      </c>
      <c r="D413" s="14" t="str">
        <f t="shared" si="6"/>
        <v>李然(liran)</v>
      </c>
      <c r="E413" s="14" t="s">
        <v>1954</v>
      </c>
      <c r="F413" s="14" t="s">
        <v>1786</v>
      </c>
      <c r="G413" s="14"/>
      <c r="H413" s="14" t="s">
        <v>864</v>
      </c>
      <c r="I413" s="14" t="s">
        <v>1873</v>
      </c>
      <c r="J413" s="14" t="s">
        <v>864</v>
      </c>
      <c r="K413" s="26" t="str">
        <f>VLOOKUP(I413,[1]Sheet1!$B:$C,2,)</f>
        <v>决策建议、信息专报、专报信息刊发</v>
      </c>
      <c r="L413" s="14" t="s">
        <v>2111</v>
      </c>
      <c r="M413" s="27" t="s">
        <v>865</v>
      </c>
      <c r="N413" s="14" t="s">
        <v>1742</v>
      </c>
      <c r="O413" s="14" t="s">
        <v>1742</v>
      </c>
      <c r="P413" s="14" t="s">
        <v>2112</v>
      </c>
      <c r="Q413" s="14" t="s">
        <v>1749</v>
      </c>
      <c r="R413" s="28"/>
      <c r="S413" s="28"/>
    </row>
    <row r="414" ht="12.75" customHeight="1" spans="1:19">
      <c r="A414" s="21" t="s">
        <v>2082</v>
      </c>
      <c r="B414" s="14" t="s">
        <v>529</v>
      </c>
      <c r="C414" s="14" t="s">
        <v>530</v>
      </c>
      <c r="D414" s="14" t="str">
        <f t="shared" si="6"/>
        <v>李万慧(liwanhui)</v>
      </c>
      <c r="E414" s="14" t="s">
        <v>240</v>
      </c>
      <c r="F414" s="14" t="s">
        <v>1782</v>
      </c>
      <c r="G414" s="14"/>
      <c r="H414" s="14" t="s">
        <v>867</v>
      </c>
      <c r="I414" s="14" t="s">
        <v>1870</v>
      </c>
      <c r="J414" s="14" t="s">
        <v>867</v>
      </c>
      <c r="K414" s="26" t="str">
        <f>VLOOKUP(I414,[1]Sheet1!$B:$C,2,)</f>
        <v>市行业主管部门文件采用-采用部分占文件全文60%以下</v>
      </c>
      <c r="L414" s="14" t="s">
        <v>1748</v>
      </c>
      <c r="M414" s="27" t="s">
        <v>868</v>
      </c>
      <c r="N414" s="14" t="s">
        <v>1753</v>
      </c>
      <c r="O414" s="14" t="s">
        <v>1753</v>
      </c>
      <c r="P414" s="14"/>
      <c r="Q414" s="14" t="s">
        <v>1742</v>
      </c>
      <c r="R414" s="28"/>
      <c r="S414" s="28"/>
    </row>
    <row r="415" ht="12.75" customHeight="1" spans="1:19">
      <c r="A415" s="21" t="s">
        <v>2082</v>
      </c>
      <c r="B415" s="14" t="s">
        <v>529</v>
      </c>
      <c r="C415" s="14" t="s">
        <v>530</v>
      </c>
      <c r="D415" s="14" t="str">
        <f t="shared" si="6"/>
        <v>李万慧(liwanhui)</v>
      </c>
      <c r="E415" s="14" t="s">
        <v>240</v>
      </c>
      <c r="F415" s="14" t="s">
        <v>1782</v>
      </c>
      <c r="G415" s="14"/>
      <c r="H415" s="14" t="s">
        <v>869</v>
      </c>
      <c r="I415" s="14" t="s">
        <v>1873</v>
      </c>
      <c r="J415" s="14" t="s">
        <v>869</v>
      </c>
      <c r="K415" s="26" t="str">
        <f>VLOOKUP(I415,[1]Sheet1!$B:$C,2,)</f>
        <v>决策建议、信息专报、专报信息刊发</v>
      </c>
      <c r="L415" s="14" t="s">
        <v>2113</v>
      </c>
      <c r="M415" s="27" t="s">
        <v>870</v>
      </c>
      <c r="N415" s="14" t="s">
        <v>1742</v>
      </c>
      <c r="O415" s="14" t="s">
        <v>1753</v>
      </c>
      <c r="P415" s="14" t="s">
        <v>2114</v>
      </c>
      <c r="Q415" s="14" t="s">
        <v>1754</v>
      </c>
      <c r="R415" s="28"/>
      <c r="S415" s="28"/>
    </row>
    <row r="416" ht="12.75" customHeight="1" spans="1:19">
      <c r="A416" s="21" t="s">
        <v>2082</v>
      </c>
      <c r="B416" s="14" t="s">
        <v>529</v>
      </c>
      <c r="C416" s="14" t="s">
        <v>530</v>
      </c>
      <c r="D416" s="14" t="str">
        <f t="shared" si="6"/>
        <v>李万慧(liwanhui)</v>
      </c>
      <c r="E416" s="14" t="s">
        <v>240</v>
      </c>
      <c r="F416" s="14" t="s">
        <v>1782</v>
      </c>
      <c r="G416" s="14"/>
      <c r="H416" s="14" t="s">
        <v>873</v>
      </c>
      <c r="I416" s="14" t="s">
        <v>1870</v>
      </c>
      <c r="J416" s="14" t="s">
        <v>873</v>
      </c>
      <c r="K416" s="26" t="str">
        <f>VLOOKUP(I416,[1]Sheet1!$B:$C,2,)</f>
        <v>市行业主管部门文件采用-采用部分占文件全文60%以下</v>
      </c>
      <c r="L416" s="14" t="s">
        <v>1748</v>
      </c>
      <c r="M416" s="27" t="s">
        <v>874</v>
      </c>
      <c r="N416" s="14" t="s">
        <v>1753</v>
      </c>
      <c r="O416" s="14" t="s">
        <v>1753</v>
      </c>
      <c r="P416" s="14"/>
      <c r="Q416" s="14" t="s">
        <v>1742</v>
      </c>
      <c r="R416" s="28"/>
      <c r="S416" s="28"/>
    </row>
    <row r="417" ht="12.75" customHeight="1" spans="1:19">
      <c r="A417" s="21" t="s">
        <v>2082</v>
      </c>
      <c r="B417" s="14" t="s">
        <v>529</v>
      </c>
      <c r="C417" s="14" t="s">
        <v>530</v>
      </c>
      <c r="D417" s="14" t="str">
        <f t="shared" si="6"/>
        <v>李万慧(liwanhui)</v>
      </c>
      <c r="E417" s="14" t="s">
        <v>240</v>
      </c>
      <c r="F417" s="14" t="s">
        <v>1782</v>
      </c>
      <c r="G417" s="14"/>
      <c r="H417" s="14" t="s">
        <v>875</v>
      </c>
      <c r="I417" s="14" t="s">
        <v>1870</v>
      </c>
      <c r="J417" s="14" t="s">
        <v>875</v>
      </c>
      <c r="K417" s="26" t="str">
        <f>VLOOKUP(I417,[1]Sheet1!$B:$C,2,)</f>
        <v>市行业主管部门文件采用-采用部分占文件全文60%以下</v>
      </c>
      <c r="L417" s="14" t="s">
        <v>1748</v>
      </c>
      <c r="M417" s="27" t="s">
        <v>876</v>
      </c>
      <c r="N417" s="14" t="s">
        <v>1753</v>
      </c>
      <c r="O417" s="14" t="s">
        <v>1753</v>
      </c>
      <c r="P417" s="14"/>
      <c r="Q417" s="14" t="s">
        <v>1742</v>
      </c>
      <c r="R417" s="28"/>
      <c r="S417" s="28"/>
    </row>
    <row r="418" ht="12.75" customHeight="1" spans="1:19">
      <c r="A418" s="21" t="s">
        <v>2082</v>
      </c>
      <c r="B418" s="14" t="s">
        <v>140</v>
      </c>
      <c r="C418" s="14" t="s">
        <v>141</v>
      </c>
      <c r="D418" s="14" t="str">
        <f t="shared" si="6"/>
        <v>李勇(liyong)</v>
      </c>
      <c r="E418" s="14" t="s">
        <v>1745</v>
      </c>
      <c r="F418" s="14" t="s">
        <v>1810</v>
      </c>
      <c r="G418" s="14"/>
      <c r="H418" s="14" t="s">
        <v>877</v>
      </c>
      <c r="I418" s="14" t="s">
        <v>1873</v>
      </c>
      <c r="J418" s="14" t="s">
        <v>877</v>
      </c>
      <c r="K418" s="26" t="str">
        <f>VLOOKUP(I418,[1]Sheet1!$B:$C,2,)</f>
        <v>决策建议、信息专报、专报信息刊发</v>
      </c>
      <c r="L418" s="14" t="s">
        <v>2115</v>
      </c>
      <c r="M418" s="27" t="s">
        <v>878</v>
      </c>
      <c r="N418" s="14" t="s">
        <v>1753</v>
      </c>
      <c r="O418" s="14" t="s">
        <v>1753</v>
      </c>
      <c r="P418" s="14"/>
      <c r="Q418" s="14" t="s">
        <v>1754</v>
      </c>
      <c r="R418" s="28"/>
      <c r="S418" s="28"/>
    </row>
    <row r="419" ht="12.75" customHeight="1" spans="1:19">
      <c r="A419" s="21" t="s">
        <v>2082</v>
      </c>
      <c r="B419" s="14" t="s">
        <v>140</v>
      </c>
      <c r="C419" s="14" t="s">
        <v>141</v>
      </c>
      <c r="D419" s="14" t="str">
        <f t="shared" si="6"/>
        <v>李勇(liyong)</v>
      </c>
      <c r="E419" s="14" t="s">
        <v>1745</v>
      </c>
      <c r="F419" s="14" t="s">
        <v>1810</v>
      </c>
      <c r="G419" s="14"/>
      <c r="H419" s="14" t="s">
        <v>857</v>
      </c>
      <c r="I419" s="14" t="s">
        <v>1851</v>
      </c>
      <c r="J419" s="14" t="s">
        <v>857</v>
      </c>
      <c r="K419" s="26" t="str">
        <f>VLOOKUP(I419,[1]Sheet1!$B:$C,2,)</f>
        <v>省部级正职领导一般性批示</v>
      </c>
      <c r="L419" s="14" t="s">
        <v>2107</v>
      </c>
      <c r="M419" s="27" t="s">
        <v>858</v>
      </c>
      <c r="N419" s="14" t="s">
        <v>1750</v>
      </c>
      <c r="O419" s="14" t="s">
        <v>1753</v>
      </c>
      <c r="P419" s="14"/>
      <c r="Q419" s="14" t="s">
        <v>1761</v>
      </c>
      <c r="R419" s="28"/>
      <c r="S419" s="28"/>
    </row>
    <row r="420" ht="12.75" customHeight="1" spans="1:19">
      <c r="A420" s="21" t="s">
        <v>2082</v>
      </c>
      <c r="B420" s="14" t="s">
        <v>140</v>
      </c>
      <c r="C420" s="14" t="s">
        <v>141</v>
      </c>
      <c r="D420" s="14" t="str">
        <f t="shared" si="6"/>
        <v>李勇(liyong)</v>
      </c>
      <c r="E420" s="14" t="s">
        <v>1745</v>
      </c>
      <c r="F420" s="14" t="s">
        <v>1810</v>
      </c>
      <c r="G420" s="14"/>
      <c r="H420" s="14" t="s">
        <v>854</v>
      </c>
      <c r="I420" s="14" t="s">
        <v>1851</v>
      </c>
      <c r="J420" s="14" t="s">
        <v>854</v>
      </c>
      <c r="K420" s="26" t="str">
        <f>VLOOKUP(I420,[1]Sheet1!$B:$C,2,)</f>
        <v>省部级正职领导一般性批示</v>
      </c>
      <c r="L420" s="14" t="s">
        <v>2106</v>
      </c>
      <c r="M420" s="27" t="s">
        <v>855</v>
      </c>
      <c r="N420" s="14" t="s">
        <v>1749</v>
      </c>
      <c r="O420" s="14" t="s">
        <v>1753</v>
      </c>
      <c r="P420" s="14"/>
      <c r="Q420" s="14" t="s">
        <v>1749</v>
      </c>
      <c r="R420" s="28"/>
      <c r="S420" s="28"/>
    </row>
    <row r="421" ht="12.75" customHeight="1" spans="1:19">
      <c r="A421" s="21" t="s">
        <v>2082</v>
      </c>
      <c r="B421" s="14" t="s">
        <v>150</v>
      </c>
      <c r="C421" s="14" t="s">
        <v>151</v>
      </c>
      <c r="D421" s="14" t="str">
        <f t="shared" si="6"/>
        <v>李重华(lichonghua)</v>
      </c>
      <c r="E421" s="14" t="s">
        <v>1779</v>
      </c>
      <c r="F421" s="14" t="s">
        <v>1746</v>
      </c>
      <c r="G421" s="14"/>
      <c r="H421" s="14" t="s">
        <v>879</v>
      </c>
      <c r="I421" s="14" t="s">
        <v>1747</v>
      </c>
      <c r="J421" s="14" t="s">
        <v>879</v>
      </c>
      <c r="K421" s="26" t="str">
        <f>VLOOKUP(I421,[1]Sheet1!$B:$C,2,)</f>
        <v>省部级正职领导肯定性批示</v>
      </c>
      <c r="L421" s="14" t="s">
        <v>1862</v>
      </c>
      <c r="M421" s="27" t="s">
        <v>880</v>
      </c>
      <c r="N421" s="14" t="s">
        <v>1753</v>
      </c>
      <c r="O421" s="14" t="s">
        <v>1753</v>
      </c>
      <c r="P421" s="14"/>
      <c r="Q421" s="14" t="s">
        <v>1757</v>
      </c>
      <c r="R421" s="28"/>
      <c r="S421" s="28"/>
    </row>
    <row r="422" ht="12.75" customHeight="1" spans="1:19">
      <c r="A422" s="21" t="s">
        <v>2082</v>
      </c>
      <c r="B422" s="14" t="s">
        <v>882</v>
      </c>
      <c r="C422" s="14" t="s">
        <v>883</v>
      </c>
      <c r="D422" s="14" t="str">
        <f t="shared" si="6"/>
        <v>廖杉杉(liaoshanshan)</v>
      </c>
      <c r="E422" s="14" t="s">
        <v>1779</v>
      </c>
      <c r="F422" s="14" t="s">
        <v>1786</v>
      </c>
      <c r="G422" s="14"/>
      <c r="H422" s="14" t="s">
        <v>881</v>
      </c>
      <c r="I422" s="14" t="s">
        <v>1873</v>
      </c>
      <c r="J422" s="14" t="s">
        <v>881</v>
      </c>
      <c r="K422" s="26" t="str">
        <f>VLOOKUP(I422,[1]Sheet1!$B:$C,2,)</f>
        <v>决策建议、信息专报、专报信息刊发</v>
      </c>
      <c r="L422" s="14" t="s">
        <v>2116</v>
      </c>
      <c r="M422" s="27" t="s">
        <v>884</v>
      </c>
      <c r="N422" s="14" t="s">
        <v>1761</v>
      </c>
      <c r="O422" s="14" t="s">
        <v>1742</v>
      </c>
      <c r="P422" s="14"/>
      <c r="Q422" s="14" t="s">
        <v>1775</v>
      </c>
      <c r="R422" s="28"/>
      <c r="S422" s="28"/>
    </row>
    <row r="423" ht="12.75" customHeight="1" spans="1:19">
      <c r="A423" s="21" t="s">
        <v>2082</v>
      </c>
      <c r="B423" s="14" t="s">
        <v>555</v>
      </c>
      <c r="C423" s="14" t="s">
        <v>101</v>
      </c>
      <c r="D423" s="14" t="str">
        <f t="shared" si="6"/>
        <v>廖玉姣(liaoyujiao)</v>
      </c>
      <c r="E423" s="14" t="s">
        <v>286</v>
      </c>
      <c r="F423" s="14" t="s">
        <v>1786</v>
      </c>
      <c r="G423" s="14"/>
      <c r="H423" s="14" t="s">
        <v>887</v>
      </c>
      <c r="I423" s="14" t="s">
        <v>1870</v>
      </c>
      <c r="J423" s="14" t="s">
        <v>887</v>
      </c>
      <c r="K423" s="26" t="str">
        <f>VLOOKUP(I423,[1]Sheet1!$B:$C,2,)</f>
        <v>市行业主管部门文件采用-采用部分占文件全文60%以下</v>
      </c>
      <c r="L423" s="14" t="s">
        <v>2117</v>
      </c>
      <c r="M423" s="27" t="s">
        <v>888</v>
      </c>
      <c r="N423" s="14" t="s">
        <v>1742</v>
      </c>
      <c r="O423" s="14" t="s">
        <v>1753</v>
      </c>
      <c r="P423" s="14"/>
      <c r="Q423" s="14" t="s">
        <v>2086</v>
      </c>
      <c r="R423" s="28"/>
      <c r="S423" s="28"/>
    </row>
    <row r="424" ht="12.75" customHeight="1" spans="1:19">
      <c r="A424" s="21" t="s">
        <v>2082</v>
      </c>
      <c r="B424" s="14" t="s">
        <v>272</v>
      </c>
      <c r="C424" s="14" t="s">
        <v>273</v>
      </c>
      <c r="D424" s="14" t="str">
        <f t="shared" si="6"/>
        <v>刘发成(liufacheng)</v>
      </c>
      <c r="E424" s="14" t="s">
        <v>180</v>
      </c>
      <c r="F424" s="14" t="s">
        <v>1810</v>
      </c>
      <c r="G424" s="14"/>
      <c r="H424" s="14" t="s">
        <v>890</v>
      </c>
      <c r="I424" s="14" t="s">
        <v>1873</v>
      </c>
      <c r="J424" s="14" t="s">
        <v>890</v>
      </c>
      <c r="K424" s="26" t="str">
        <f>VLOOKUP(I424,[1]Sheet1!$B:$C,2,)</f>
        <v>决策建议、信息专报、专报信息刊发</v>
      </c>
      <c r="L424" s="14" t="s">
        <v>2118</v>
      </c>
      <c r="M424" s="27" t="s">
        <v>874</v>
      </c>
      <c r="N424" s="14" t="s">
        <v>1753</v>
      </c>
      <c r="O424" s="14" t="s">
        <v>1753</v>
      </c>
      <c r="P424" s="14"/>
      <c r="Q424" s="14" t="s">
        <v>1754</v>
      </c>
      <c r="R424" s="28"/>
      <c r="S424" s="28"/>
    </row>
    <row r="425" ht="12.75" customHeight="1" spans="1:19">
      <c r="A425" s="21" t="s">
        <v>2082</v>
      </c>
      <c r="B425" s="14" t="s">
        <v>156</v>
      </c>
      <c r="C425" s="14" t="s">
        <v>157</v>
      </c>
      <c r="D425" s="14" t="str">
        <f t="shared" si="6"/>
        <v>刘楝子(liulianzi)</v>
      </c>
      <c r="E425" s="14" t="s">
        <v>94</v>
      </c>
      <c r="F425" s="14" t="s">
        <v>1786</v>
      </c>
      <c r="G425" s="14"/>
      <c r="H425" s="14" t="s">
        <v>783</v>
      </c>
      <c r="I425" s="14" t="s">
        <v>1873</v>
      </c>
      <c r="J425" s="14" t="s">
        <v>783</v>
      </c>
      <c r="K425" s="26" t="str">
        <f>VLOOKUP(I425,[1]Sheet1!$B:$C,2,)</f>
        <v>决策建议、信息专报、专报信息刊发</v>
      </c>
      <c r="L425" s="14" t="s">
        <v>2083</v>
      </c>
      <c r="M425" s="27" t="s">
        <v>781</v>
      </c>
      <c r="N425" s="14" t="s">
        <v>1749</v>
      </c>
      <c r="O425" s="14" t="s">
        <v>1753</v>
      </c>
      <c r="P425" s="14"/>
      <c r="Q425" s="14" t="s">
        <v>1749</v>
      </c>
      <c r="R425" s="28"/>
      <c r="S425" s="28"/>
    </row>
    <row r="426" ht="12.75" customHeight="1" spans="1:19">
      <c r="A426" s="21" t="s">
        <v>2082</v>
      </c>
      <c r="B426" s="14" t="s">
        <v>156</v>
      </c>
      <c r="C426" s="14" t="s">
        <v>157</v>
      </c>
      <c r="D426" s="14" t="str">
        <f t="shared" si="6"/>
        <v>刘楝子(liulianzi)</v>
      </c>
      <c r="E426" s="14" t="s">
        <v>94</v>
      </c>
      <c r="F426" s="14" t="s">
        <v>1786</v>
      </c>
      <c r="G426" s="14"/>
      <c r="H426" s="14" t="s">
        <v>812</v>
      </c>
      <c r="I426" s="14" t="s">
        <v>1870</v>
      </c>
      <c r="J426" s="14" t="s">
        <v>812</v>
      </c>
      <c r="K426" s="26" t="str">
        <f>VLOOKUP(I426,[1]Sheet1!$B:$C,2,)</f>
        <v>市行业主管部门文件采用-采用部分占文件全文60%以下</v>
      </c>
      <c r="L426" s="14" t="s">
        <v>2096</v>
      </c>
      <c r="M426" s="27" t="s">
        <v>813</v>
      </c>
      <c r="N426" s="14" t="s">
        <v>1761</v>
      </c>
      <c r="O426" s="14" t="s">
        <v>1761</v>
      </c>
      <c r="P426" s="14"/>
      <c r="Q426" s="14" t="s">
        <v>1793</v>
      </c>
      <c r="R426" s="28"/>
      <c r="S426" s="28"/>
    </row>
    <row r="427" ht="12.75" customHeight="1" spans="1:19">
      <c r="A427" s="21" t="s">
        <v>2082</v>
      </c>
      <c r="B427" s="14" t="s">
        <v>156</v>
      </c>
      <c r="C427" s="14" t="s">
        <v>157</v>
      </c>
      <c r="D427" s="14" t="str">
        <f t="shared" si="6"/>
        <v>刘楝子(liulianzi)</v>
      </c>
      <c r="E427" s="14" t="s">
        <v>94</v>
      </c>
      <c r="F427" s="14" t="s">
        <v>1786</v>
      </c>
      <c r="G427" s="14"/>
      <c r="H427" s="14" t="s">
        <v>780</v>
      </c>
      <c r="I427" s="14" t="s">
        <v>1870</v>
      </c>
      <c r="J427" s="14" t="s">
        <v>780</v>
      </c>
      <c r="K427" s="26" t="str">
        <f>VLOOKUP(I427,[1]Sheet1!$B:$C,2,)</f>
        <v>市行业主管部门文件采用-采用部分占文件全文60%以下</v>
      </c>
      <c r="L427" s="14" t="s">
        <v>2083</v>
      </c>
      <c r="M427" s="27" t="s">
        <v>781</v>
      </c>
      <c r="N427" s="14" t="s">
        <v>1750</v>
      </c>
      <c r="O427" s="14" t="s">
        <v>1742</v>
      </c>
      <c r="P427" s="14"/>
      <c r="Q427" s="14" t="s">
        <v>2095</v>
      </c>
      <c r="R427" s="28"/>
      <c r="S427" s="28"/>
    </row>
    <row r="428" ht="12.75" customHeight="1" spans="1:19">
      <c r="A428" s="21" t="s">
        <v>2082</v>
      </c>
      <c r="B428" s="14" t="s">
        <v>1061</v>
      </c>
      <c r="C428" s="14" t="s">
        <v>1062</v>
      </c>
      <c r="D428" s="14" t="str">
        <f t="shared" si="6"/>
        <v>卢飞(lufei)</v>
      </c>
      <c r="E428" s="14" t="s">
        <v>478</v>
      </c>
      <c r="F428" s="14" t="s">
        <v>1786</v>
      </c>
      <c r="G428" s="14"/>
      <c r="H428" s="14" t="s">
        <v>881</v>
      </c>
      <c r="I428" s="14" t="s">
        <v>1873</v>
      </c>
      <c r="J428" s="14" t="s">
        <v>881</v>
      </c>
      <c r="K428" s="26" t="str">
        <f>VLOOKUP(I428,[1]Sheet1!$B:$C,2,)</f>
        <v>决策建议、信息专报、专报信息刊发</v>
      </c>
      <c r="L428" s="14" t="s">
        <v>2116</v>
      </c>
      <c r="M428" s="27" t="s">
        <v>884</v>
      </c>
      <c r="N428" s="14" t="s">
        <v>1761</v>
      </c>
      <c r="O428" s="14" t="s">
        <v>1750</v>
      </c>
      <c r="P428" s="14"/>
      <c r="Q428" s="14" t="s">
        <v>1789</v>
      </c>
      <c r="R428" s="28"/>
      <c r="S428" s="28"/>
    </row>
    <row r="429" ht="12.75" customHeight="1" spans="1:19">
      <c r="A429" s="21" t="s">
        <v>2082</v>
      </c>
      <c r="B429" s="14" t="s">
        <v>1061</v>
      </c>
      <c r="C429" s="14" t="s">
        <v>1062</v>
      </c>
      <c r="D429" s="14" t="str">
        <f t="shared" si="6"/>
        <v>卢飞(lufei)</v>
      </c>
      <c r="E429" s="14" t="s">
        <v>478</v>
      </c>
      <c r="F429" s="14" t="s">
        <v>1786</v>
      </c>
      <c r="G429" s="14"/>
      <c r="H429" s="14" t="s">
        <v>869</v>
      </c>
      <c r="I429" s="14" t="s">
        <v>1873</v>
      </c>
      <c r="J429" s="14" t="s">
        <v>869</v>
      </c>
      <c r="K429" s="26" t="str">
        <f>VLOOKUP(I429,[1]Sheet1!$B:$C,2,)</f>
        <v>决策建议、信息专报、专报信息刊发</v>
      </c>
      <c r="L429" s="14" t="s">
        <v>2113</v>
      </c>
      <c r="M429" s="27" t="s">
        <v>870</v>
      </c>
      <c r="N429" s="14" t="s">
        <v>1742</v>
      </c>
      <c r="O429" s="14" t="s">
        <v>1742</v>
      </c>
      <c r="P429" s="14" t="s">
        <v>2114</v>
      </c>
      <c r="Q429" s="14" t="s">
        <v>2056</v>
      </c>
      <c r="R429" s="28"/>
      <c r="S429" s="28"/>
    </row>
    <row r="430" ht="12.75" customHeight="1" spans="1:19">
      <c r="A430" s="21" t="s">
        <v>2082</v>
      </c>
      <c r="B430" s="14" t="s">
        <v>309</v>
      </c>
      <c r="C430" s="14" t="s">
        <v>310</v>
      </c>
      <c r="D430" s="14" t="str">
        <f t="shared" si="6"/>
        <v>吕昕(luxin)</v>
      </c>
      <c r="E430" s="14" t="s">
        <v>1779</v>
      </c>
      <c r="F430" s="14" t="s">
        <v>1883</v>
      </c>
      <c r="G430" s="14"/>
      <c r="H430" s="14" t="s">
        <v>892</v>
      </c>
      <c r="I430" s="14" t="s">
        <v>1870</v>
      </c>
      <c r="J430" s="14" t="s">
        <v>892</v>
      </c>
      <c r="K430" s="26" t="str">
        <f>VLOOKUP(I430,[1]Sheet1!$B:$C,2,)</f>
        <v>市行业主管部门文件采用-采用部分占文件全文60%以下</v>
      </c>
      <c r="L430" s="14" t="s">
        <v>2119</v>
      </c>
      <c r="M430" s="27" t="s">
        <v>893</v>
      </c>
      <c r="N430" s="14" t="s">
        <v>1753</v>
      </c>
      <c r="O430" s="14" t="s">
        <v>1753</v>
      </c>
      <c r="P430" s="14"/>
      <c r="Q430" s="14" t="s">
        <v>1742</v>
      </c>
      <c r="R430" s="28"/>
      <c r="S430" s="28"/>
    </row>
    <row r="431" ht="12.75" customHeight="1" spans="1:19">
      <c r="A431" s="21" t="s">
        <v>2082</v>
      </c>
      <c r="B431" s="14" t="s">
        <v>309</v>
      </c>
      <c r="C431" s="14" t="s">
        <v>310</v>
      </c>
      <c r="D431" s="14" t="str">
        <f t="shared" si="6"/>
        <v>吕昕(luxin)</v>
      </c>
      <c r="E431" s="14" t="s">
        <v>1779</v>
      </c>
      <c r="F431" s="14" t="s">
        <v>1883</v>
      </c>
      <c r="G431" s="14"/>
      <c r="H431" s="14" t="s">
        <v>820</v>
      </c>
      <c r="I431" s="14" t="s">
        <v>1747</v>
      </c>
      <c r="J431" s="14" t="s">
        <v>820</v>
      </c>
      <c r="K431" s="26" t="str">
        <f>VLOOKUP(I431,[1]Sheet1!$B:$C,2,)</f>
        <v>省部级正职领导肯定性批示</v>
      </c>
      <c r="L431" s="14" t="s">
        <v>1858</v>
      </c>
      <c r="M431" s="27" t="s">
        <v>821</v>
      </c>
      <c r="N431" s="14" t="s">
        <v>1750</v>
      </c>
      <c r="O431" s="14" t="s">
        <v>1750</v>
      </c>
      <c r="P431" s="14" t="s">
        <v>2098</v>
      </c>
      <c r="Q431" s="14" t="s">
        <v>1743</v>
      </c>
      <c r="R431" s="28"/>
      <c r="S431" s="28"/>
    </row>
    <row r="432" ht="12.75" customHeight="1" spans="1:19">
      <c r="A432" s="21" t="s">
        <v>2082</v>
      </c>
      <c r="B432" s="14" t="s">
        <v>309</v>
      </c>
      <c r="C432" s="14" t="s">
        <v>310</v>
      </c>
      <c r="D432" s="14" t="str">
        <f t="shared" si="6"/>
        <v>吕昕(luxin)</v>
      </c>
      <c r="E432" s="14" t="s">
        <v>1779</v>
      </c>
      <c r="F432" s="14" t="s">
        <v>1883</v>
      </c>
      <c r="G432" s="14"/>
      <c r="H432" s="14" t="s">
        <v>816</v>
      </c>
      <c r="I432" s="14" t="s">
        <v>1747</v>
      </c>
      <c r="J432" s="14" t="s">
        <v>816</v>
      </c>
      <c r="K432" s="26" t="str">
        <f>VLOOKUP(I432,[1]Sheet1!$B:$C,2,)</f>
        <v>省部级正职领导肯定性批示</v>
      </c>
      <c r="L432" s="14" t="s">
        <v>1994</v>
      </c>
      <c r="M432" s="27" t="s">
        <v>817</v>
      </c>
      <c r="N432" s="14" t="s">
        <v>1750</v>
      </c>
      <c r="O432" s="14" t="s">
        <v>1750</v>
      </c>
      <c r="P432" s="14" t="s">
        <v>2097</v>
      </c>
      <c r="Q432" s="14" t="s">
        <v>1743</v>
      </c>
      <c r="R432" s="28"/>
      <c r="S432" s="28"/>
    </row>
    <row r="433" ht="12.75" customHeight="1" spans="1:19">
      <c r="A433" s="21" t="s">
        <v>2082</v>
      </c>
      <c r="B433" s="14" t="s">
        <v>77</v>
      </c>
      <c r="C433" s="14" t="s">
        <v>78</v>
      </c>
      <c r="D433" s="14" t="str">
        <f t="shared" si="6"/>
        <v>罗锐华(luoruihua)</v>
      </c>
      <c r="E433" s="14" t="s">
        <v>1779</v>
      </c>
      <c r="F433" s="14" t="s">
        <v>1810</v>
      </c>
      <c r="G433" s="14"/>
      <c r="H433" s="14" t="s">
        <v>820</v>
      </c>
      <c r="I433" s="14" t="s">
        <v>1747</v>
      </c>
      <c r="J433" s="14" t="s">
        <v>820</v>
      </c>
      <c r="K433" s="26" t="str">
        <f>VLOOKUP(I433,[1]Sheet1!$B:$C,2,)</f>
        <v>省部级正职领导肯定性批示</v>
      </c>
      <c r="L433" s="14" t="s">
        <v>1858</v>
      </c>
      <c r="M433" s="27" t="s">
        <v>821</v>
      </c>
      <c r="N433" s="14" t="s">
        <v>1750</v>
      </c>
      <c r="O433" s="14" t="s">
        <v>1753</v>
      </c>
      <c r="P433" s="14" t="s">
        <v>2098</v>
      </c>
      <c r="Q433" s="14" t="s">
        <v>1806</v>
      </c>
      <c r="R433" s="28"/>
      <c r="S433" s="28"/>
    </row>
    <row r="434" ht="12.75" customHeight="1" spans="1:19">
      <c r="A434" s="21" t="s">
        <v>2082</v>
      </c>
      <c r="B434" s="14" t="s">
        <v>77</v>
      </c>
      <c r="C434" s="14" t="s">
        <v>78</v>
      </c>
      <c r="D434" s="14" t="str">
        <f t="shared" si="6"/>
        <v>罗锐华(luoruihua)</v>
      </c>
      <c r="E434" s="14" t="s">
        <v>1779</v>
      </c>
      <c r="F434" s="14" t="s">
        <v>1810</v>
      </c>
      <c r="G434" s="14"/>
      <c r="H434" s="14" t="s">
        <v>894</v>
      </c>
      <c r="I434" s="14" t="s">
        <v>1870</v>
      </c>
      <c r="J434" s="14" t="s">
        <v>894</v>
      </c>
      <c r="K434" s="26" t="str">
        <f>VLOOKUP(I434,[1]Sheet1!$B:$C,2,)</f>
        <v>市行业主管部门文件采用-采用部分占文件全文60%以下</v>
      </c>
      <c r="L434" s="14" t="s">
        <v>2120</v>
      </c>
      <c r="M434" s="27" t="s">
        <v>895</v>
      </c>
      <c r="N434" s="14" t="s">
        <v>1749</v>
      </c>
      <c r="O434" s="14" t="s">
        <v>1753</v>
      </c>
      <c r="P434" s="14"/>
      <c r="Q434" s="14" t="s">
        <v>2095</v>
      </c>
      <c r="R434" s="28"/>
      <c r="S434" s="28"/>
    </row>
    <row r="435" ht="12.75" customHeight="1" spans="1:19">
      <c r="A435" s="21" t="s">
        <v>2082</v>
      </c>
      <c r="B435" s="14" t="s">
        <v>77</v>
      </c>
      <c r="C435" s="14" t="s">
        <v>78</v>
      </c>
      <c r="D435" s="14" t="str">
        <f t="shared" si="6"/>
        <v>罗锐华(luoruihua)</v>
      </c>
      <c r="E435" s="14" t="s">
        <v>1779</v>
      </c>
      <c r="F435" s="14" t="s">
        <v>1810</v>
      </c>
      <c r="G435" s="14"/>
      <c r="H435" s="14" t="s">
        <v>816</v>
      </c>
      <c r="I435" s="14" t="s">
        <v>1747</v>
      </c>
      <c r="J435" s="14" t="s">
        <v>816</v>
      </c>
      <c r="K435" s="26" t="str">
        <f>VLOOKUP(I435,[1]Sheet1!$B:$C,2,)</f>
        <v>省部级正职领导肯定性批示</v>
      </c>
      <c r="L435" s="14" t="s">
        <v>1994</v>
      </c>
      <c r="M435" s="27" t="s">
        <v>817</v>
      </c>
      <c r="N435" s="14" t="s">
        <v>1750</v>
      </c>
      <c r="O435" s="14" t="s">
        <v>1742</v>
      </c>
      <c r="P435" s="14" t="s">
        <v>2097</v>
      </c>
      <c r="Q435" s="14" t="s">
        <v>1859</v>
      </c>
      <c r="R435" s="28"/>
      <c r="S435" s="28"/>
    </row>
    <row r="436" ht="12.75" customHeight="1" spans="1:19">
      <c r="A436" s="21" t="s">
        <v>2082</v>
      </c>
      <c r="B436" s="14" t="s">
        <v>1082</v>
      </c>
      <c r="C436" s="14" t="s">
        <v>1083</v>
      </c>
      <c r="D436" s="14" t="str">
        <f t="shared" si="6"/>
        <v>罗伟(luowei)</v>
      </c>
      <c r="E436" s="14" t="s">
        <v>21</v>
      </c>
      <c r="F436" s="14" t="s">
        <v>1739</v>
      </c>
      <c r="G436" s="14"/>
      <c r="H436" s="14" t="s">
        <v>812</v>
      </c>
      <c r="I436" s="14" t="s">
        <v>1870</v>
      </c>
      <c r="J436" s="14" t="s">
        <v>812</v>
      </c>
      <c r="K436" s="26" t="str">
        <f>VLOOKUP(I436,[1]Sheet1!$B:$C,2,)</f>
        <v>市行业主管部门文件采用-采用部分占文件全文60%以下</v>
      </c>
      <c r="L436" s="14" t="s">
        <v>2096</v>
      </c>
      <c r="M436" s="27" t="s">
        <v>813</v>
      </c>
      <c r="N436" s="14" t="s">
        <v>1761</v>
      </c>
      <c r="O436" s="14" t="s">
        <v>1742</v>
      </c>
      <c r="P436" s="14"/>
      <c r="Q436" s="14" t="s">
        <v>2121</v>
      </c>
      <c r="R436" s="28"/>
      <c r="S436" s="28"/>
    </row>
    <row r="437" ht="12.75" customHeight="1" spans="1:19">
      <c r="A437" s="21" t="s">
        <v>2082</v>
      </c>
      <c r="B437" s="14" t="s">
        <v>508</v>
      </c>
      <c r="C437" s="14" t="s">
        <v>509</v>
      </c>
      <c r="D437" s="14" t="str">
        <f t="shared" si="6"/>
        <v>马晓燕(maxiaoyan)</v>
      </c>
      <c r="E437" s="14" t="s">
        <v>511</v>
      </c>
      <c r="F437" s="14" t="s">
        <v>1827</v>
      </c>
      <c r="G437" s="14"/>
      <c r="H437" s="14" t="s">
        <v>896</v>
      </c>
      <c r="I437" s="14" t="s">
        <v>1747</v>
      </c>
      <c r="J437" s="14" t="s">
        <v>896</v>
      </c>
      <c r="K437" s="26" t="str">
        <f>VLOOKUP(I437,[1]Sheet1!$B:$C,2,)</f>
        <v>省部级正职领导肯定性批示</v>
      </c>
      <c r="L437" s="14" t="s">
        <v>2122</v>
      </c>
      <c r="M437" s="27" t="s">
        <v>826</v>
      </c>
      <c r="N437" s="14" t="s">
        <v>1753</v>
      </c>
      <c r="O437" s="14" t="s">
        <v>1753</v>
      </c>
      <c r="P437" s="14"/>
      <c r="Q437" s="14" t="s">
        <v>1757</v>
      </c>
      <c r="R437" s="28"/>
      <c r="S437" s="28"/>
    </row>
    <row r="438" ht="12.75" customHeight="1" spans="1:19">
      <c r="A438" s="21" t="s">
        <v>2082</v>
      </c>
      <c r="B438" s="14" t="s">
        <v>834</v>
      </c>
      <c r="C438" s="14" t="s">
        <v>835</v>
      </c>
      <c r="D438" s="14" t="str">
        <f t="shared" si="6"/>
        <v>彭国川(pengguochuan)</v>
      </c>
      <c r="E438" s="14" t="s">
        <v>321</v>
      </c>
      <c r="F438" s="14" t="s">
        <v>1827</v>
      </c>
      <c r="G438" s="14"/>
      <c r="H438" s="14" t="s">
        <v>897</v>
      </c>
      <c r="I438" s="14" t="s">
        <v>1747</v>
      </c>
      <c r="J438" s="14" t="s">
        <v>897</v>
      </c>
      <c r="K438" s="26" t="str">
        <f>VLOOKUP(I438,[1]Sheet1!$B:$C,2,)</f>
        <v>省部级正职领导肯定性批示</v>
      </c>
      <c r="L438" s="14" t="s">
        <v>2123</v>
      </c>
      <c r="M438" s="27" t="s">
        <v>898</v>
      </c>
      <c r="N438" s="14" t="s">
        <v>1742</v>
      </c>
      <c r="O438" s="14" t="s">
        <v>1742</v>
      </c>
      <c r="P438" s="14"/>
      <c r="Q438" s="14" t="s">
        <v>2052</v>
      </c>
      <c r="R438" s="28"/>
      <c r="S438" s="28"/>
    </row>
    <row r="439" ht="12.75" customHeight="1" spans="1:19">
      <c r="A439" s="21" t="s">
        <v>2082</v>
      </c>
      <c r="B439" s="14" t="s">
        <v>834</v>
      </c>
      <c r="C439" s="14" t="s">
        <v>835</v>
      </c>
      <c r="D439" s="14" t="str">
        <f t="shared" si="6"/>
        <v>彭国川(pengguochuan)</v>
      </c>
      <c r="E439" s="14" t="s">
        <v>321</v>
      </c>
      <c r="F439" s="14" t="s">
        <v>1827</v>
      </c>
      <c r="G439" s="14"/>
      <c r="H439" s="14" t="s">
        <v>900</v>
      </c>
      <c r="I439" s="14" t="s">
        <v>2124</v>
      </c>
      <c r="J439" s="14" t="s">
        <v>900</v>
      </c>
      <c r="K439" s="26" t="str">
        <f>VLOOKUP(I439,[1]Sheet1!$B:$C,2,)</f>
        <v>党和国家其他正国级领导人肯定性批示</v>
      </c>
      <c r="L439" s="14" t="s">
        <v>2125</v>
      </c>
      <c r="M439" s="27" t="s">
        <v>902</v>
      </c>
      <c r="N439" s="14" t="s">
        <v>1753</v>
      </c>
      <c r="O439" s="14" t="s">
        <v>1753</v>
      </c>
      <c r="P439" s="14"/>
      <c r="Q439" s="14" t="s">
        <v>2126</v>
      </c>
      <c r="R439" s="28"/>
      <c r="S439" s="28"/>
    </row>
    <row r="440" ht="12.75" customHeight="1" spans="1:19">
      <c r="A440" s="21" t="s">
        <v>2082</v>
      </c>
      <c r="B440" s="14" t="s">
        <v>834</v>
      </c>
      <c r="C440" s="14" t="s">
        <v>835</v>
      </c>
      <c r="D440" s="14" t="str">
        <f t="shared" si="6"/>
        <v>彭国川(pengguochuan)</v>
      </c>
      <c r="E440" s="14" t="s">
        <v>321</v>
      </c>
      <c r="F440" s="14" t="s">
        <v>1827</v>
      </c>
      <c r="G440" s="14"/>
      <c r="H440" s="14" t="s">
        <v>833</v>
      </c>
      <c r="I440" s="14" t="s">
        <v>1851</v>
      </c>
      <c r="J440" s="14" t="s">
        <v>833</v>
      </c>
      <c r="K440" s="26" t="str">
        <f>VLOOKUP(I440,[1]Sheet1!$B:$C,2,)</f>
        <v>省部级正职领导一般性批示</v>
      </c>
      <c r="L440" s="14" t="s">
        <v>2102</v>
      </c>
      <c r="M440" s="27" t="s">
        <v>781</v>
      </c>
      <c r="N440" s="14" t="s">
        <v>1742</v>
      </c>
      <c r="O440" s="14" t="s">
        <v>1753</v>
      </c>
      <c r="P440" s="14"/>
      <c r="Q440" s="14" t="s">
        <v>1788</v>
      </c>
      <c r="R440" s="28"/>
      <c r="S440" s="28"/>
    </row>
    <row r="441" ht="12.75" customHeight="1" spans="1:19">
      <c r="A441" s="21" t="s">
        <v>2082</v>
      </c>
      <c r="B441" s="14" t="s">
        <v>834</v>
      </c>
      <c r="C441" s="14" t="s">
        <v>835</v>
      </c>
      <c r="D441" s="14" t="str">
        <f t="shared" si="6"/>
        <v>彭国川(pengguochuan)</v>
      </c>
      <c r="E441" s="14" t="s">
        <v>321</v>
      </c>
      <c r="F441" s="14" t="s">
        <v>1827</v>
      </c>
      <c r="G441" s="14"/>
      <c r="H441" s="14" t="s">
        <v>904</v>
      </c>
      <c r="I441" s="14" t="s">
        <v>1747</v>
      </c>
      <c r="J441" s="14" t="s">
        <v>904</v>
      </c>
      <c r="K441" s="26" t="str">
        <f>VLOOKUP(I441,[1]Sheet1!$B:$C,2,)</f>
        <v>省部级正职领导肯定性批示</v>
      </c>
      <c r="L441" s="14" t="s">
        <v>2127</v>
      </c>
      <c r="M441" s="27" t="s">
        <v>905</v>
      </c>
      <c r="N441" s="14" t="s">
        <v>1742</v>
      </c>
      <c r="O441" s="14" t="s">
        <v>1753</v>
      </c>
      <c r="P441" s="14"/>
      <c r="Q441" s="14" t="s">
        <v>2027</v>
      </c>
      <c r="R441" s="28"/>
      <c r="S441" s="28"/>
    </row>
    <row r="442" ht="12.75" customHeight="1" spans="1:19">
      <c r="A442" s="21" t="s">
        <v>2082</v>
      </c>
      <c r="B442" s="14" t="s">
        <v>834</v>
      </c>
      <c r="C442" s="14" t="s">
        <v>835</v>
      </c>
      <c r="D442" s="14" t="str">
        <f t="shared" si="6"/>
        <v>彭国川(pengguochuan)</v>
      </c>
      <c r="E442" s="14" t="s">
        <v>321</v>
      </c>
      <c r="F442" s="14" t="s">
        <v>1827</v>
      </c>
      <c r="G442" s="14"/>
      <c r="H442" s="14" t="s">
        <v>860</v>
      </c>
      <c r="I442" s="14" t="s">
        <v>1912</v>
      </c>
      <c r="J442" s="14" t="s">
        <v>860</v>
      </c>
      <c r="K442" s="26" t="str">
        <f>VLOOKUP(I442,[1]Sheet1!$B:$C,2,)</f>
        <v>省部级正职领导肯定性批示</v>
      </c>
      <c r="L442" s="14" t="s">
        <v>2108</v>
      </c>
      <c r="M442" s="27" t="s">
        <v>861</v>
      </c>
      <c r="N442" s="14" t="s">
        <v>1749</v>
      </c>
      <c r="O442" s="14" t="s">
        <v>1753</v>
      </c>
      <c r="P442" s="14"/>
      <c r="Q442" s="14" t="s">
        <v>2027</v>
      </c>
      <c r="R442" s="28"/>
      <c r="S442" s="28"/>
    </row>
    <row r="443" ht="12.75" customHeight="1" spans="1:19">
      <c r="A443" s="21" t="s">
        <v>2082</v>
      </c>
      <c r="B443" s="14" t="s">
        <v>475</v>
      </c>
      <c r="C443" s="14" t="s">
        <v>476</v>
      </c>
      <c r="D443" s="14" t="str">
        <f t="shared" si="6"/>
        <v>彭劲松(pengjingsong)</v>
      </c>
      <c r="E443" s="14" t="s">
        <v>478</v>
      </c>
      <c r="F443" s="14" t="s">
        <v>1827</v>
      </c>
      <c r="G443" s="14"/>
      <c r="H443" s="14" t="s">
        <v>906</v>
      </c>
      <c r="I443" s="14" t="s">
        <v>1873</v>
      </c>
      <c r="J443" s="14" t="s">
        <v>906</v>
      </c>
      <c r="K443" s="26" t="str">
        <f>VLOOKUP(I443,[1]Sheet1!$B:$C,2,)</f>
        <v>决策建议、信息专报、专报信息刊发</v>
      </c>
      <c r="L443" s="14" t="s">
        <v>2128</v>
      </c>
      <c r="M443" s="27" t="s">
        <v>902</v>
      </c>
      <c r="N443" s="14" t="s">
        <v>1742</v>
      </c>
      <c r="O443" s="14" t="s">
        <v>1753</v>
      </c>
      <c r="P443" s="14"/>
      <c r="Q443" s="14" t="s">
        <v>1754</v>
      </c>
      <c r="R443" s="28"/>
      <c r="S443" s="28"/>
    </row>
    <row r="444" ht="12.75" customHeight="1" spans="1:19">
      <c r="A444" s="21" t="s">
        <v>2082</v>
      </c>
      <c r="B444" s="14" t="s">
        <v>475</v>
      </c>
      <c r="C444" s="14" t="s">
        <v>476</v>
      </c>
      <c r="D444" s="14" t="str">
        <f t="shared" si="6"/>
        <v>彭劲松(pengjingsong)</v>
      </c>
      <c r="E444" s="14" t="s">
        <v>478</v>
      </c>
      <c r="F444" s="14" t="s">
        <v>1827</v>
      </c>
      <c r="G444" s="14"/>
      <c r="H444" s="14" t="s">
        <v>854</v>
      </c>
      <c r="I444" s="14" t="s">
        <v>1851</v>
      </c>
      <c r="J444" s="14" t="s">
        <v>854</v>
      </c>
      <c r="K444" s="26" t="str">
        <f>VLOOKUP(I444,[1]Sheet1!$B:$C,2,)</f>
        <v>省部级正职领导一般性批示</v>
      </c>
      <c r="L444" s="14" t="s">
        <v>2106</v>
      </c>
      <c r="M444" s="27" t="s">
        <v>855</v>
      </c>
      <c r="N444" s="14" t="s">
        <v>1749</v>
      </c>
      <c r="O444" s="14" t="s">
        <v>1742</v>
      </c>
      <c r="P444" s="14"/>
      <c r="Q444" s="14" t="s">
        <v>1750</v>
      </c>
      <c r="R444" s="28"/>
      <c r="S444" s="28"/>
    </row>
    <row r="445" ht="12.75" customHeight="1" spans="1:19">
      <c r="A445" s="21" t="s">
        <v>2082</v>
      </c>
      <c r="B445" s="14" t="s">
        <v>475</v>
      </c>
      <c r="C445" s="14" t="s">
        <v>476</v>
      </c>
      <c r="D445" s="14" t="str">
        <f t="shared" si="6"/>
        <v>彭劲松(pengjingsong)</v>
      </c>
      <c r="E445" s="14" t="s">
        <v>478</v>
      </c>
      <c r="F445" s="14" t="s">
        <v>1827</v>
      </c>
      <c r="G445" s="14"/>
      <c r="H445" s="14" t="s">
        <v>857</v>
      </c>
      <c r="I445" s="14" t="s">
        <v>1851</v>
      </c>
      <c r="J445" s="14" t="s">
        <v>857</v>
      </c>
      <c r="K445" s="26" t="str">
        <f>VLOOKUP(I445,[1]Sheet1!$B:$C,2,)</f>
        <v>省部级正职领导一般性批示</v>
      </c>
      <c r="L445" s="14" t="s">
        <v>2107</v>
      </c>
      <c r="M445" s="27" t="s">
        <v>858</v>
      </c>
      <c r="N445" s="14" t="s">
        <v>1750</v>
      </c>
      <c r="O445" s="14" t="s">
        <v>1742</v>
      </c>
      <c r="P445" s="14"/>
      <c r="Q445" s="14" t="s">
        <v>1750</v>
      </c>
      <c r="R445" s="28"/>
      <c r="S445" s="28"/>
    </row>
    <row r="446" ht="12.75" customHeight="1" spans="1:19">
      <c r="A446" s="21" t="s">
        <v>2082</v>
      </c>
      <c r="B446" s="14" t="s">
        <v>727</v>
      </c>
      <c r="C446" s="14" t="s">
        <v>728</v>
      </c>
      <c r="D446" s="14" t="str">
        <f t="shared" si="6"/>
        <v>钱明亮(qianmingliang)</v>
      </c>
      <c r="E446" s="14" t="s">
        <v>21</v>
      </c>
      <c r="F446" s="14" t="s">
        <v>1739</v>
      </c>
      <c r="G446" s="14"/>
      <c r="H446" s="14" t="s">
        <v>907</v>
      </c>
      <c r="I446" s="14" t="s">
        <v>1873</v>
      </c>
      <c r="J446" s="14" t="s">
        <v>907</v>
      </c>
      <c r="K446" s="26" t="str">
        <f>VLOOKUP(I446,[1]Sheet1!$B:$C,2,)</f>
        <v>决策建议、信息专报、专报信息刊发</v>
      </c>
      <c r="L446" s="14" t="s">
        <v>2129</v>
      </c>
      <c r="M446" s="27" t="s">
        <v>908</v>
      </c>
      <c r="N446" s="14" t="s">
        <v>1753</v>
      </c>
      <c r="O446" s="14" t="s">
        <v>1753</v>
      </c>
      <c r="P446" s="14"/>
      <c r="Q446" s="14" t="s">
        <v>1754</v>
      </c>
      <c r="R446" s="28"/>
      <c r="S446" s="28"/>
    </row>
    <row r="447" ht="12.75" customHeight="1" spans="1:19">
      <c r="A447" s="21" t="s">
        <v>2082</v>
      </c>
      <c r="B447" s="14" t="s">
        <v>394</v>
      </c>
      <c r="C447" s="14" t="s">
        <v>395</v>
      </c>
      <c r="D447" s="14" t="str">
        <f t="shared" si="6"/>
        <v>田代贵(tiandaigui)</v>
      </c>
      <c r="E447" s="14" t="s">
        <v>1954</v>
      </c>
      <c r="F447" s="14" t="s">
        <v>1764</v>
      </c>
      <c r="G447" s="14"/>
      <c r="H447" s="14" t="s">
        <v>909</v>
      </c>
      <c r="I447" s="14" t="s">
        <v>1912</v>
      </c>
      <c r="J447" s="14" t="s">
        <v>909</v>
      </c>
      <c r="K447" s="26" t="str">
        <f>VLOOKUP(I447,[1]Sheet1!$B:$C,2,)</f>
        <v>省部级正职领导肯定性批示</v>
      </c>
      <c r="L447" s="14" t="s">
        <v>2047</v>
      </c>
      <c r="M447" s="27" t="s">
        <v>910</v>
      </c>
      <c r="N447" s="14" t="s">
        <v>1753</v>
      </c>
      <c r="O447" s="14" t="s">
        <v>1753</v>
      </c>
      <c r="P447" s="14"/>
      <c r="Q447" s="14" t="s">
        <v>1914</v>
      </c>
      <c r="R447" s="28"/>
      <c r="S447" s="28"/>
    </row>
    <row r="448" ht="12.75" customHeight="1" spans="1:19">
      <c r="A448" s="21" t="s">
        <v>2082</v>
      </c>
      <c r="B448" s="14" t="s">
        <v>394</v>
      </c>
      <c r="C448" s="14" t="s">
        <v>395</v>
      </c>
      <c r="D448" s="14" t="str">
        <f t="shared" si="6"/>
        <v>田代贵(tiandaigui)</v>
      </c>
      <c r="E448" s="14" t="s">
        <v>1954</v>
      </c>
      <c r="F448" s="14" t="s">
        <v>1764</v>
      </c>
      <c r="G448" s="14"/>
      <c r="H448" s="14" t="s">
        <v>864</v>
      </c>
      <c r="I448" s="14" t="s">
        <v>1873</v>
      </c>
      <c r="J448" s="14" t="s">
        <v>864</v>
      </c>
      <c r="K448" s="26" t="str">
        <f>VLOOKUP(I448,[1]Sheet1!$B:$C,2,)</f>
        <v>决策建议、信息专报、专报信息刊发</v>
      </c>
      <c r="L448" s="14" t="s">
        <v>2111</v>
      </c>
      <c r="M448" s="27" t="s">
        <v>865</v>
      </c>
      <c r="N448" s="14" t="s">
        <v>1742</v>
      </c>
      <c r="O448" s="14" t="s">
        <v>1753</v>
      </c>
      <c r="P448" s="14" t="s">
        <v>2112</v>
      </c>
      <c r="Q448" s="14" t="s">
        <v>1788</v>
      </c>
      <c r="R448" s="28"/>
      <c r="S448" s="28"/>
    </row>
    <row r="449" ht="12.75" customHeight="1" spans="1:19">
      <c r="A449" s="21" t="s">
        <v>2082</v>
      </c>
      <c r="B449" s="14" t="s">
        <v>394</v>
      </c>
      <c r="C449" s="14" t="s">
        <v>395</v>
      </c>
      <c r="D449" s="14" t="str">
        <f t="shared" si="6"/>
        <v>田代贵(tiandaigui)</v>
      </c>
      <c r="E449" s="14" t="s">
        <v>1954</v>
      </c>
      <c r="F449" s="14" t="s">
        <v>1764</v>
      </c>
      <c r="G449" s="14"/>
      <c r="H449" s="14" t="s">
        <v>812</v>
      </c>
      <c r="I449" s="14" t="s">
        <v>1870</v>
      </c>
      <c r="J449" s="14" t="s">
        <v>812</v>
      </c>
      <c r="K449" s="26" t="str">
        <f>VLOOKUP(I449,[1]Sheet1!$B:$C,2,)</f>
        <v>市行业主管部门文件采用-采用部分占文件全文60%以下</v>
      </c>
      <c r="L449" s="14" t="s">
        <v>2096</v>
      </c>
      <c r="M449" s="27" t="s">
        <v>813</v>
      </c>
      <c r="N449" s="14" t="s">
        <v>1761</v>
      </c>
      <c r="O449" s="14" t="s">
        <v>1753</v>
      </c>
      <c r="P449" s="14"/>
      <c r="Q449" s="14" t="s">
        <v>2095</v>
      </c>
      <c r="R449" s="28"/>
      <c r="S449" s="28"/>
    </row>
    <row r="450" ht="12.75" customHeight="1" spans="1:19">
      <c r="A450" s="21" t="s">
        <v>2082</v>
      </c>
      <c r="B450" s="14" t="s">
        <v>912</v>
      </c>
      <c r="C450" s="14" t="s">
        <v>913</v>
      </c>
      <c r="D450" s="14" t="str">
        <f t="shared" si="6"/>
        <v>田军(tianjun)</v>
      </c>
      <c r="E450" s="14" t="s">
        <v>511</v>
      </c>
      <c r="F450" s="14" t="s">
        <v>1797</v>
      </c>
      <c r="G450" s="14"/>
      <c r="H450" s="14" t="s">
        <v>911</v>
      </c>
      <c r="I450" s="14" t="s">
        <v>1747</v>
      </c>
      <c r="J450" s="14" t="s">
        <v>911</v>
      </c>
      <c r="K450" s="26" t="str">
        <f>VLOOKUP(I450,[1]Sheet1!$B:$C,2,)</f>
        <v>省部级正职领导肯定性批示</v>
      </c>
      <c r="L450" s="14" t="s">
        <v>2130</v>
      </c>
      <c r="M450" s="27" t="s">
        <v>914</v>
      </c>
      <c r="N450" s="14" t="s">
        <v>1742</v>
      </c>
      <c r="O450" s="14" t="s">
        <v>1753</v>
      </c>
      <c r="P450" s="14" t="s">
        <v>2131</v>
      </c>
      <c r="Q450" s="14" t="s">
        <v>1757</v>
      </c>
      <c r="R450" s="28"/>
      <c r="S450" s="28"/>
    </row>
    <row r="451" ht="12.75" customHeight="1" spans="1:19">
      <c r="A451" s="21" t="s">
        <v>2082</v>
      </c>
      <c r="B451" s="14" t="s">
        <v>912</v>
      </c>
      <c r="C451" s="14" t="s">
        <v>913</v>
      </c>
      <c r="D451" s="14" t="str">
        <f t="shared" si="6"/>
        <v>田军(tianjun)</v>
      </c>
      <c r="E451" s="14" t="s">
        <v>511</v>
      </c>
      <c r="F451" s="14" t="s">
        <v>1797</v>
      </c>
      <c r="G451" s="14"/>
      <c r="H451" s="14" t="s">
        <v>917</v>
      </c>
      <c r="I451" s="14" t="s">
        <v>1747</v>
      </c>
      <c r="J451" s="14" t="s">
        <v>917</v>
      </c>
      <c r="K451" s="26" t="str">
        <f>VLOOKUP(I451,[1]Sheet1!$B:$C,2,)</f>
        <v>省部级正职领导肯定性批示</v>
      </c>
      <c r="L451" s="14" t="s">
        <v>2132</v>
      </c>
      <c r="M451" s="27" t="s">
        <v>918</v>
      </c>
      <c r="N451" s="14" t="s">
        <v>1753</v>
      </c>
      <c r="O451" s="14" t="s">
        <v>1753</v>
      </c>
      <c r="P451" s="14" t="s">
        <v>2133</v>
      </c>
      <c r="Q451" s="14" t="s">
        <v>1757</v>
      </c>
      <c r="R451" s="28"/>
      <c r="S451" s="28"/>
    </row>
    <row r="452" ht="12.75" customHeight="1" spans="1:19">
      <c r="A452" s="21" t="s">
        <v>2082</v>
      </c>
      <c r="B452" s="14" t="s">
        <v>839</v>
      </c>
      <c r="C452" s="14" t="s">
        <v>840</v>
      </c>
      <c r="D452" s="14" t="str">
        <f t="shared" ref="D452:D515" si="7">CONCATENATE(B452,"(",C452,")")</f>
        <v>王胜(wangsheng)</v>
      </c>
      <c r="E452" s="14" t="s">
        <v>842</v>
      </c>
      <c r="F452" s="14" t="s">
        <v>1797</v>
      </c>
      <c r="G452" s="14"/>
      <c r="H452" s="14" t="s">
        <v>845</v>
      </c>
      <c r="I452" s="14" t="s">
        <v>1747</v>
      </c>
      <c r="J452" s="14" t="s">
        <v>845</v>
      </c>
      <c r="K452" s="26" t="str">
        <f>VLOOKUP(I452,[1]Sheet1!$B:$C,2,)</f>
        <v>省部级正职领导肯定性批示</v>
      </c>
      <c r="L452" s="14" t="s">
        <v>2104</v>
      </c>
      <c r="M452" s="27" t="s">
        <v>846</v>
      </c>
      <c r="N452" s="14" t="s">
        <v>1788</v>
      </c>
      <c r="O452" s="14" t="s">
        <v>1753</v>
      </c>
      <c r="P452" s="14"/>
      <c r="Q452" s="14" t="s">
        <v>2052</v>
      </c>
      <c r="R452" s="28"/>
      <c r="S452" s="28"/>
    </row>
    <row r="453" ht="12.75" customHeight="1" spans="1:19">
      <c r="A453" s="21" t="s">
        <v>2082</v>
      </c>
      <c r="B453" s="14" t="s">
        <v>839</v>
      </c>
      <c r="C453" s="14" t="s">
        <v>840</v>
      </c>
      <c r="D453" s="14" t="str">
        <f t="shared" si="7"/>
        <v>王胜(wangsheng)</v>
      </c>
      <c r="E453" s="14" t="s">
        <v>842</v>
      </c>
      <c r="F453" s="14" t="s">
        <v>1797</v>
      </c>
      <c r="G453" s="14"/>
      <c r="H453" s="14" t="s">
        <v>838</v>
      </c>
      <c r="I453" s="14" t="s">
        <v>1747</v>
      </c>
      <c r="J453" s="14" t="s">
        <v>838</v>
      </c>
      <c r="K453" s="26" t="str">
        <f>VLOOKUP(I453,[1]Sheet1!$B:$C,2,)</f>
        <v>省部级正职领导肯定性批示</v>
      </c>
      <c r="L453" s="14" t="s">
        <v>2103</v>
      </c>
      <c r="M453" s="27" t="s">
        <v>841</v>
      </c>
      <c r="N453" s="14" t="s">
        <v>1742</v>
      </c>
      <c r="O453" s="14" t="s">
        <v>1753</v>
      </c>
      <c r="P453" s="14"/>
      <c r="Q453" s="14" t="s">
        <v>2056</v>
      </c>
      <c r="R453" s="28"/>
      <c r="S453" s="28"/>
    </row>
    <row r="454" ht="12.75" customHeight="1" spans="1:19">
      <c r="A454" s="21" t="s">
        <v>2082</v>
      </c>
      <c r="B454" s="14" t="s">
        <v>334</v>
      </c>
      <c r="C454" s="14" t="s">
        <v>335</v>
      </c>
      <c r="D454" s="14" t="str">
        <f t="shared" si="7"/>
        <v>吴安(wuan)</v>
      </c>
      <c r="E454" s="14" t="s">
        <v>180</v>
      </c>
      <c r="F454" s="14" t="s">
        <v>1746</v>
      </c>
      <c r="G454" s="14"/>
      <c r="H454" s="14" t="s">
        <v>854</v>
      </c>
      <c r="I454" s="14" t="s">
        <v>1851</v>
      </c>
      <c r="J454" s="14" t="s">
        <v>854</v>
      </c>
      <c r="K454" s="26" t="str">
        <f>VLOOKUP(I454,[1]Sheet1!$B:$C,2,)</f>
        <v>省部级正职领导一般性批示</v>
      </c>
      <c r="L454" s="14" t="s">
        <v>2106</v>
      </c>
      <c r="M454" s="27" t="s">
        <v>855</v>
      </c>
      <c r="N454" s="14" t="s">
        <v>1749</v>
      </c>
      <c r="O454" s="14" t="s">
        <v>1750</v>
      </c>
      <c r="P454" s="14"/>
      <c r="Q454" s="14" t="s">
        <v>1742</v>
      </c>
      <c r="R454" s="28"/>
      <c r="S454" s="28"/>
    </row>
    <row r="455" ht="12.75" customHeight="1" spans="1:19">
      <c r="A455" s="21" t="s">
        <v>2082</v>
      </c>
      <c r="B455" s="14" t="s">
        <v>334</v>
      </c>
      <c r="C455" s="14" t="s">
        <v>335</v>
      </c>
      <c r="D455" s="14" t="str">
        <f t="shared" si="7"/>
        <v>吴安(wuan)</v>
      </c>
      <c r="E455" s="14" t="s">
        <v>180</v>
      </c>
      <c r="F455" s="14" t="s">
        <v>1746</v>
      </c>
      <c r="G455" s="14"/>
      <c r="H455" s="14" t="s">
        <v>919</v>
      </c>
      <c r="I455" s="14" t="s">
        <v>1851</v>
      </c>
      <c r="J455" s="14" t="s">
        <v>919</v>
      </c>
      <c r="K455" s="26" t="str">
        <f>VLOOKUP(I455,[1]Sheet1!$B:$C,2,)</f>
        <v>省部级正职领导一般性批示</v>
      </c>
      <c r="L455" s="14" t="s">
        <v>2134</v>
      </c>
      <c r="M455" s="27" t="s">
        <v>920</v>
      </c>
      <c r="N455" s="14" t="s">
        <v>1761</v>
      </c>
      <c r="O455" s="14" t="s">
        <v>1753</v>
      </c>
      <c r="P455" s="14" t="s">
        <v>2135</v>
      </c>
      <c r="Q455" s="14" t="s">
        <v>1754</v>
      </c>
      <c r="R455" s="28"/>
      <c r="S455" s="28"/>
    </row>
    <row r="456" ht="12.75" customHeight="1" spans="1:19">
      <c r="A456" s="21" t="s">
        <v>2082</v>
      </c>
      <c r="B456" s="14" t="s">
        <v>334</v>
      </c>
      <c r="C456" s="14" t="s">
        <v>335</v>
      </c>
      <c r="D456" s="14" t="str">
        <f t="shared" si="7"/>
        <v>吴安(wuan)</v>
      </c>
      <c r="E456" s="14" t="s">
        <v>180</v>
      </c>
      <c r="F456" s="14" t="s">
        <v>1746</v>
      </c>
      <c r="G456" s="14"/>
      <c r="H456" s="14" t="s">
        <v>921</v>
      </c>
      <c r="I456" s="14" t="s">
        <v>1912</v>
      </c>
      <c r="J456" s="14" t="s">
        <v>921</v>
      </c>
      <c r="K456" s="26" t="str">
        <f>VLOOKUP(I456,[1]Sheet1!$B:$C,2,)</f>
        <v>省部级正职领导肯定性批示</v>
      </c>
      <c r="L456" s="14" t="s">
        <v>2136</v>
      </c>
      <c r="M456" s="27" t="s">
        <v>922</v>
      </c>
      <c r="N456" s="14" t="s">
        <v>1761</v>
      </c>
      <c r="O456" s="14" t="s">
        <v>1753</v>
      </c>
      <c r="P456" s="14" t="s">
        <v>2137</v>
      </c>
      <c r="Q456" s="14" t="s">
        <v>1914</v>
      </c>
      <c r="R456" s="28"/>
      <c r="S456" s="28"/>
    </row>
    <row r="457" ht="12.75" customHeight="1" spans="1:19">
      <c r="A457" s="21" t="s">
        <v>2082</v>
      </c>
      <c r="B457" s="14" t="s">
        <v>343</v>
      </c>
      <c r="C457" s="14" t="s">
        <v>344</v>
      </c>
      <c r="D457" s="14" t="str">
        <f t="shared" si="7"/>
        <v>吴大兵(wudabing)</v>
      </c>
      <c r="E457" s="14" t="s">
        <v>73</v>
      </c>
      <c r="F457" s="14" t="s">
        <v>1739</v>
      </c>
      <c r="G457" s="14"/>
      <c r="H457" s="14" t="s">
        <v>924</v>
      </c>
      <c r="I457" s="14" t="s">
        <v>1873</v>
      </c>
      <c r="J457" s="14" t="s">
        <v>924</v>
      </c>
      <c r="K457" s="26" t="str">
        <f>VLOOKUP(I457,[1]Sheet1!$B:$C,2,)</f>
        <v>决策建议、信息专报、专报信息刊发</v>
      </c>
      <c r="L457" s="14" t="s">
        <v>2138</v>
      </c>
      <c r="M457" s="27" t="s">
        <v>925</v>
      </c>
      <c r="N457" s="14" t="s">
        <v>1753</v>
      </c>
      <c r="O457" s="14" t="s">
        <v>1753</v>
      </c>
      <c r="P457" s="14"/>
      <c r="Q457" s="14" t="s">
        <v>1754</v>
      </c>
      <c r="R457" s="28"/>
      <c r="S457" s="28"/>
    </row>
    <row r="458" ht="12.75" customHeight="1" spans="1:19">
      <c r="A458" s="21" t="s">
        <v>2082</v>
      </c>
      <c r="B458" s="14" t="s">
        <v>343</v>
      </c>
      <c r="C458" s="14" t="s">
        <v>344</v>
      </c>
      <c r="D458" s="14" t="str">
        <f t="shared" si="7"/>
        <v>吴大兵(wudabing)</v>
      </c>
      <c r="E458" s="14" t="s">
        <v>73</v>
      </c>
      <c r="F458" s="14" t="s">
        <v>1739</v>
      </c>
      <c r="G458" s="14"/>
      <c r="H458" s="14" t="s">
        <v>926</v>
      </c>
      <c r="I458" s="14" t="s">
        <v>1912</v>
      </c>
      <c r="J458" s="14" t="s">
        <v>926</v>
      </c>
      <c r="K458" s="26" t="str">
        <f>VLOOKUP(I458,[1]Sheet1!$B:$C,2,)</f>
        <v>省部级正职领导肯定性批示</v>
      </c>
      <c r="L458" s="14" t="s">
        <v>2139</v>
      </c>
      <c r="M458" s="27" t="s">
        <v>927</v>
      </c>
      <c r="N458" s="14" t="s">
        <v>1761</v>
      </c>
      <c r="O458" s="14" t="s">
        <v>1750</v>
      </c>
      <c r="P458" s="14"/>
      <c r="Q458" s="14" t="s">
        <v>1792</v>
      </c>
      <c r="R458" s="28"/>
      <c r="S458" s="28"/>
    </row>
    <row r="459" ht="12.75" customHeight="1" spans="1:19">
      <c r="A459" s="21" t="s">
        <v>2082</v>
      </c>
      <c r="B459" s="14" t="s">
        <v>343</v>
      </c>
      <c r="C459" s="14" t="s">
        <v>344</v>
      </c>
      <c r="D459" s="14" t="str">
        <f t="shared" si="7"/>
        <v>吴大兵(wudabing)</v>
      </c>
      <c r="E459" s="14" t="s">
        <v>73</v>
      </c>
      <c r="F459" s="14" t="s">
        <v>1739</v>
      </c>
      <c r="G459" s="14"/>
      <c r="H459" s="14" t="s">
        <v>929</v>
      </c>
      <c r="I459" s="14" t="s">
        <v>1747</v>
      </c>
      <c r="J459" s="14" t="s">
        <v>929</v>
      </c>
      <c r="K459" s="26" t="str">
        <f>VLOOKUP(I459,[1]Sheet1!$B:$C,2,)</f>
        <v>省部级正职领导肯定性批示</v>
      </c>
      <c r="L459" s="14" t="s">
        <v>2140</v>
      </c>
      <c r="M459" s="27" t="s">
        <v>930</v>
      </c>
      <c r="N459" s="14" t="s">
        <v>1761</v>
      </c>
      <c r="O459" s="14" t="s">
        <v>1750</v>
      </c>
      <c r="P459" s="14"/>
      <c r="Q459" s="14" t="s">
        <v>1788</v>
      </c>
      <c r="R459" s="28"/>
      <c r="S459" s="28"/>
    </row>
    <row r="460" ht="12.75" customHeight="1" spans="1:19">
      <c r="A460" s="21" t="s">
        <v>2082</v>
      </c>
      <c r="B460" s="14" t="s">
        <v>91</v>
      </c>
      <c r="C460" s="14" t="s">
        <v>92</v>
      </c>
      <c r="D460" s="14" t="str">
        <f t="shared" si="7"/>
        <v>许玉明(xuyuming)</v>
      </c>
      <c r="E460" s="14" t="s">
        <v>94</v>
      </c>
      <c r="F460" s="14" t="s">
        <v>1764</v>
      </c>
      <c r="G460" s="14"/>
      <c r="H460" s="14" t="s">
        <v>931</v>
      </c>
      <c r="I460" s="14" t="s">
        <v>1851</v>
      </c>
      <c r="J460" s="14" t="s">
        <v>931</v>
      </c>
      <c r="K460" s="26" t="str">
        <f>VLOOKUP(I460,[1]Sheet1!$B:$C,2,)</f>
        <v>省部级正职领导一般性批示</v>
      </c>
      <c r="L460" s="14" t="s">
        <v>2063</v>
      </c>
      <c r="M460" s="27" t="s">
        <v>932</v>
      </c>
      <c r="N460" s="14" t="s">
        <v>1753</v>
      </c>
      <c r="O460" s="14" t="s">
        <v>1753</v>
      </c>
      <c r="P460" s="14"/>
      <c r="Q460" s="14" t="s">
        <v>1754</v>
      </c>
      <c r="R460" s="28"/>
      <c r="S460" s="28"/>
    </row>
    <row r="461" ht="12.75" customHeight="1" spans="1:19">
      <c r="A461" s="21" t="s">
        <v>2082</v>
      </c>
      <c r="B461" s="14" t="s">
        <v>91</v>
      </c>
      <c r="C461" s="14" t="s">
        <v>92</v>
      </c>
      <c r="D461" s="14" t="str">
        <f t="shared" si="7"/>
        <v>许玉明(xuyuming)</v>
      </c>
      <c r="E461" s="14" t="s">
        <v>94</v>
      </c>
      <c r="F461" s="14" t="s">
        <v>1764</v>
      </c>
      <c r="G461" s="14"/>
      <c r="H461" s="14" t="s">
        <v>933</v>
      </c>
      <c r="I461" s="14" t="s">
        <v>1873</v>
      </c>
      <c r="J461" s="14" t="s">
        <v>933</v>
      </c>
      <c r="K461" s="26" t="str">
        <f>VLOOKUP(I461,[1]Sheet1!$B:$C,2,)</f>
        <v>决策建议、信息专报、专报信息刊发</v>
      </c>
      <c r="L461" s="14" t="s">
        <v>1915</v>
      </c>
      <c r="M461" s="27" t="s">
        <v>934</v>
      </c>
      <c r="N461" s="14" t="s">
        <v>1753</v>
      </c>
      <c r="O461" s="14" t="s">
        <v>1753</v>
      </c>
      <c r="P461" s="14"/>
      <c r="Q461" s="14" t="s">
        <v>1754</v>
      </c>
      <c r="R461" s="28"/>
      <c r="S461" s="28"/>
    </row>
    <row r="462" ht="12.75" customHeight="1" spans="1:19">
      <c r="A462" s="21" t="s">
        <v>2082</v>
      </c>
      <c r="B462" s="14" t="s">
        <v>91</v>
      </c>
      <c r="C462" s="14" t="s">
        <v>92</v>
      </c>
      <c r="D462" s="14" t="str">
        <f t="shared" si="7"/>
        <v>许玉明(xuyuming)</v>
      </c>
      <c r="E462" s="14" t="s">
        <v>94</v>
      </c>
      <c r="F462" s="14" t="s">
        <v>1764</v>
      </c>
      <c r="G462" s="14"/>
      <c r="H462" s="14" t="s">
        <v>935</v>
      </c>
      <c r="I462" s="14" t="s">
        <v>1912</v>
      </c>
      <c r="J462" s="14" t="s">
        <v>935</v>
      </c>
      <c r="K462" s="26" t="str">
        <f>VLOOKUP(I462,[1]Sheet1!$B:$C,2,)</f>
        <v>省部级正职领导肯定性批示</v>
      </c>
      <c r="L462" s="14" t="s">
        <v>2141</v>
      </c>
      <c r="M462" s="27" t="s">
        <v>936</v>
      </c>
      <c r="N462" s="14" t="s">
        <v>1753</v>
      </c>
      <c r="O462" s="14" t="s">
        <v>1753</v>
      </c>
      <c r="P462" s="14"/>
      <c r="Q462" s="14" t="s">
        <v>1914</v>
      </c>
      <c r="R462" s="28"/>
      <c r="S462" s="28"/>
    </row>
    <row r="463" ht="12.75" customHeight="1" spans="1:19">
      <c r="A463" s="21" t="s">
        <v>2082</v>
      </c>
      <c r="B463" s="14" t="s">
        <v>356</v>
      </c>
      <c r="C463" s="14" t="s">
        <v>357</v>
      </c>
      <c r="D463" s="14" t="str">
        <f t="shared" si="7"/>
        <v>严伟涛(yanweitao)</v>
      </c>
      <c r="E463" s="14" t="s">
        <v>94</v>
      </c>
      <c r="F463" s="14" t="s">
        <v>1786</v>
      </c>
      <c r="G463" s="14"/>
      <c r="H463" s="14" t="s">
        <v>812</v>
      </c>
      <c r="I463" s="14" t="s">
        <v>1870</v>
      </c>
      <c r="J463" s="14" t="s">
        <v>812</v>
      </c>
      <c r="K463" s="26" t="str">
        <f>VLOOKUP(I463,[1]Sheet1!$B:$C,2,)</f>
        <v>市行业主管部门文件采用-采用部分占文件全文60%以下</v>
      </c>
      <c r="L463" s="14" t="s">
        <v>2096</v>
      </c>
      <c r="M463" s="27" t="s">
        <v>813</v>
      </c>
      <c r="N463" s="14" t="s">
        <v>1761</v>
      </c>
      <c r="O463" s="14" t="s">
        <v>1750</v>
      </c>
      <c r="P463" s="14"/>
      <c r="Q463" s="14" t="s">
        <v>2121</v>
      </c>
      <c r="R463" s="28"/>
      <c r="S463" s="28"/>
    </row>
    <row r="464" ht="12.75" customHeight="1" spans="1:19">
      <c r="A464" s="21" t="s">
        <v>2082</v>
      </c>
      <c r="B464" s="14" t="s">
        <v>356</v>
      </c>
      <c r="C464" s="14" t="s">
        <v>357</v>
      </c>
      <c r="D464" s="14" t="str">
        <f t="shared" si="7"/>
        <v>严伟涛(yanweitao)</v>
      </c>
      <c r="E464" s="14" t="s">
        <v>94</v>
      </c>
      <c r="F464" s="14" t="s">
        <v>1786</v>
      </c>
      <c r="G464" s="14"/>
      <c r="H464" s="14" t="s">
        <v>783</v>
      </c>
      <c r="I464" s="14" t="s">
        <v>1873</v>
      </c>
      <c r="J464" s="14" t="s">
        <v>783</v>
      </c>
      <c r="K464" s="26" t="str">
        <f>VLOOKUP(I464,[1]Sheet1!$B:$C,2,)</f>
        <v>决策建议、信息专报、专报信息刊发</v>
      </c>
      <c r="L464" s="14" t="s">
        <v>2083</v>
      </c>
      <c r="M464" s="27" t="s">
        <v>781</v>
      </c>
      <c r="N464" s="14" t="s">
        <v>1749</v>
      </c>
      <c r="O464" s="14" t="s">
        <v>1750</v>
      </c>
      <c r="P464" s="14"/>
      <c r="Q464" s="14" t="s">
        <v>1742</v>
      </c>
      <c r="R464" s="28"/>
      <c r="S464" s="28"/>
    </row>
    <row r="465" ht="12.75" customHeight="1" spans="1:19">
      <c r="A465" s="21" t="s">
        <v>2082</v>
      </c>
      <c r="B465" s="14" t="s">
        <v>356</v>
      </c>
      <c r="C465" s="14" t="s">
        <v>357</v>
      </c>
      <c r="D465" s="14" t="str">
        <f t="shared" si="7"/>
        <v>严伟涛(yanweitao)</v>
      </c>
      <c r="E465" s="14" t="s">
        <v>94</v>
      </c>
      <c r="F465" s="14" t="s">
        <v>1786</v>
      </c>
      <c r="G465" s="14"/>
      <c r="H465" s="14" t="s">
        <v>780</v>
      </c>
      <c r="I465" s="14" t="s">
        <v>1870</v>
      </c>
      <c r="J465" s="14" t="s">
        <v>780</v>
      </c>
      <c r="K465" s="26" t="str">
        <f>VLOOKUP(I465,[1]Sheet1!$B:$C,2,)</f>
        <v>市行业主管部门文件采用-采用部分占文件全文60%以下</v>
      </c>
      <c r="L465" s="14" t="s">
        <v>2083</v>
      </c>
      <c r="M465" s="27" t="s">
        <v>781</v>
      </c>
      <c r="N465" s="14" t="s">
        <v>1750</v>
      </c>
      <c r="O465" s="14" t="s">
        <v>1750</v>
      </c>
      <c r="P465" s="14"/>
      <c r="Q465" s="14" t="s">
        <v>1793</v>
      </c>
      <c r="R465" s="28"/>
      <c r="S465" s="28"/>
    </row>
    <row r="466" ht="12.75" customHeight="1" spans="1:19">
      <c r="A466" s="21" t="s">
        <v>2082</v>
      </c>
      <c r="B466" s="14" t="s">
        <v>362</v>
      </c>
      <c r="C466" s="14" t="s">
        <v>363</v>
      </c>
      <c r="D466" s="14" t="str">
        <f t="shared" si="7"/>
        <v>杨玲(yangling)</v>
      </c>
      <c r="E466" s="14" t="s">
        <v>286</v>
      </c>
      <c r="F466" s="14" t="s">
        <v>1769</v>
      </c>
      <c r="G466" s="14"/>
      <c r="H466" s="14" t="s">
        <v>887</v>
      </c>
      <c r="I466" s="14" t="s">
        <v>1870</v>
      </c>
      <c r="J466" s="14" t="s">
        <v>887</v>
      </c>
      <c r="K466" s="26" t="str">
        <f>VLOOKUP(I466,[1]Sheet1!$B:$C,2,)</f>
        <v>市行业主管部门文件采用-采用部分占文件全文60%以下</v>
      </c>
      <c r="L466" s="14" t="s">
        <v>2117</v>
      </c>
      <c r="M466" s="27" t="s">
        <v>888</v>
      </c>
      <c r="N466" s="14" t="s">
        <v>1742</v>
      </c>
      <c r="O466" s="14" t="s">
        <v>1742</v>
      </c>
      <c r="P466" s="14"/>
      <c r="Q466" s="14" t="s">
        <v>2095</v>
      </c>
      <c r="R466" s="28"/>
      <c r="S466" s="28"/>
    </row>
    <row r="467" ht="12.75" customHeight="1" spans="1:19">
      <c r="A467" s="21" t="s">
        <v>2082</v>
      </c>
      <c r="B467" s="14" t="s">
        <v>362</v>
      </c>
      <c r="C467" s="14" t="s">
        <v>363</v>
      </c>
      <c r="D467" s="14" t="str">
        <f t="shared" si="7"/>
        <v>杨玲(yangling)</v>
      </c>
      <c r="E467" s="14" t="s">
        <v>286</v>
      </c>
      <c r="F467" s="14" t="s">
        <v>1769</v>
      </c>
      <c r="G467" s="14"/>
      <c r="H467" s="14" t="s">
        <v>937</v>
      </c>
      <c r="I467" s="14" t="s">
        <v>1873</v>
      </c>
      <c r="J467" s="14" t="s">
        <v>937</v>
      </c>
      <c r="K467" s="26" t="str">
        <f>VLOOKUP(I467,[1]Sheet1!$B:$C,2,)</f>
        <v>决策建议、信息专报、专报信息刊发</v>
      </c>
      <c r="L467" s="14" t="s">
        <v>1906</v>
      </c>
      <c r="M467" s="27" t="s">
        <v>876</v>
      </c>
      <c r="N467" s="14" t="s">
        <v>1753</v>
      </c>
      <c r="O467" s="14" t="s">
        <v>1753</v>
      </c>
      <c r="P467" s="14" t="s">
        <v>2142</v>
      </c>
      <c r="Q467" s="14" t="s">
        <v>1754</v>
      </c>
      <c r="R467" s="28"/>
      <c r="S467" s="28"/>
    </row>
    <row r="468" ht="12.75" customHeight="1" spans="1:19">
      <c r="A468" s="21" t="s">
        <v>2082</v>
      </c>
      <c r="B468" s="14" t="s">
        <v>190</v>
      </c>
      <c r="C468" s="14" t="s">
        <v>191</v>
      </c>
      <c r="D468" s="14" t="str">
        <f t="shared" si="7"/>
        <v>杨孝容(yangxiaorong)</v>
      </c>
      <c r="E468" s="14" t="s">
        <v>73</v>
      </c>
      <c r="F468" s="14" t="s">
        <v>1769</v>
      </c>
      <c r="G468" s="14"/>
      <c r="H468" s="14" t="s">
        <v>938</v>
      </c>
      <c r="I468" s="14" t="s">
        <v>1873</v>
      </c>
      <c r="J468" s="14" t="s">
        <v>938</v>
      </c>
      <c r="K468" s="26" t="str">
        <f>VLOOKUP(I468,[1]Sheet1!$B:$C,2,)</f>
        <v>决策建议、信息专报、专报信息刊发</v>
      </c>
      <c r="L468" s="14" t="s">
        <v>2143</v>
      </c>
      <c r="M468" s="27" t="s">
        <v>939</v>
      </c>
      <c r="N468" s="14" t="s">
        <v>1753</v>
      </c>
      <c r="O468" s="14" t="s">
        <v>1753</v>
      </c>
      <c r="P468" s="14" t="s">
        <v>2144</v>
      </c>
      <c r="Q468" s="14" t="s">
        <v>1754</v>
      </c>
      <c r="R468" s="28"/>
      <c r="S468" s="28"/>
    </row>
    <row r="469" ht="12.75" customHeight="1" spans="1:19">
      <c r="A469" s="21" t="s">
        <v>2082</v>
      </c>
      <c r="B469" s="14" t="s">
        <v>2145</v>
      </c>
      <c r="C469" s="14" t="s">
        <v>2146</v>
      </c>
      <c r="D469" s="14" t="str">
        <f t="shared" si="7"/>
        <v>张莉(zhangli)</v>
      </c>
      <c r="E469" s="14" t="s">
        <v>94</v>
      </c>
      <c r="F469" s="14" t="s">
        <v>1786</v>
      </c>
      <c r="G469" s="14"/>
      <c r="H469" s="14" t="s">
        <v>845</v>
      </c>
      <c r="I469" s="14" t="s">
        <v>1747</v>
      </c>
      <c r="J469" s="14" t="s">
        <v>845</v>
      </c>
      <c r="K469" s="26" t="str">
        <f>VLOOKUP(I469,[1]Sheet1!$B:$C,2,)</f>
        <v>省部级正职领导肯定性批示</v>
      </c>
      <c r="L469" s="14" t="s">
        <v>2104</v>
      </c>
      <c r="M469" s="27" t="s">
        <v>846</v>
      </c>
      <c r="N469" s="14" t="s">
        <v>1788</v>
      </c>
      <c r="O469" s="14" t="s">
        <v>1750</v>
      </c>
      <c r="P469" s="14"/>
      <c r="Q469" s="14" t="s">
        <v>1788</v>
      </c>
      <c r="R469" s="28"/>
      <c r="S469" s="28"/>
    </row>
    <row r="470" ht="12.75" customHeight="1" spans="1:19">
      <c r="A470" s="21" t="s">
        <v>2082</v>
      </c>
      <c r="B470" s="14" t="s">
        <v>941</v>
      </c>
      <c r="C470" s="14" t="s">
        <v>942</v>
      </c>
      <c r="D470" s="14" t="str">
        <f t="shared" si="7"/>
        <v>张永恒(zhangyongheng)</v>
      </c>
      <c r="E470" s="14" t="s">
        <v>1781</v>
      </c>
      <c r="F470" s="14" t="s">
        <v>1797</v>
      </c>
      <c r="G470" s="14"/>
      <c r="H470" s="14" t="s">
        <v>940</v>
      </c>
      <c r="I470" s="14" t="s">
        <v>1873</v>
      </c>
      <c r="J470" s="14" t="s">
        <v>940</v>
      </c>
      <c r="K470" s="26" t="str">
        <f>VLOOKUP(I470,[1]Sheet1!$B:$C,2,)</f>
        <v>决策建议、信息专报、专报信息刊发</v>
      </c>
      <c r="L470" s="14" t="s">
        <v>2147</v>
      </c>
      <c r="M470" s="27" t="s">
        <v>943</v>
      </c>
      <c r="N470" s="14" t="s">
        <v>1753</v>
      </c>
      <c r="O470" s="14" t="s">
        <v>1753</v>
      </c>
      <c r="P470" s="14"/>
      <c r="Q470" s="14" t="s">
        <v>1754</v>
      </c>
      <c r="R470" s="28"/>
      <c r="S470" s="28"/>
    </row>
    <row r="471" ht="12.75" customHeight="1" spans="1:19">
      <c r="A471" s="21" t="s">
        <v>2082</v>
      </c>
      <c r="B471" s="14" t="s">
        <v>941</v>
      </c>
      <c r="C471" s="14" t="s">
        <v>942</v>
      </c>
      <c r="D471" s="14" t="str">
        <f t="shared" si="7"/>
        <v>张永恒(zhangyongheng)</v>
      </c>
      <c r="E471" s="14" t="s">
        <v>1781</v>
      </c>
      <c r="F471" s="14" t="s">
        <v>1797</v>
      </c>
      <c r="G471" s="14"/>
      <c r="H471" s="14" t="s">
        <v>946</v>
      </c>
      <c r="I471" s="14" t="s">
        <v>1851</v>
      </c>
      <c r="J471" s="14" t="s">
        <v>946</v>
      </c>
      <c r="K471" s="26" t="str">
        <f>VLOOKUP(I471,[1]Sheet1!$B:$C,2,)</f>
        <v>省部级正职领导一般性批示</v>
      </c>
      <c r="L471" s="14" t="s">
        <v>2148</v>
      </c>
      <c r="M471" s="27" t="s">
        <v>918</v>
      </c>
      <c r="N471" s="14" t="s">
        <v>1753</v>
      </c>
      <c r="O471" s="14" t="s">
        <v>1753</v>
      </c>
      <c r="P471" s="14"/>
      <c r="Q471" s="14" t="s">
        <v>1754</v>
      </c>
      <c r="R471" s="28"/>
      <c r="S471" s="28"/>
    </row>
    <row r="472" ht="12.75" customHeight="1" spans="1:19">
      <c r="A472" s="21" t="s">
        <v>2082</v>
      </c>
      <c r="B472" s="14" t="s">
        <v>949</v>
      </c>
      <c r="C472" s="14" t="s">
        <v>950</v>
      </c>
      <c r="D472" s="14" t="str">
        <f t="shared" si="7"/>
        <v>朱莉芬(zhulifen)</v>
      </c>
      <c r="E472" s="14" t="s">
        <v>1745</v>
      </c>
      <c r="F472" s="14" t="s">
        <v>1810</v>
      </c>
      <c r="G472" s="14"/>
      <c r="H472" s="14" t="s">
        <v>948</v>
      </c>
      <c r="I472" s="14" t="s">
        <v>1851</v>
      </c>
      <c r="J472" s="14" t="s">
        <v>948</v>
      </c>
      <c r="K472" s="26" t="str">
        <f>VLOOKUP(I472,[1]Sheet1!$B:$C,2,)</f>
        <v>省部级正职领导一般性批示</v>
      </c>
      <c r="L472" s="14" t="s">
        <v>2149</v>
      </c>
      <c r="M472" s="27" t="s">
        <v>951</v>
      </c>
      <c r="N472" s="14" t="s">
        <v>1753</v>
      </c>
      <c r="O472" s="14" t="s">
        <v>1753</v>
      </c>
      <c r="P472" s="14" t="s">
        <v>2150</v>
      </c>
      <c r="Q472" s="14" t="s">
        <v>1754</v>
      </c>
      <c r="R472" s="28"/>
      <c r="S472" s="28"/>
    </row>
    <row r="473" ht="12.75" customHeight="1" spans="1:19">
      <c r="A473" s="21" t="s">
        <v>2082</v>
      </c>
      <c r="B473" s="14" t="s">
        <v>949</v>
      </c>
      <c r="C473" s="14" t="s">
        <v>950</v>
      </c>
      <c r="D473" s="14" t="str">
        <f t="shared" si="7"/>
        <v>朱莉芬(zhulifen)</v>
      </c>
      <c r="E473" s="14" t="s">
        <v>1745</v>
      </c>
      <c r="F473" s="14" t="s">
        <v>1810</v>
      </c>
      <c r="G473" s="14"/>
      <c r="H473" s="14" t="s">
        <v>954</v>
      </c>
      <c r="I473" s="14" t="s">
        <v>1912</v>
      </c>
      <c r="J473" s="14" t="s">
        <v>954</v>
      </c>
      <c r="K473" s="26" t="str">
        <f>VLOOKUP(I473,[1]Sheet1!$B:$C,2,)</f>
        <v>省部级正职领导肯定性批示</v>
      </c>
      <c r="L473" s="14" t="s">
        <v>2151</v>
      </c>
      <c r="M473" s="27" t="s">
        <v>955</v>
      </c>
      <c r="N473" s="14" t="s">
        <v>1753</v>
      </c>
      <c r="O473" s="14" t="s">
        <v>1753</v>
      </c>
      <c r="P473" s="14" t="s">
        <v>2152</v>
      </c>
      <c r="Q473" s="14" t="s">
        <v>1914</v>
      </c>
      <c r="R473" s="28"/>
      <c r="S473" s="28"/>
    </row>
    <row r="474" ht="12.75" customHeight="1" spans="1:19">
      <c r="A474" s="21" t="s">
        <v>2082</v>
      </c>
      <c r="B474" s="14" t="s">
        <v>949</v>
      </c>
      <c r="C474" s="14" t="s">
        <v>950</v>
      </c>
      <c r="D474" s="14" t="str">
        <f t="shared" si="7"/>
        <v>朱莉芬(zhulifen)</v>
      </c>
      <c r="E474" s="14" t="s">
        <v>1745</v>
      </c>
      <c r="F474" s="14" t="s">
        <v>1810</v>
      </c>
      <c r="G474" s="14"/>
      <c r="H474" s="14" t="s">
        <v>783</v>
      </c>
      <c r="I474" s="14" t="s">
        <v>1873</v>
      </c>
      <c r="J474" s="14" t="s">
        <v>783</v>
      </c>
      <c r="K474" s="26" t="str">
        <f>VLOOKUP(I474,[1]Sheet1!$B:$C,2,)</f>
        <v>决策建议、信息专报、专报信息刊发</v>
      </c>
      <c r="L474" s="14" t="s">
        <v>2083</v>
      </c>
      <c r="M474" s="27" t="s">
        <v>781</v>
      </c>
      <c r="N474" s="14" t="s">
        <v>1749</v>
      </c>
      <c r="O474" s="14" t="s">
        <v>1749</v>
      </c>
      <c r="P474" s="14"/>
      <c r="Q474" s="14" t="s">
        <v>1753</v>
      </c>
      <c r="R474" s="28"/>
      <c r="S474" s="28"/>
    </row>
    <row r="475" ht="12.75" customHeight="1" spans="1:19">
      <c r="A475" s="21" t="s">
        <v>2082</v>
      </c>
      <c r="B475" s="14" t="s">
        <v>210</v>
      </c>
      <c r="C475" s="14" t="s">
        <v>211</v>
      </c>
      <c r="D475" s="14" t="str">
        <f t="shared" si="7"/>
        <v>朱艺(zhuyi)</v>
      </c>
      <c r="E475" s="14" t="s">
        <v>1850</v>
      </c>
      <c r="F475" s="14" t="s">
        <v>1739</v>
      </c>
      <c r="G475" s="14"/>
      <c r="H475" s="14" t="s">
        <v>957</v>
      </c>
      <c r="I475" s="14" t="s">
        <v>1870</v>
      </c>
      <c r="J475" s="14" t="s">
        <v>957</v>
      </c>
      <c r="K475" s="26" t="str">
        <f>VLOOKUP(I475,[1]Sheet1!$B:$C,2,)</f>
        <v>市行业主管部门文件采用-采用部分占文件全文60%以下</v>
      </c>
      <c r="L475" s="14" t="s">
        <v>2153</v>
      </c>
      <c r="M475" s="27" t="s">
        <v>958</v>
      </c>
      <c r="N475" s="14" t="s">
        <v>1753</v>
      </c>
      <c r="O475" s="14" t="s">
        <v>1753</v>
      </c>
      <c r="P475" s="14" t="s">
        <v>2154</v>
      </c>
      <c r="Q475" s="14" t="s">
        <v>1742</v>
      </c>
      <c r="R475" s="28"/>
      <c r="S475" s="28"/>
    </row>
    <row r="476" ht="12.75" customHeight="1" spans="1:19">
      <c r="A476" s="21" t="s">
        <v>2082</v>
      </c>
      <c r="B476" s="14" t="s">
        <v>210</v>
      </c>
      <c r="C476" s="14" t="s">
        <v>211</v>
      </c>
      <c r="D476" s="14" t="str">
        <f t="shared" si="7"/>
        <v>朱艺(zhuyi)</v>
      </c>
      <c r="E476" s="14" t="s">
        <v>1850</v>
      </c>
      <c r="F476" s="14" t="s">
        <v>1739</v>
      </c>
      <c r="G476" s="14"/>
      <c r="H476" s="14" t="s">
        <v>959</v>
      </c>
      <c r="I476" s="14" t="s">
        <v>1870</v>
      </c>
      <c r="J476" s="14" t="s">
        <v>959</v>
      </c>
      <c r="K476" s="26" t="str">
        <f>VLOOKUP(I476,[1]Sheet1!$B:$C,2,)</f>
        <v>市行业主管部门文件采用-采用部分占文件全文60%以下</v>
      </c>
      <c r="L476" s="14" t="s">
        <v>2155</v>
      </c>
      <c r="M476" s="27" t="s">
        <v>960</v>
      </c>
      <c r="N476" s="14" t="s">
        <v>1753</v>
      </c>
      <c r="O476" s="14" t="s">
        <v>1753</v>
      </c>
      <c r="P476" s="14" t="s">
        <v>2156</v>
      </c>
      <c r="Q476" s="14" t="s">
        <v>1742</v>
      </c>
      <c r="R476" s="28"/>
      <c r="S476" s="28"/>
    </row>
    <row r="477" ht="12.75" customHeight="1" spans="1:19">
      <c r="A477" s="21" t="s">
        <v>2157</v>
      </c>
      <c r="B477" s="14" t="s">
        <v>16</v>
      </c>
      <c r="C477" s="14" t="s">
        <v>17</v>
      </c>
      <c r="D477" s="14" t="str">
        <f t="shared" si="7"/>
        <v>曹银涛(caoyintao)</v>
      </c>
      <c r="E477" s="14" t="s">
        <v>21</v>
      </c>
      <c r="F477" s="14" t="s">
        <v>1739</v>
      </c>
      <c r="G477" s="14"/>
      <c r="H477" s="14" t="s">
        <v>961</v>
      </c>
      <c r="I477" s="14" t="s">
        <v>1873</v>
      </c>
      <c r="J477" s="14" t="s">
        <v>961</v>
      </c>
      <c r="K477" s="26" t="str">
        <f>VLOOKUP(I477,[1]Sheet1!$B:$C,2,)</f>
        <v>决策建议、信息专报、专报信息刊发</v>
      </c>
      <c r="L477" s="14" t="s">
        <v>2158</v>
      </c>
      <c r="M477" s="27" t="s">
        <v>962</v>
      </c>
      <c r="N477" s="14" t="s">
        <v>1788</v>
      </c>
      <c r="O477" s="14" t="s">
        <v>1742</v>
      </c>
      <c r="P477" s="14"/>
      <c r="Q477" s="14" t="s">
        <v>1775</v>
      </c>
      <c r="R477" s="28"/>
      <c r="S477" s="28"/>
    </row>
    <row r="478" ht="12.75" customHeight="1" spans="1:19">
      <c r="A478" s="21" t="s">
        <v>2157</v>
      </c>
      <c r="B478" s="14" t="s">
        <v>16</v>
      </c>
      <c r="C478" s="14" t="s">
        <v>17</v>
      </c>
      <c r="D478" s="14" t="str">
        <f t="shared" si="7"/>
        <v>曹银涛(caoyintao)</v>
      </c>
      <c r="E478" s="14" t="s">
        <v>21</v>
      </c>
      <c r="F478" s="14" t="s">
        <v>1739</v>
      </c>
      <c r="G478" s="14"/>
      <c r="H478" s="14" t="s">
        <v>964</v>
      </c>
      <c r="I478" s="14" t="s">
        <v>1747</v>
      </c>
      <c r="J478" s="14" t="s">
        <v>964</v>
      </c>
      <c r="K478" s="26" t="str">
        <f>VLOOKUP(I478,[1]Sheet1!$B:$C,2,)</f>
        <v>省部级正职领导肯定性批示</v>
      </c>
      <c r="L478" s="14" t="s">
        <v>2159</v>
      </c>
      <c r="M478" s="27" t="s">
        <v>965</v>
      </c>
      <c r="N478" s="14" t="s">
        <v>1788</v>
      </c>
      <c r="O478" s="14" t="s">
        <v>1742</v>
      </c>
      <c r="P478" s="14" t="s">
        <v>2160</v>
      </c>
      <c r="Q478" s="14" t="s">
        <v>1754</v>
      </c>
      <c r="R478" s="28"/>
      <c r="S478" s="28"/>
    </row>
    <row r="479" ht="12.75" customHeight="1" spans="1:19">
      <c r="A479" s="21" t="s">
        <v>2157</v>
      </c>
      <c r="B479" s="14" t="s">
        <v>221</v>
      </c>
      <c r="C479" s="14" t="s">
        <v>222</v>
      </c>
      <c r="D479" s="14" t="str">
        <f t="shared" si="7"/>
        <v>陈悦(chenyue)</v>
      </c>
      <c r="E479" s="14" t="s">
        <v>1745</v>
      </c>
      <c r="F479" s="14" t="s">
        <v>1746</v>
      </c>
      <c r="G479" s="14"/>
      <c r="H479" s="14" t="s">
        <v>966</v>
      </c>
      <c r="I479" s="14" t="s">
        <v>1851</v>
      </c>
      <c r="J479" s="14" t="s">
        <v>966</v>
      </c>
      <c r="K479" s="26" t="str">
        <f>VLOOKUP(I479,[1]Sheet1!$B:$C,2,)</f>
        <v>省部级正职领导一般性批示</v>
      </c>
      <c r="L479" s="14" t="s">
        <v>2161</v>
      </c>
      <c r="M479" s="27" t="s">
        <v>967</v>
      </c>
      <c r="N479" s="14" t="s">
        <v>1753</v>
      </c>
      <c r="O479" s="14" t="s">
        <v>1753</v>
      </c>
      <c r="P479" s="14" t="s">
        <v>2162</v>
      </c>
      <c r="Q479" s="14" t="s">
        <v>1754</v>
      </c>
      <c r="R479" s="28"/>
      <c r="S479" s="28"/>
    </row>
    <row r="480" ht="12.75" customHeight="1" spans="1:19">
      <c r="A480" s="21" t="s">
        <v>2157</v>
      </c>
      <c r="B480" s="14" t="s">
        <v>221</v>
      </c>
      <c r="C480" s="14" t="s">
        <v>222</v>
      </c>
      <c r="D480" s="14" t="str">
        <f t="shared" si="7"/>
        <v>陈悦(chenyue)</v>
      </c>
      <c r="E480" s="14" t="s">
        <v>1745</v>
      </c>
      <c r="F480" s="14" t="s">
        <v>1746</v>
      </c>
      <c r="G480" s="14"/>
      <c r="H480" s="14" t="s">
        <v>968</v>
      </c>
      <c r="I480" s="14" t="s">
        <v>1747</v>
      </c>
      <c r="J480" s="14" t="s">
        <v>968</v>
      </c>
      <c r="K480" s="26" t="str">
        <f>VLOOKUP(I480,[1]Sheet1!$B:$C,2,)</f>
        <v>省部级正职领导肯定性批示</v>
      </c>
      <c r="L480" s="14" t="s">
        <v>2163</v>
      </c>
      <c r="M480" s="27" t="s">
        <v>969</v>
      </c>
      <c r="N480" s="14" t="s">
        <v>1753</v>
      </c>
      <c r="O480" s="14" t="s">
        <v>1753</v>
      </c>
      <c r="P480" s="14"/>
      <c r="Q480" s="14" t="s">
        <v>1757</v>
      </c>
      <c r="R480" s="28"/>
      <c r="S480" s="28"/>
    </row>
    <row r="481" ht="12.75" customHeight="1" spans="1:19">
      <c r="A481" s="21" t="s">
        <v>2157</v>
      </c>
      <c r="B481" s="14" t="s">
        <v>221</v>
      </c>
      <c r="C481" s="14" t="s">
        <v>222</v>
      </c>
      <c r="D481" s="14" t="str">
        <f t="shared" si="7"/>
        <v>陈悦(chenyue)</v>
      </c>
      <c r="E481" s="14" t="s">
        <v>1745</v>
      </c>
      <c r="F481" s="14" t="s">
        <v>1746</v>
      </c>
      <c r="G481" s="14"/>
      <c r="H481" s="14" t="s">
        <v>970</v>
      </c>
      <c r="I481" s="14" t="s">
        <v>1747</v>
      </c>
      <c r="J481" s="14" t="s">
        <v>970</v>
      </c>
      <c r="K481" s="26" t="str">
        <f>VLOOKUP(I481,[1]Sheet1!$B:$C,2,)</f>
        <v>省部级正职领导肯定性批示</v>
      </c>
      <c r="L481" s="14" t="s">
        <v>1856</v>
      </c>
      <c r="M481" s="27" t="s">
        <v>971</v>
      </c>
      <c r="N481" s="14" t="s">
        <v>1750</v>
      </c>
      <c r="O481" s="14" t="s">
        <v>1753</v>
      </c>
      <c r="P481" s="14" t="s">
        <v>2164</v>
      </c>
      <c r="Q481" s="14" t="s">
        <v>1806</v>
      </c>
      <c r="R481" s="28"/>
      <c r="S481" s="28"/>
    </row>
    <row r="482" ht="12.75" customHeight="1" spans="1:19">
      <c r="A482" s="21" t="s">
        <v>2157</v>
      </c>
      <c r="B482" s="14" t="s">
        <v>221</v>
      </c>
      <c r="C482" s="14" t="s">
        <v>222</v>
      </c>
      <c r="D482" s="14" t="str">
        <f t="shared" si="7"/>
        <v>陈悦(chenyue)</v>
      </c>
      <c r="E482" s="14" t="s">
        <v>1745</v>
      </c>
      <c r="F482" s="14" t="s">
        <v>1746</v>
      </c>
      <c r="G482" s="14"/>
      <c r="H482" s="14" t="s">
        <v>970</v>
      </c>
      <c r="I482" s="14" t="s">
        <v>1873</v>
      </c>
      <c r="J482" s="14" t="s">
        <v>970</v>
      </c>
      <c r="K482" s="26" t="str">
        <f>VLOOKUP(I482,[1]Sheet1!$B:$C,2,)</f>
        <v>决策建议、信息专报、专报信息刊发</v>
      </c>
      <c r="L482" s="14" t="s">
        <v>2083</v>
      </c>
      <c r="M482" s="27" t="s">
        <v>972</v>
      </c>
      <c r="N482" s="14" t="s">
        <v>1750</v>
      </c>
      <c r="O482" s="14" t="s">
        <v>1753</v>
      </c>
      <c r="P482" s="14" t="s">
        <v>2165</v>
      </c>
      <c r="Q482" s="14" t="s">
        <v>1761</v>
      </c>
      <c r="R482" s="28"/>
      <c r="S482" s="28"/>
    </row>
    <row r="483" ht="12.75" customHeight="1" spans="1:19">
      <c r="A483" s="21" t="s">
        <v>2157</v>
      </c>
      <c r="B483" s="14" t="s">
        <v>237</v>
      </c>
      <c r="C483" s="14" t="s">
        <v>238</v>
      </c>
      <c r="D483" s="14" t="str">
        <f t="shared" si="7"/>
        <v>邓涛(dengtao)</v>
      </c>
      <c r="E483" s="14" t="s">
        <v>240</v>
      </c>
      <c r="F483" s="14" t="s">
        <v>1746</v>
      </c>
      <c r="G483" s="14"/>
      <c r="H483" s="14" t="s">
        <v>973</v>
      </c>
      <c r="I483" s="14" t="s">
        <v>1851</v>
      </c>
      <c r="J483" s="14" t="s">
        <v>973</v>
      </c>
      <c r="K483" s="26" t="str">
        <f>VLOOKUP(I483,[1]Sheet1!$B:$C,2,)</f>
        <v>省部级正职领导一般性批示</v>
      </c>
      <c r="L483" s="14" t="s">
        <v>2166</v>
      </c>
      <c r="M483" s="27" t="s">
        <v>974</v>
      </c>
      <c r="N483" s="14" t="s">
        <v>1753</v>
      </c>
      <c r="O483" s="14" t="s">
        <v>1753</v>
      </c>
      <c r="P483" s="14"/>
      <c r="Q483" s="14" t="s">
        <v>1754</v>
      </c>
      <c r="R483" s="28"/>
      <c r="S483" s="28"/>
    </row>
    <row r="484" ht="12.75" customHeight="1" spans="1:19">
      <c r="A484" s="21" t="s">
        <v>2157</v>
      </c>
      <c r="B484" s="14" t="s">
        <v>237</v>
      </c>
      <c r="C484" s="14" t="s">
        <v>238</v>
      </c>
      <c r="D484" s="14" t="str">
        <f t="shared" si="7"/>
        <v>邓涛(dengtao)</v>
      </c>
      <c r="E484" s="14" t="s">
        <v>240</v>
      </c>
      <c r="F484" s="14" t="s">
        <v>1746</v>
      </c>
      <c r="G484" s="14"/>
      <c r="H484" s="14" t="s">
        <v>975</v>
      </c>
      <c r="I484" s="14" t="s">
        <v>1873</v>
      </c>
      <c r="J484" s="14" t="s">
        <v>975</v>
      </c>
      <c r="K484" s="26" t="str">
        <f>VLOOKUP(I484,[1]Sheet1!$B:$C,2,)</f>
        <v>决策建议、信息专报、专报信息刊发</v>
      </c>
      <c r="L484" s="14" t="s">
        <v>1748</v>
      </c>
      <c r="M484" s="27" t="s">
        <v>976</v>
      </c>
      <c r="N484" s="14" t="s">
        <v>1742</v>
      </c>
      <c r="O484" s="14" t="s">
        <v>1753</v>
      </c>
      <c r="P484" s="14" t="s">
        <v>975</v>
      </c>
      <c r="Q484" s="14" t="s">
        <v>1761</v>
      </c>
      <c r="R484" s="28"/>
      <c r="S484" s="28"/>
    </row>
    <row r="485" ht="12.75" customHeight="1" spans="1:19">
      <c r="A485" s="21" t="s">
        <v>2157</v>
      </c>
      <c r="B485" s="14" t="s">
        <v>237</v>
      </c>
      <c r="C485" s="14" t="s">
        <v>238</v>
      </c>
      <c r="D485" s="14" t="str">
        <f t="shared" si="7"/>
        <v>邓涛(dengtao)</v>
      </c>
      <c r="E485" s="14" t="s">
        <v>240</v>
      </c>
      <c r="F485" s="14" t="s">
        <v>1746</v>
      </c>
      <c r="G485" s="14"/>
      <c r="H485" s="14" t="s">
        <v>977</v>
      </c>
      <c r="I485" s="14" t="s">
        <v>1873</v>
      </c>
      <c r="J485" s="14" t="s">
        <v>977</v>
      </c>
      <c r="K485" s="26" t="str">
        <f>VLOOKUP(I485,[1]Sheet1!$B:$C,2,)</f>
        <v>决策建议、信息专报、专报信息刊发</v>
      </c>
      <c r="L485" s="14" t="s">
        <v>1748</v>
      </c>
      <c r="M485" s="27" t="s">
        <v>978</v>
      </c>
      <c r="N485" s="14" t="s">
        <v>1742</v>
      </c>
      <c r="O485" s="14" t="s">
        <v>1753</v>
      </c>
      <c r="P485" s="14"/>
      <c r="Q485" s="14" t="s">
        <v>1749</v>
      </c>
      <c r="R485" s="28"/>
      <c r="S485" s="28"/>
    </row>
    <row r="486" ht="12.75" customHeight="1" spans="1:19">
      <c r="A486" s="21" t="s">
        <v>2157</v>
      </c>
      <c r="B486" s="14" t="s">
        <v>237</v>
      </c>
      <c r="C486" s="14" t="s">
        <v>238</v>
      </c>
      <c r="D486" s="14" t="str">
        <f t="shared" si="7"/>
        <v>邓涛(dengtao)</v>
      </c>
      <c r="E486" s="14" t="s">
        <v>240</v>
      </c>
      <c r="F486" s="14" t="s">
        <v>1746</v>
      </c>
      <c r="G486" s="14"/>
      <c r="H486" s="14" t="s">
        <v>979</v>
      </c>
      <c r="I486" s="14" t="s">
        <v>1873</v>
      </c>
      <c r="J486" s="14" t="s">
        <v>979</v>
      </c>
      <c r="K486" s="26" t="str">
        <f>VLOOKUP(I486,[1]Sheet1!$B:$C,2,)</f>
        <v>决策建议、信息专报、专报信息刊发</v>
      </c>
      <c r="L486" s="14" t="s">
        <v>1748</v>
      </c>
      <c r="M486" s="27" t="s">
        <v>980</v>
      </c>
      <c r="N486" s="14" t="s">
        <v>1742</v>
      </c>
      <c r="O486" s="14" t="s">
        <v>1753</v>
      </c>
      <c r="P486" s="14"/>
      <c r="Q486" s="14" t="s">
        <v>1761</v>
      </c>
      <c r="R486" s="28"/>
      <c r="S486" s="28"/>
    </row>
    <row r="487" ht="12.75" customHeight="1" spans="1:19">
      <c r="A487" s="21" t="s">
        <v>2157</v>
      </c>
      <c r="B487" s="14" t="s">
        <v>48</v>
      </c>
      <c r="C487" s="14" t="s">
        <v>49</v>
      </c>
      <c r="D487" s="14" t="str">
        <f t="shared" si="7"/>
        <v>丁新正(dingxinzheng)</v>
      </c>
      <c r="E487" s="14" t="s">
        <v>21</v>
      </c>
      <c r="F487" s="14" t="s">
        <v>1739</v>
      </c>
      <c r="G487" s="14"/>
      <c r="H487" s="14" t="s">
        <v>964</v>
      </c>
      <c r="I487" s="14" t="s">
        <v>1747</v>
      </c>
      <c r="J487" s="14" t="s">
        <v>964</v>
      </c>
      <c r="K487" s="26" t="str">
        <f>VLOOKUP(I487,[1]Sheet1!$B:$C,2,)</f>
        <v>省部级正职领导肯定性批示</v>
      </c>
      <c r="L487" s="14" t="s">
        <v>2159</v>
      </c>
      <c r="M487" s="27" t="s">
        <v>965</v>
      </c>
      <c r="N487" s="14" t="s">
        <v>1788</v>
      </c>
      <c r="O487" s="14" t="s">
        <v>1750</v>
      </c>
      <c r="P487" s="14" t="s">
        <v>2160</v>
      </c>
      <c r="Q487" s="14" t="s">
        <v>1788</v>
      </c>
      <c r="R487" s="28"/>
      <c r="S487" s="28"/>
    </row>
    <row r="488" ht="12.75" customHeight="1" spans="1:19">
      <c r="A488" s="21" t="s">
        <v>2157</v>
      </c>
      <c r="B488" s="14" t="s">
        <v>48</v>
      </c>
      <c r="C488" s="14" t="s">
        <v>49</v>
      </c>
      <c r="D488" s="14" t="str">
        <f t="shared" si="7"/>
        <v>丁新正(dingxinzheng)</v>
      </c>
      <c r="E488" s="14" t="s">
        <v>21</v>
      </c>
      <c r="F488" s="14" t="s">
        <v>1739</v>
      </c>
      <c r="G488" s="14"/>
      <c r="H488" s="14" t="s">
        <v>961</v>
      </c>
      <c r="I488" s="14" t="s">
        <v>1873</v>
      </c>
      <c r="J488" s="14" t="s">
        <v>961</v>
      </c>
      <c r="K488" s="26" t="str">
        <f>VLOOKUP(I488,[1]Sheet1!$B:$C,2,)</f>
        <v>决策建议、信息专报、专报信息刊发</v>
      </c>
      <c r="L488" s="14" t="s">
        <v>2158</v>
      </c>
      <c r="M488" s="27" t="s">
        <v>962</v>
      </c>
      <c r="N488" s="14" t="s">
        <v>1788</v>
      </c>
      <c r="O488" s="14" t="s">
        <v>1750</v>
      </c>
      <c r="P488" s="14"/>
      <c r="Q488" s="14" t="s">
        <v>1789</v>
      </c>
      <c r="R488" s="28"/>
      <c r="S488" s="28"/>
    </row>
    <row r="489" ht="12.75" customHeight="1" spans="1:19">
      <c r="A489" s="21" t="s">
        <v>2157</v>
      </c>
      <c r="B489" s="14" t="s">
        <v>2167</v>
      </c>
      <c r="C489" s="14" t="s">
        <v>2168</v>
      </c>
      <c r="D489" s="14" t="str">
        <f t="shared" si="7"/>
        <v>范滔滔(fantaotao)</v>
      </c>
      <c r="E489" s="14" t="s">
        <v>1863</v>
      </c>
      <c r="F489" s="14" t="s">
        <v>1782</v>
      </c>
      <c r="G489" s="14"/>
      <c r="H489" s="14" t="s">
        <v>981</v>
      </c>
      <c r="I489" s="14" t="s">
        <v>1851</v>
      </c>
      <c r="J489" s="14" t="s">
        <v>981</v>
      </c>
      <c r="K489" s="26" t="str">
        <f>VLOOKUP(I489,[1]Sheet1!$B:$C,2,)</f>
        <v>省部级正职领导一般性批示</v>
      </c>
      <c r="L489" s="14" t="s">
        <v>2169</v>
      </c>
      <c r="M489" s="27" t="s">
        <v>982</v>
      </c>
      <c r="N489" s="14" t="s">
        <v>1742</v>
      </c>
      <c r="O489" s="14" t="s">
        <v>1742</v>
      </c>
      <c r="P489" s="14" t="s">
        <v>2170</v>
      </c>
      <c r="Q489" s="14" t="s">
        <v>1749</v>
      </c>
      <c r="R489" s="28"/>
      <c r="S489" s="28"/>
    </row>
    <row r="490" ht="12.75" customHeight="1" spans="1:19">
      <c r="A490" s="21" t="s">
        <v>2157</v>
      </c>
      <c r="B490" s="14" t="s">
        <v>2167</v>
      </c>
      <c r="C490" s="14" t="s">
        <v>2168</v>
      </c>
      <c r="D490" s="14" t="str">
        <f t="shared" si="7"/>
        <v>范滔滔(fantaotao)</v>
      </c>
      <c r="E490" s="14" t="s">
        <v>1863</v>
      </c>
      <c r="F490" s="14" t="s">
        <v>1782</v>
      </c>
      <c r="G490" s="14"/>
      <c r="H490" s="14" t="s">
        <v>961</v>
      </c>
      <c r="I490" s="14" t="s">
        <v>1873</v>
      </c>
      <c r="J490" s="14" t="s">
        <v>961</v>
      </c>
      <c r="K490" s="26" t="str">
        <f>VLOOKUP(I490,[1]Sheet1!$B:$C,2,)</f>
        <v>决策建议、信息专报、专报信息刊发</v>
      </c>
      <c r="L490" s="14" t="s">
        <v>2158</v>
      </c>
      <c r="M490" s="27" t="s">
        <v>962</v>
      </c>
      <c r="N490" s="14" t="s">
        <v>1788</v>
      </c>
      <c r="O490" s="14" t="s">
        <v>1788</v>
      </c>
      <c r="P490" s="14"/>
      <c r="Q490" s="14" t="s">
        <v>1925</v>
      </c>
      <c r="R490" s="28"/>
      <c r="S490" s="28"/>
    </row>
    <row r="491" ht="12.75" customHeight="1" spans="1:19">
      <c r="A491" s="21" t="s">
        <v>2157</v>
      </c>
      <c r="B491" s="14" t="s">
        <v>2167</v>
      </c>
      <c r="C491" s="14" t="s">
        <v>2168</v>
      </c>
      <c r="D491" s="14" t="str">
        <f t="shared" si="7"/>
        <v>范滔滔(fantaotao)</v>
      </c>
      <c r="E491" s="14" t="s">
        <v>1863</v>
      </c>
      <c r="F491" s="14" t="s">
        <v>1782</v>
      </c>
      <c r="G491" s="14"/>
      <c r="H491" s="14" t="s">
        <v>964</v>
      </c>
      <c r="I491" s="14" t="s">
        <v>1747</v>
      </c>
      <c r="J491" s="14" t="s">
        <v>964</v>
      </c>
      <c r="K491" s="26" t="str">
        <f>VLOOKUP(I491,[1]Sheet1!$B:$C,2,)</f>
        <v>省部级正职领导肯定性批示</v>
      </c>
      <c r="L491" s="14" t="s">
        <v>2159</v>
      </c>
      <c r="M491" s="27" t="s">
        <v>965</v>
      </c>
      <c r="N491" s="14" t="s">
        <v>1788</v>
      </c>
      <c r="O491" s="14" t="s">
        <v>1761</v>
      </c>
      <c r="P491" s="14" t="s">
        <v>2160</v>
      </c>
      <c r="Q491" s="14" t="s">
        <v>1742</v>
      </c>
      <c r="R491" s="28"/>
      <c r="S491" s="28"/>
    </row>
    <row r="492" ht="12.75" customHeight="1" spans="1:19">
      <c r="A492" s="21" t="s">
        <v>2157</v>
      </c>
      <c r="B492" s="14" t="s">
        <v>247</v>
      </c>
      <c r="C492" s="14" t="s">
        <v>248</v>
      </c>
      <c r="D492" s="14" t="str">
        <f t="shared" si="7"/>
        <v>方令(fangling)</v>
      </c>
      <c r="E492" s="14" t="s">
        <v>1863</v>
      </c>
      <c r="F492" s="14" t="s">
        <v>1746</v>
      </c>
      <c r="G492" s="14"/>
      <c r="H492" s="14" t="s">
        <v>961</v>
      </c>
      <c r="I492" s="14" t="s">
        <v>1873</v>
      </c>
      <c r="J492" s="14" t="s">
        <v>961</v>
      </c>
      <c r="K492" s="26" t="str">
        <f>VLOOKUP(I492,[1]Sheet1!$B:$C,2,)</f>
        <v>决策建议、信息专报、专报信息刊发</v>
      </c>
      <c r="L492" s="14" t="s">
        <v>2158</v>
      </c>
      <c r="M492" s="27" t="s">
        <v>962</v>
      </c>
      <c r="N492" s="14" t="s">
        <v>1788</v>
      </c>
      <c r="O492" s="14" t="s">
        <v>1753</v>
      </c>
      <c r="P492" s="14"/>
      <c r="Q492" s="14" t="s">
        <v>1749</v>
      </c>
      <c r="R492" s="28"/>
      <c r="S492" s="28"/>
    </row>
    <row r="493" ht="12.75" customHeight="1" spans="1:19">
      <c r="A493" s="21" t="s">
        <v>2157</v>
      </c>
      <c r="B493" s="14" t="s">
        <v>247</v>
      </c>
      <c r="C493" s="14" t="s">
        <v>248</v>
      </c>
      <c r="D493" s="14" t="str">
        <f t="shared" si="7"/>
        <v>方令(fangling)</v>
      </c>
      <c r="E493" s="14" t="s">
        <v>1863</v>
      </c>
      <c r="F493" s="14" t="s">
        <v>1746</v>
      </c>
      <c r="G493" s="14"/>
      <c r="H493" s="14" t="s">
        <v>964</v>
      </c>
      <c r="I493" s="14" t="s">
        <v>1747</v>
      </c>
      <c r="J493" s="14" t="s">
        <v>964</v>
      </c>
      <c r="K493" s="26" t="str">
        <f>VLOOKUP(I493,[1]Sheet1!$B:$C,2,)</f>
        <v>省部级正职领导肯定性批示</v>
      </c>
      <c r="L493" s="14" t="s">
        <v>2159</v>
      </c>
      <c r="M493" s="27" t="s">
        <v>965</v>
      </c>
      <c r="N493" s="14" t="s">
        <v>1788</v>
      </c>
      <c r="O493" s="14" t="s">
        <v>1753</v>
      </c>
      <c r="P493" s="14" t="s">
        <v>2160</v>
      </c>
      <c r="Q493" s="14" t="s">
        <v>2052</v>
      </c>
      <c r="R493" s="28"/>
      <c r="S493" s="28"/>
    </row>
    <row r="494" ht="12.75" customHeight="1" spans="1:19">
      <c r="A494" s="21" t="s">
        <v>2157</v>
      </c>
      <c r="B494" s="14" t="s">
        <v>247</v>
      </c>
      <c r="C494" s="14" t="s">
        <v>248</v>
      </c>
      <c r="D494" s="14" t="str">
        <f t="shared" si="7"/>
        <v>方令(fangling)</v>
      </c>
      <c r="E494" s="14" t="s">
        <v>1863</v>
      </c>
      <c r="F494" s="14" t="s">
        <v>1746</v>
      </c>
      <c r="G494" s="14"/>
      <c r="H494" s="14" t="s">
        <v>981</v>
      </c>
      <c r="I494" s="14" t="s">
        <v>1851</v>
      </c>
      <c r="J494" s="14" t="s">
        <v>981</v>
      </c>
      <c r="K494" s="26" t="str">
        <f>VLOOKUP(I494,[1]Sheet1!$B:$C,2,)</f>
        <v>省部级正职领导一般性批示</v>
      </c>
      <c r="L494" s="14" t="s">
        <v>2169</v>
      </c>
      <c r="M494" s="27" t="s">
        <v>982</v>
      </c>
      <c r="N494" s="14" t="s">
        <v>1742</v>
      </c>
      <c r="O494" s="14" t="s">
        <v>1753</v>
      </c>
      <c r="P494" s="14" t="s">
        <v>2170</v>
      </c>
      <c r="Q494" s="14" t="s">
        <v>1788</v>
      </c>
      <c r="R494" s="28"/>
      <c r="S494" s="28"/>
    </row>
    <row r="495" ht="12.75" customHeight="1" spans="1:19">
      <c r="A495" s="21" t="s">
        <v>2157</v>
      </c>
      <c r="B495" s="14" t="s">
        <v>61</v>
      </c>
      <c r="C495" s="14" t="s">
        <v>62</v>
      </c>
      <c r="D495" s="14" t="str">
        <f t="shared" si="7"/>
        <v>郭振杰(guozhenjie)</v>
      </c>
      <c r="E495" s="14" t="s">
        <v>21</v>
      </c>
      <c r="F495" s="14" t="s">
        <v>1769</v>
      </c>
      <c r="G495" s="14"/>
      <c r="H495" s="14" t="s">
        <v>985</v>
      </c>
      <c r="I495" s="14" t="s">
        <v>1870</v>
      </c>
      <c r="J495" s="14" t="s">
        <v>985</v>
      </c>
      <c r="K495" s="26" t="str">
        <f>VLOOKUP(I495,[1]Sheet1!$B:$C,2,)</f>
        <v>市行业主管部门文件采用-采用部分占文件全文60%以下</v>
      </c>
      <c r="L495" s="14" t="s">
        <v>2171</v>
      </c>
      <c r="M495" s="27" t="s">
        <v>986</v>
      </c>
      <c r="N495" s="14" t="s">
        <v>1753</v>
      </c>
      <c r="O495" s="14" t="s">
        <v>1753</v>
      </c>
      <c r="P495" s="14" t="s">
        <v>2172</v>
      </c>
      <c r="Q495" s="14" t="s">
        <v>1742</v>
      </c>
      <c r="R495" s="28"/>
      <c r="S495" s="28"/>
    </row>
    <row r="496" ht="12.75" customHeight="1" spans="1:19">
      <c r="A496" s="21" t="s">
        <v>2157</v>
      </c>
      <c r="B496" s="14" t="s">
        <v>61</v>
      </c>
      <c r="C496" s="14" t="s">
        <v>62</v>
      </c>
      <c r="D496" s="14" t="str">
        <f t="shared" si="7"/>
        <v>郭振杰(guozhenjie)</v>
      </c>
      <c r="E496" s="14" t="s">
        <v>21</v>
      </c>
      <c r="F496" s="14" t="s">
        <v>1769</v>
      </c>
      <c r="G496" s="14"/>
      <c r="H496" s="14" t="s">
        <v>809</v>
      </c>
      <c r="I496" s="14" t="s">
        <v>1870</v>
      </c>
      <c r="J496" s="14" t="s">
        <v>809</v>
      </c>
      <c r="K496" s="26" t="str">
        <f>VLOOKUP(I496,[1]Sheet1!$B:$C,2,)</f>
        <v>市行业主管部门文件采用-采用部分占文件全文60%以下</v>
      </c>
      <c r="L496" s="14" t="s">
        <v>2173</v>
      </c>
      <c r="M496" s="27" t="s">
        <v>2174</v>
      </c>
      <c r="N496" s="14" t="s">
        <v>1753</v>
      </c>
      <c r="O496" s="14" t="s">
        <v>1753</v>
      </c>
      <c r="P496" s="14" t="s">
        <v>2175</v>
      </c>
      <c r="Q496" s="14" t="s">
        <v>1742</v>
      </c>
      <c r="R496" s="28"/>
      <c r="S496" s="28"/>
    </row>
    <row r="497" ht="12.75" customHeight="1" spans="1:19">
      <c r="A497" s="21" t="s">
        <v>2157</v>
      </c>
      <c r="B497" s="14" t="s">
        <v>61</v>
      </c>
      <c r="C497" s="14" t="s">
        <v>62</v>
      </c>
      <c r="D497" s="14" t="str">
        <f t="shared" si="7"/>
        <v>郭振杰(guozhenjie)</v>
      </c>
      <c r="E497" s="14" t="s">
        <v>21</v>
      </c>
      <c r="F497" s="14" t="s">
        <v>1769</v>
      </c>
      <c r="G497" s="14"/>
      <c r="H497" s="14" t="s">
        <v>987</v>
      </c>
      <c r="I497" s="14" t="s">
        <v>1870</v>
      </c>
      <c r="J497" s="14" t="s">
        <v>987</v>
      </c>
      <c r="K497" s="26" t="str">
        <f>VLOOKUP(I497,[1]Sheet1!$B:$C,2,)</f>
        <v>市行业主管部门文件采用-采用部分占文件全文60%以下</v>
      </c>
      <c r="L497" s="14" t="s">
        <v>2173</v>
      </c>
      <c r="M497" s="27" t="s">
        <v>988</v>
      </c>
      <c r="N497" s="14" t="s">
        <v>1753</v>
      </c>
      <c r="O497" s="14" t="s">
        <v>1753</v>
      </c>
      <c r="P497" s="14" t="s">
        <v>2176</v>
      </c>
      <c r="Q497" s="14" t="s">
        <v>1742</v>
      </c>
      <c r="R497" s="28"/>
      <c r="S497" s="28"/>
    </row>
    <row r="498" ht="12.75" customHeight="1" spans="1:19">
      <c r="A498" s="21" t="s">
        <v>2157</v>
      </c>
      <c r="B498" s="14" t="s">
        <v>61</v>
      </c>
      <c r="C498" s="14" t="s">
        <v>62</v>
      </c>
      <c r="D498" s="14" t="str">
        <f t="shared" si="7"/>
        <v>郭振杰(guozhenjie)</v>
      </c>
      <c r="E498" s="14" t="s">
        <v>21</v>
      </c>
      <c r="F498" s="14" t="s">
        <v>1769</v>
      </c>
      <c r="G498" s="14"/>
      <c r="H498" s="14" t="s">
        <v>989</v>
      </c>
      <c r="I498" s="14" t="s">
        <v>1870</v>
      </c>
      <c r="J498" s="14" t="s">
        <v>989</v>
      </c>
      <c r="K498" s="26" t="str">
        <f>VLOOKUP(I498,[1]Sheet1!$B:$C,2,)</f>
        <v>市行业主管部门文件采用-采用部分占文件全文60%以下</v>
      </c>
      <c r="L498" s="14" t="s">
        <v>2173</v>
      </c>
      <c r="M498" s="27" t="s">
        <v>990</v>
      </c>
      <c r="N498" s="14" t="s">
        <v>1753</v>
      </c>
      <c r="O498" s="14" t="s">
        <v>1753</v>
      </c>
      <c r="P498" s="14" t="s">
        <v>2177</v>
      </c>
      <c r="Q498" s="14" t="s">
        <v>1742</v>
      </c>
      <c r="R498" s="28"/>
      <c r="S498" s="28"/>
    </row>
    <row r="499" ht="12.75" customHeight="1" spans="1:19">
      <c r="A499" s="21" t="s">
        <v>2157</v>
      </c>
      <c r="B499" s="14" t="s">
        <v>451</v>
      </c>
      <c r="C499" s="14" t="s">
        <v>452</v>
      </c>
      <c r="D499" s="14" t="str">
        <f t="shared" si="7"/>
        <v>何佳晓(hejiaxiao)</v>
      </c>
      <c r="E499" s="14" t="s">
        <v>240</v>
      </c>
      <c r="F499" s="14" t="s">
        <v>1782</v>
      </c>
      <c r="G499" s="14"/>
      <c r="H499" s="14" t="s">
        <v>979</v>
      </c>
      <c r="I499" s="14" t="s">
        <v>1873</v>
      </c>
      <c r="J499" s="14" t="s">
        <v>979</v>
      </c>
      <c r="K499" s="26" t="str">
        <f>VLOOKUP(I499,[1]Sheet1!$B:$C,2,)</f>
        <v>决策建议、信息专报、专报信息刊发</v>
      </c>
      <c r="L499" s="14" t="s">
        <v>1748</v>
      </c>
      <c r="M499" s="27" t="s">
        <v>980</v>
      </c>
      <c r="N499" s="14" t="s">
        <v>1742</v>
      </c>
      <c r="O499" s="14" t="s">
        <v>1742</v>
      </c>
      <c r="P499" s="14"/>
      <c r="Q499" s="14" t="s">
        <v>1761</v>
      </c>
      <c r="R499" s="28"/>
      <c r="S499" s="28"/>
    </row>
    <row r="500" ht="12.75" customHeight="1" spans="1:19">
      <c r="A500" s="21" t="s">
        <v>2157</v>
      </c>
      <c r="B500" s="14" t="s">
        <v>451</v>
      </c>
      <c r="C500" s="14" t="s">
        <v>452</v>
      </c>
      <c r="D500" s="14" t="str">
        <f t="shared" si="7"/>
        <v>何佳晓(hejiaxiao)</v>
      </c>
      <c r="E500" s="14" t="s">
        <v>240</v>
      </c>
      <c r="F500" s="14" t="s">
        <v>1782</v>
      </c>
      <c r="G500" s="14"/>
      <c r="H500" s="14" t="s">
        <v>977</v>
      </c>
      <c r="I500" s="14" t="s">
        <v>1873</v>
      </c>
      <c r="J500" s="14" t="s">
        <v>977</v>
      </c>
      <c r="K500" s="26" t="str">
        <f>VLOOKUP(I500,[1]Sheet1!$B:$C,2,)</f>
        <v>决策建议、信息专报、专报信息刊发</v>
      </c>
      <c r="L500" s="14" t="s">
        <v>1748</v>
      </c>
      <c r="M500" s="27" t="s">
        <v>978</v>
      </c>
      <c r="N500" s="14" t="s">
        <v>1742</v>
      </c>
      <c r="O500" s="14" t="s">
        <v>1742</v>
      </c>
      <c r="P500" s="14"/>
      <c r="Q500" s="14" t="s">
        <v>1788</v>
      </c>
      <c r="R500" s="28"/>
      <c r="S500" s="28"/>
    </row>
    <row r="501" ht="12.75" customHeight="1" spans="1:19">
      <c r="A501" s="21" t="s">
        <v>2157</v>
      </c>
      <c r="B501" s="14" t="s">
        <v>451</v>
      </c>
      <c r="C501" s="14" t="s">
        <v>452</v>
      </c>
      <c r="D501" s="14" t="str">
        <f t="shared" si="7"/>
        <v>何佳晓(hejiaxiao)</v>
      </c>
      <c r="E501" s="14" t="s">
        <v>240</v>
      </c>
      <c r="F501" s="14" t="s">
        <v>1782</v>
      </c>
      <c r="G501" s="14"/>
      <c r="H501" s="14" t="s">
        <v>975</v>
      </c>
      <c r="I501" s="14" t="s">
        <v>1873</v>
      </c>
      <c r="J501" s="14" t="s">
        <v>975</v>
      </c>
      <c r="K501" s="26" t="str">
        <f>VLOOKUP(I501,[1]Sheet1!$B:$C,2,)</f>
        <v>决策建议、信息专报、专报信息刊发</v>
      </c>
      <c r="L501" s="14" t="s">
        <v>1748</v>
      </c>
      <c r="M501" s="27" t="s">
        <v>976</v>
      </c>
      <c r="N501" s="14" t="s">
        <v>1742</v>
      </c>
      <c r="O501" s="14" t="s">
        <v>1742</v>
      </c>
      <c r="P501" s="14" t="s">
        <v>975</v>
      </c>
      <c r="Q501" s="14" t="s">
        <v>1761</v>
      </c>
      <c r="R501" s="28"/>
      <c r="S501" s="28"/>
    </row>
    <row r="502" ht="12.75" customHeight="1" spans="1:19">
      <c r="A502" s="21" t="s">
        <v>2157</v>
      </c>
      <c r="B502" s="14" t="s">
        <v>70</v>
      </c>
      <c r="C502" s="14" t="s">
        <v>71</v>
      </c>
      <c r="D502" s="14" t="str">
        <f t="shared" si="7"/>
        <v>胡波(hubo)</v>
      </c>
      <c r="E502" s="14" t="s">
        <v>73</v>
      </c>
      <c r="F502" s="14" t="s">
        <v>1764</v>
      </c>
      <c r="G502" s="14"/>
      <c r="H502" s="14" t="s">
        <v>991</v>
      </c>
      <c r="I502" s="14" t="s">
        <v>1873</v>
      </c>
      <c r="J502" s="14" t="s">
        <v>991</v>
      </c>
      <c r="K502" s="26" t="str">
        <f>VLOOKUP(I502,[1]Sheet1!$B:$C,2,)</f>
        <v>决策建议、信息专报、专报信息刊发</v>
      </c>
      <c r="L502" s="14" t="s">
        <v>2113</v>
      </c>
      <c r="M502" s="27" t="s">
        <v>992</v>
      </c>
      <c r="N502" s="14" t="s">
        <v>1753</v>
      </c>
      <c r="O502" s="14" t="s">
        <v>1753</v>
      </c>
      <c r="P502" s="14"/>
      <c r="Q502" s="14" t="s">
        <v>1754</v>
      </c>
      <c r="R502" s="28"/>
      <c r="S502" s="28"/>
    </row>
    <row r="503" ht="12.75" customHeight="1" spans="1:19">
      <c r="A503" s="21" t="s">
        <v>2157</v>
      </c>
      <c r="B503" s="14" t="s">
        <v>70</v>
      </c>
      <c r="C503" s="14" t="s">
        <v>71</v>
      </c>
      <c r="D503" s="14" t="str">
        <f t="shared" si="7"/>
        <v>胡波(hubo)</v>
      </c>
      <c r="E503" s="14" t="s">
        <v>73</v>
      </c>
      <c r="F503" s="14" t="s">
        <v>1764</v>
      </c>
      <c r="G503" s="14"/>
      <c r="H503" s="14" t="s">
        <v>993</v>
      </c>
      <c r="I503" s="14" t="s">
        <v>1873</v>
      </c>
      <c r="J503" s="14" t="s">
        <v>993</v>
      </c>
      <c r="K503" s="26" t="str">
        <f>VLOOKUP(I503,[1]Sheet1!$B:$C,2,)</f>
        <v>决策建议、信息专报、专报信息刊发</v>
      </c>
      <c r="L503" s="14" t="s">
        <v>2178</v>
      </c>
      <c r="M503" s="27" t="s">
        <v>994</v>
      </c>
      <c r="N503" s="14" t="s">
        <v>1753</v>
      </c>
      <c r="O503" s="14" t="s">
        <v>1753</v>
      </c>
      <c r="P503" s="14"/>
      <c r="Q503" s="14" t="s">
        <v>1754</v>
      </c>
      <c r="R503" s="28"/>
      <c r="S503" s="28"/>
    </row>
    <row r="504" ht="12.75" customHeight="1" spans="1:19">
      <c r="A504" s="21" t="s">
        <v>2157</v>
      </c>
      <c r="B504" s="14" t="s">
        <v>1436</v>
      </c>
      <c r="C504" s="14" t="s">
        <v>1437</v>
      </c>
      <c r="D504" s="14" t="str">
        <f t="shared" si="7"/>
        <v>胡静锋(hujingfeng)</v>
      </c>
      <c r="E504" s="14" t="s">
        <v>180</v>
      </c>
      <c r="F504" s="14" t="s">
        <v>1782</v>
      </c>
      <c r="G504" s="14"/>
      <c r="H504" s="14" t="s">
        <v>964</v>
      </c>
      <c r="I504" s="14" t="s">
        <v>1747</v>
      </c>
      <c r="J504" s="14" t="s">
        <v>964</v>
      </c>
      <c r="K504" s="26" t="str">
        <f>VLOOKUP(I504,[1]Sheet1!$B:$C,2,)</f>
        <v>省部级正职领导肯定性批示</v>
      </c>
      <c r="L504" s="14" t="s">
        <v>2159</v>
      </c>
      <c r="M504" s="27" t="s">
        <v>965</v>
      </c>
      <c r="N504" s="14" t="s">
        <v>1788</v>
      </c>
      <c r="O504" s="14" t="s">
        <v>1749</v>
      </c>
      <c r="P504" s="14" t="s">
        <v>2160</v>
      </c>
      <c r="Q504" s="14" t="s">
        <v>1749</v>
      </c>
      <c r="R504" s="28"/>
      <c r="S504" s="28"/>
    </row>
    <row r="505" ht="12.75" customHeight="1" spans="1:19">
      <c r="A505" s="21" t="s">
        <v>2157</v>
      </c>
      <c r="B505" s="14" t="s">
        <v>1436</v>
      </c>
      <c r="C505" s="14" t="s">
        <v>1437</v>
      </c>
      <c r="D505" s="14" t="str">
        <f t="shared" si="7"/>
        <v>胡静锋(hujingfeng)</v>
      </c>
      <c r="E505" s="14" t="s">
        <v>180</v>
      </c>
      <c r="F505" s="14" t="s">
        <v>1782</v>
      </c>
      <c r="G505" s="14"/>
      <c r="H505" s="14" t="s">
        <v>961</v>
      </c>
      <c r="I505" s="14" t="s">
        <v>1873</v>
      </c>
      <c r="J505" s="14" t="s">
        <v>961</v>
      </c>
      <c r="K505" s="26" t="str">
        <f>VLOOKUP(I505,[1]Sheet1!$B:$C,2,)</f>
        <v>决策建议、信息专报、专报信息刊发</v>
      </c>
      <c r="L505" s="14" t="s">
        <v>2158</v>
      </c>
      <c r="M505" s="27" t="s">
        <v>962</v>
      </c>
      <c r="N505" s="14" t="s">
        <v>1788</v>
      </c>
      <c r="O505" s="14" t="s">
        <v>1749</v>
      </c>
      <c r="P505" s="14"/>
      <c r="Q505" s="14" t="s">
        <v>1753</v>
      </c>
      <c r="R505" s="28"/>
      <c r="S505" s="28"/>
    </row>
    <row r="506" ht="12.75" customHeight="1" spans="1:19">
      <c r="A506" s="21" t="s">
        <v>2157</v>
      </c>
      <c r="B506" s="14" t="s">
        <v>460</v>
      </c>
      <c r="C506" s="14" t="s">
        <v>461</v>
      </c>
      <c r="D506" s="14" t="str">
        <f t="shared" si="7"/>
        <v>胡攀(hupan)</v>
      </c>
      <c r="E506" s="14" t="s">
        <v>1779</v>
      </c>
      <c r="F506" s="14" t="s">
        <v>1769</v>
      </c>
      <c r="G506" s="14"/>
      <c r="H506" s="14" t="s">
        <v>995</v>
      </c>
      <c r="I506" s="14" t="s">
        <v>1873</v>
      </c>
      <c r="J506" s="14" t="s">
        <v>995</v>
      </c>
      <c r="K506" s="26" t="str">
        <f>VLOOKUP(I506,[1]Sheet1!$B:$C,2,)</f>
        <v>决策建议、信息专报、专报信息刊发</v>
      </c>
      <c r="L506" s="14" t="s">
        <v>1826</v>
      </c>
      <c r="M506" s="27" t="s">
        <v>996</v>
      </c>
      <c r="N506" s="14" t="s">
        <v>1750</v>
      </c>
      <c r="O506" s="14" t="s">
        <v>1753</v>
      </c>
      <c r="P506" s="14"/>
      <c r="Q506" s="14" t="s">
        <v>1761</v>
      </c>
      <c r="R506" s="28"/>
      <c r="S506" s="28"/>
    </row>
    <row r="507" ht="12.75" customHeight="1" spans="1:19">
      <c r="A507" s="21" t="s">
        <v>2157</v>
      </c>
      <c r="B507" s="14" t="s">
        <v>460</v>
      </c>
      <c r="C507" s="14" t="s">
        <v>461</v>
      </c>
      <c r="D507" s="14" t="str">
        <f t="shared" si="7"/>
        <v>胡攀(hupan)</v>
      </c>
      <c r="E507" s="14" t="s">
        <v>1779</v>
      </c>
      <c r="F507" s="14" t="s">
        <v>1769</v>
      </c>
      <c r="G507" s="14"/>
      <c r="H507" s="14" t="s">
        <v>997</v>
      </c>
      <c r="I507" s="14" t="s">
        <v>1873</v>
      </c>
      <c r="J507" s="14" t="s">
        <v>997</v>
      </c>
      <c r="K507" s="26" t="str">
        <f>VLOOKUP(I507,[1]Sheet1!$B:$C,2,)</f>
        <v>决策建议、信息专报、专报信息刊发</v>
      </c>
      <c r="L507" s="14" t="s">
        <v>1906</v>
      </c>
      <c r="M507" s="27" t="s">
        <v>998</v>
      </c>
      <c r="N507" s="14" t="s">
        <v>1750</v>
      </c>
      <c r="O507" s="14" t="s">
        <v>1753</v>
      </c>
      <c r="P507" s="14"/>
      <c r="Q507" s="14" t="s">
        <v>1761</v>
      </c>
      <c r="R507" s="28"/>
      <c r="S507" s="28"/>
    </row>
    <row r="508" ht="12.75" customHeight="1" spans="1:19">
      <c r="A508" s="21" t="s">
        <v>2157</v>
      </c>
      <c r="B508" s="14" t="s">
        <v>84</v>
      </c>
      <c r="C508" s="14" t="s">
        <v>85</v>
      </c>
      <c r="D508" s="14" t="str">
        <f t="shared" si="7"/>
        <v>黄意武(huangyiwu)</v>
      </c>
      <c r="E508" s="14" t="s">
        <v>1781</v>
      </c>
      <c r="F508" s="14" t="s">
        <v>1782</v>
      </c>
      <c r="G508" s="14"/>
      <c r="H508" s="14" t="s">
        <v>999</v>
      </c>
      <c r="I508" s="14" t="s">
        <v>1873</v>
      </c>
      <c r="J508" s="14" t="s">
        <v>999</v>
      </c>
      <c r="K508" s="26" t="str">
        <f>VLOOKUP(I508,[1]Sheet1!$B:$C,2,)</f>
        <v>决策建议、信息专报、专报信息刊发</v>
      </c>
      <c r="L508" s="14" t="s">
        <v>2179</v>
      </c>
      <c r="M508" s="27" t="s">
        <v>1000</v>
      </c>
      <c r="N508" s="14" t="s">
        <v>1753</v>
      </c>
      <c r="O508" s="14" t="s">
        <v>1753</v>
      </c>
      <c r="P508" s="14"/>
      <c r="Q508" s="14" t="s">
        <v>1754</v>
      </c>
      <c r="R508" s="28"/>
      <c r="S508" s="28"/>
    </row>
    <row r="509" ht="12.75" customHeight="1" spans="1:19">
      <c r="A509" s="21" t="s">
        <v>2157</v>
      </c>
      <c r="B509" s="14" t="s">
        <v>1005</v>
      </c>
      <c r="C509" s="14" t="s">
        <v>1006</v>
      </c>
      <c r="D509" s="14" t="str">
        <f t="shared" si="7"/>
        <v>康庄(kangzhuang)</v>
      </c>
      <c r="E509" s="14" t="s">
        <v>286</v>
      </c>
      <c r="F509" s="14" t="s">
        <v>1797</v>
      </c>
      <c r="G509" s="14"/>
      <c r="H509" s="14" t="s">
        <v>1001</v>
      </c>
      <c r="I509" s="14" t="s">
        <v>1747</v>
      </c>
      <c r="J509" s="14" t="s">
        <v>1001</v>
      </c>
      <c r="K509" s="26" t="str">
        <f>VLOOKUP(I509,[1]Sheet1!$B:$C,2,)</f>
        <v>省部级正职领导肯定性批示</v>
      </c>
      <c r="L509" s="14" t="s">
        <v>2180</v>
      </c>
      <c r="M509" s="27" t="s">
        <v>1002</v>
      </c>
      <c r="N509" s="14" t="s">
        <v>1750</v>
      </c>
      <c r="O509" s="14" t="s">
        <v>1742</v>
      </c>
      <c r="P509" s="14"/>
      <c r="Q509" s="14" t="s">
        <v>1859</v>
      </c>
      <c r="R509" s="28"/>
      <c r="S509" s="28"/>
    </row>
    <row r="510" ht="12.75" customHeight="1" spans="1:19">
      <c r="A510" s="21" t="s">
        <v>2157</v>
      </c>
      <c r="B510" s="14" t="s">
        <v>1005</v>
      </c>
      <c r="C510" s="14" t="s">
        <v>1006</v>
      </c>
      <c r="D510" s="14" t="str">
        <f t="shared" si="7"/>
        <v>康庄(kangzhuang)</v>
      </c>
      <c r="E510" s="14" t="s">
        <v>286</v>
      </c>
      <c r="F510" s="14" t="s">
        <v>1797</v>
      </c>
      <c r="G510" s="14"/>
      <c r="H510" s="14" t="s">
        <v>1004</v>
      </c>
      <c r="I510" s="14" t="s">
        <v>1747</v>
      </c>
      <c r="J510" s="14" t="s">
        <v>1004</v>
      </c>
      <c r="K510" s="26" t="str">
        <f>VLOOKUP(I510,[1]Sheet1!$B:$C,2,)</f>
        <v>省部级正职领导肯定性批示</v>
      </c>
      <c r="L510" s="14" t="s">
        <v>2181</v>
      </c>
      <c r="M510" s="27" t="s">
        <v>1007</v>
      </c>
      <c r="N510" s="14" t="s">
        <v>1753</v>
      </c>
      <c r="O510" s="14" t="s">
        <v>1753</v>
      </c>
      <c r="P510" s="14" t="s">
        <v>2182</v>
      </c>
      <c r="Q510" s="14" t="s">
        <v>1757</v>
      </c>
      <c r="R510" s="28"/>
      <c r="S510" s="28"/>
    </row>
    <row r="511" ht="12.75" customHeight="1" spans="1:19">
      <c r="A511" s="21" t="s">
        <v>2157</v>
      </c>
      <c r="B511" s="14" t="s">
        <v>284</v>
      </c>
      <c r="C511" s="14" t="s">
        <v>285</v>
      </c>
      <c r="D511" s="14" t="str">
        <f t="shared" si="7"/>
        <v>柯昌波(kechangbo)</v>
      </c>
      <c r="E511" s="14" t="s">
        <v>286</v>
      </c>
      <c r="F511" s="14" t="s">
        <v>1786</v>
      </c>
      <c r="G511" s="14"/>
      <c r="H511" s="14" t="s">
        <v>1010</v>
      </c>
      <c r="I511" s="14" t="s">
        <v>1873</v>
      </c>
      <c r="J511" s="14" t="s">
        <v>1010</v>
      </c>
      <c r="K511" s="26" t="str">
        <f>VLOOKUP(I511,[1]Sheet1!$B:$C,2,)</f>
        <v>决策建议、信息专报、专报信息刊发</v>
      </c>
      <c r="L511" s="14" t="s">
        <v>2183</v>
      </c>
      <c r="M511" s="27" t="s">
        <v>1011</v>
      </c>
      <c r="N511" s="14" t="s">
        <v>1742</v>
      </c>
      <c r="O511" s="14" t="s">
        <v>1742</v>
      </c>
      <c r="P511" s="14"/>
      <c r="Q511" s="14" t="s">
        <v>1749</v>
      </c>
      <c r="R511" s="28"/>
      <c r="S511" s="28"/>
    </row>
    <row r="512" ht="12.75" customHeight="1" spans="1:19">
      <c r="A512" s="21" t="s">
        <v>2157</v>
      </c>
      <c r="B512" s="14" t="s">
        <v>284</v>
      </c>
      <c r="C512" s="14" t="s">
        <v>285</v>
      </c>
      <c r="D512" s="14" t="str">
        <f t="shared" si="7"/>
        <v>柯昌波(kechangbo)</v>
      </c>
      <c r="E512" s="14" t="s">
        <v>286</v>
      </c>
      <c r="F512" s="14" t="s">
        <v>1786</v>
      </c>
      <c r="G512" s="14"/>
      <c r="H512" s="14" t="s">
        <v>1012</v>
      </c>
      <c r="I512" s="14" t="s">
        <v>1747</v>
      </c>
      <c r="J512" s="14" t="s">
        <v>1012</v>
      </c>
      <c r="K512" s="26" t="str">
        <f>VLOOKUP(I512,[1]Sheet1!$B:$C,2,)</f>
        <v>省部级正职领导肯定性批示</v>
      </c>
      <c r="L512" s="14" t="s">
        <v>2184</v>
      </c>
      <c r="M512" s="27" t="s">
        <v>1013</v>
      </c>
      <c r="N512" s="14" t="s">
        <v>1761</v>
      </c>
      <c r="O512" s="14" t="s">
        <v>1750</v>
      </c>
      <c r="P512" s="14" t="s">
        <v>2185</v>
      </c>
      <c r="Q512" s="14" t="s">
        <v>1788</v>
      </c>
      <c r="R512" s="28"/>
      <c r="S512" s="28"/>
    </row>
    <row r="513" ht="12.75" customHeight="1" spans="1:19">
      <c r="A513" s="21" t="s">
        <v>2157</v>
      </c>
      <c r="B513" s="14" t="s">
        <v>496</v>
      </c>
      <c r="C513" s="14" t="s">
        <v>497</v>
      </c>
      <c r="D513" s="14" t="str">
        <f t="shared" si="7"/>
        <v>黎智洪(lizhihong)</v>
      </c>
      <c r="E513" s="14" t="s">
        <v>1795</v>
      </c>
      <c r="F513" s="14" t="s">
        <v>1786</v>
      </c>
      <c r="G513" s="14"/>
      <c r="H513" s="14" t="s">
        <v>1015</v>
      </c>
      <c r="I513" s="14" t="s">
        <v>1870</v>
      </c>
      <c r="J513" s="14" t="s">
        <v>1015</v>
      </c>
      <c r="K513" s="26" t="str">
        <f>VLOOKUP(I513,[1]Sheet1!$B:$C,2,)</f>
        <v>市行业主管部门文件采用-采用部分占文件全文60%以下</v>
      </c>
      <c r="L513" s="14" t="s">
        <v>2186</v>
      </c>
      <c r="M513" s="27" t="s">
        <v>1016</v>
      </c>
      <c r="N513" s="14" t="s">
        <v>1753</v>
      </c>
      <c r="O513" s="14" t="s">
        <v>1753</v>
      </c>
      <c r="P513" s="14"/>
      <c r="Q513" s="14" t="s">
        <v>1742</v>
      </c>
      <c r="R513" s="28"/>
      <c r="S513" s="28"/>
    </row>
    <row r="514" ht="12.75" customHeight="1" spans="1:19">
      <c r="A514" s="21" t="s">
        <v>2157</v>
      </c>
      <c r="B514" s="14" t="s">
        <v>1019</v>
      </c>
      <c r="C514" s="14" t="s">
        <v>1020</v>
      </c>
      <c r="D514" s="14" t="str">
        <f t="shared" si="7"/>
        <v>李春艳(lichunyan)</v>
      </c>
      <c r="E514" s="14" t="s">
        <v>321</v>
      </c>
      <c r="F514" s="14" t="s">
        <v>1786</v>
      </c>
      <c r="G514" s="14"/>
      <c r="H514" s="14" t="s">
        <v>1018</v>
      </c>
      <c r="I514" s="14" t="s">
        <v>1870</v>
      </c>
      <c r="J514" s="14" t="s">
        <v>1018</v>
      </c>
      <c r="K514" s="26" t="str">
        <f>VLOOKUP(I514,[1]Sheet1!$B:$C,2,)</f>
        <v>市行业主管部门文件采用-采用部分占文件全文60%以下</v>
      </c>
      <c r="L514" s="14" t="s">
        <v>2187</v>
      </c>
      <c r="M514" s="27" t="s">
        <v>1021</v>
      </c>
      <c r="N514" s="14" t="s">
        <v>1750</v>
      </c>
      <c r="O514" s="14" t="s">
        <v>1753</v>
      </c>
      <c r="P514" s="14"/>
      <c r="Q514" s="14" t="s">
        <v>1753</v>
      </c>
      <c r="R514" s="28"/>
      <c r="S514" s="28"/>
    </row>
    <row r="515" ht="12.75" customHeight="1" spans="1:19">
      <c r="A515" s="21" t="s">
        <v>2157</v>
      </c>
      <c r="B515" s="14" t="s">
        <v>1952</v>
      </c>
      <c r="C515" s="14" t="s">
        <v>1953</v>
      </c>
      <c r="D515" s="14" t="str">
        <f t="shared" si="7"/>
        <v>李林(lilin)</v>
      </c>
      <c r="E515" s="14" t="s">
        <v>1954</v>
      </c>
      <c r="F515" s="14" t="s">
        <v>1786</v>
      </c>
      <c r="G515" s="14"/>
      <c r="H515" s="14" t="s">
        <v>1012</v>
      </c>
      <c r="I515" s="14" t="s">
        <v>1747</v>
      </c>
      <c r="J515" s="14" t="s">
        <v>1012</v>
      </c>
      <c r="K515" s="26" t="str">
        <f>VLOOKUP(I515,[1]Sheet1!$B:$C,2,)</f>
        <v>省部级正职领导肯定性批示</v>
      </c>
      <c r="L515" s="14" t="s">
        <v>2184</v>
      </c>
      <c r="M515" s="27" t="s">
        <v>1013</v>
      </c>
      <c r="N515" s="14" t="s">
        <v>1761</v>
      </c>
      <c r="O515" s="14" t="s">
        <v>1761</v>
      </c>
      <c r="P515" s="14" t="s">
        <v>2185</v>
      </c>
      <c r="Q515" s="14" t="s">
        <v>1749</v>
      </c>
      <c r="R515" s="28"/>
      <c r="S515" s="28"/>
    </row>
    <row r="516" ht="12.75" customHeight="1" spans="1:19">
      <c r="A516" s="21" t="s">
        <v>2157</v>
      </c>
      <c r="B516" s="14" t="s">
        <v>126</v>
      </c>
      <c r="C516" s="14" t="s">
        <v>127</v>
      </c>
      <c r="D516" s="14" t="str">
        <f t="shared" ref="D516:D579" si="8">CONCATENATE(B516,"(",C516,")")</f>
        <v>李玲(liling)</v>
      </c>
      <c r="E516" s="14" t="s">
        <v>1779</v>
      </c>
      <c r="F516" s="14" t="s">
        <v>1769</v>
      </c>
      <c r="G516" s="14"/>
      <c r="H516" s="14" t="s">
        <v>1024</v>
      </c>
      <c r="I516" s="14" t="s">
        <v>1747</v>
      </c>
      <c r="J516" s="14" t="s">
        <v>1024</v>
      </c>
      <c r="K516" s="26" t="str">
        <f>VLOOKUP(I516,[1]Sheet1!$B:$C,2,)</f>
        <v>省部级正职领导肯定性批示</v>
      </c>
      <c r="L516" s="14" t="s">
        <v>2188</v>
      </c>
      <c r="M516" s="27" t="s">
        <v>980</v>
      </c>
      <c r="N516" s="14" t="s">
        <v>1753</v>
      </c>
      <c r="O516" s="14" t="s">
        <v>1753</v>
      </c>
      <c r="P516" s="14" t="s">
        <v>2189</v>
      </c>
      <c r="Q516" s="14" t="s">
        <v>1757</v>
      </c>
      <c r="R516" s="28"/>
      <c r="S516" s="28"/>
    </row>
    <row r="517" ht="12.75" customHeight="1" spans="1:19">
      <c r="A517" s="21" t="s">
        <v>2157</v>
      </c>
      <c r="B517" s="14" t="s">
        <v>126</v>
      </c>
      <c r="C517" s="14" t="s">
        <v>127</v>
      </c>
      <c r="D517" s="14" t="str">
        <f t="shared" si="8"/>
        <v>李玲(liling)</v>
      </c>
      <c r="E517" s="14" t="s">
        <v>1779</v>
      </c>
      <c r="F517" s="14" t="s">
        <v>1769</v>
      </c>
      <c r="G517" s="14"/>
      <c r="H517" s="14" t="s">
        <v>1026</v>
      </c>
      <c r="I517" s="14" t="s">
        <v>1873</v>
      </c>
      <c r="J517" s="14" t="s">
        <v>1026</v>
      </c>
      <c r="K517" s="26" t="str">
        <f>VLOOKUP(I517,[1]Sheet1!$B:$C,2,)</f>
        <v>决策建议、信息专报、专报信息刊发</v>
      </c>
      <c r="L517" s="14" t="s">
        <v>2190</v>
      </c>
      <c r="M517" s="27" t="s">
        <v>1027</v>
      </c>
      <c r="N517" s="14" t="s">
        <v>1753</v>
      </c>
      <c r="O517" s="14" t="s">
        <v>1753</v>
      </c>
      <c r="P517" s="14" t="s">
        <v>2191</v>
      </c>
      <c r="Q517" s="14" t="s">
        <v>1754</v>
      </c>
      <c r="R517" s="28"/>
      <c r="S517" s="28"/>
    </row>
    <row r="518" ht="12.75" customHeight="1" spans="1:19">
      <c r="A518" s="21" t="s">
        <v>2157</v>
      </c>
      <c r="B518" s="14" t="s">
        <v>126</v>
      </c>
      <c r="C518" s="14" t="s">
        <v>127</v>
      </c>
      <c r="D518" s="14" t="str">
        <f t="shared" si="8"/>
        <v>李玲(liling)</v>
      </c>
      <c r="E518" s="14" t="s">
        <v>1779</v>
      </c>
      <c r="F518" s="14" t="s">
        <v>1769</v>
      </c>
      <c r="G518" s="14"/>
      <c r="H518" s="14" t="s">
        <v>1029</v>
      </c>
      <c r="I518" s="14" t="s">
        <v>1873</v>
      </c>
      <c r="J518" s="14" t="s">
        <v>1029</v>
      </c>
      <c r="K518" s="26" t="str">
        <f>VLOOKUP(I518,[1]Sheet1!$B:$C,2,)</f>
        <v>决策建议、信息专报、专报信息刊发</v>
      </c>
      <c r="L518" s="14" t="s">
        <v>2192</v>
      </c>
      <c r="M518" s="27" t="s">
        <v>1030</v>
      </c>
      <c r="N518" s="14" t="s">
        <v>1753</v>
      </c>
      <c r="O518" s="14" t="s">
        <v>1753</v>
      </c>
      <c r="P518" s="14"/>
      <c r="Q518" s="14" t="s">
        <v>1754</v>
      </c>
      <c r="R518" s="28"/>
      <c r="S518" s="28"/>
    </row>
    <row r="519" ht="12.75" customHeight="1" spans="1:19">
      <c r="A519" s="21" t="s">
        <v>2157</v>
      </c>
      <c r="B519" s="14" t="s">
        <v>126</v>
      </c>
      <c r="C519" s="14" t="s">
        <v>127</v>
      </c>
      <c r="D519" s="14" t="str">
        <f t="shared" si="8"/>
        <v>李玲(liling)</v>
      </c>
      <c r="E519" s="14" t="s">
        <v>1779</v>
      </c>
      <c r="F519" s="14" t="s">
        <v>1769</v>
      </c>
      <c r="G519" s="14"/>
      <c r="H519" s="14" t="s">
        <v>1024</v>
      </c>
      <c r="I519" s="14" t="s">
        <v>1873</v>
      </c>
      <c r="J519" s="14" t="s">
        <v>1024</v>
      </c>
      <c r="K519" s="26" t="str">
        <f>VLOOKUP(I519,[1]Sheet1!$B:$C,2,)</f>
        <v>决策建议、信息专报、专报信息刊发</v>
      </c>
      <c r="L519" s="14" t="s">
        <v>2192</v>
      </c>
      <c r="M519" s="27" t="s">
        <v>980</v>
      </c>
      <c r="N519" s="14" t="s">
        <v>1753</v>
      </c>
      <c r="O519" s="14" t="s">
        <v>1753</v>
      </c>
      <c r="P519" s="14"/>
      <c r="Q519" s="14" t="s">
        <v>1754</v>
      </c>
      <c r="R519" s="28"/>
      <c r="S519" s="28"/>
    </row>
    <row r="520" ht="12.75" customHeight="1" spans="1:19">
      <c r="A520" s="21" t="s">
        <v>2157</v>
      </c>
      <c r="B520" s="14" t="s">
        <v>126</v>
      </c>
      <c r="C520" s="14" t="s">
        <v>127</v>
      </c>
      <c r="D520" s="14" t="str">
        <f t="shared" si="8"/>
        <v>李玲(liling)</v>
      </c>
      <c r="E520" s="14" t="s">
        <v>1779</v>
      </c>
      <c r="F520" s="14" t="s">
        <v>1769</v>
      </c>
      <c r="G520" s="14"/>
      <c r="H520" s="14" t="s">
        <v>1031</v>
      </c>
      <c r="I520" s="14" t="s">
        <v>1873</v>
      </c>
      <c r="J520" s="14" t="s">
        <v>1031</v>
      </c>
      <c r="K520" s="26" t="str">
        <f>VLOOKUP(I520,[1]Sheet1!$B:$C,2,)</f>
        <v>决策建议、信息专报、专报信息刊发</v>
      </c>
      <c r="L520" s="14" t="s">
        <v>2193</v>
      </c>
      <c r="M520" s="27" t="s">
        <v>1032</v>
      </c>
      <c r="N520" s="14" t="s">
        <v>1753</v>
      </c>
      <c r="O520" s="14" t="s">
        <v>1753</v>
      </c>
      <c r="P520" s="14"/>
      <c r="Q520" s="14" t="s">
        <v>1754</v>
      </c>
      <c r="R520" s="28"/>
      <c r="S520" s="28"/>
    </row>
    <row r="521" ht="12.75" customHeight="1" spans="1:19">
      <c r="A521" s="21" t="s">
        <v>2157</v>
      </c>
      <c r="B521" s="14" t="s">
        <v>126</v>
      </c>
      <c r="C521" s="14" t="s">
        <v>127</v>
      </c>
      <c r="D521" s="14" t="str">
        <f t="shared" si="8"/>
        <v>李玲(liling)</v>
      </c>
      <c r="E521" s="14" t="s">
        <v>1779</v>
      </c>
      <c r="F521" s="14" t="s">
        <v>1769</v>
      </c>
      <c r="G521" s="14"/>
      <c r="H521" s="14" t="s">
        <v>1031</v>
      </c>
      <c r="I521" s="14" t="s">
        <v>1747</v>
      </c>
      <c r="J521" s="14" t="s">
        <v>1031</v>
      </c>
      <c r="K521" s="26" t="str">
        <f>VLOOKUP(I521,[1]Sheet1!$B:$C,2,)</f>
        <v>省部级正职领导肯定性批示</v>
      </c>
      <c r="L521" s="14" t="s">
        <v>2194</v>
      </c>
      <c r="M521" s="27" t="s">
        <v>1033</v>
      </c>
      <c r="N521" s="14" t="s">
        <v>1753</v>
      </c>
      <c r="O521" s="14" t="s">
        <v>1753</v>
      </c>
      <c r="P521" s="14" t="s">
        <v>2194</v>
      </c>
      <c r="Q521" s="14" t="s">
        <v>1757</v>
      </c>
      <c r="R521" s="28"/>
      <c r="S521" s="28"/>
    </row>
    <row r="522" ht="12.75" customHeight="1" spans="1:19">
      <c r="A522" s="21" t="s">
        <v>2157</v>
      </c>
      <c r="B522" s="14" t="s">
        <v>126</v>
      </c>
      <c r="C522" s="14" t="s">
        <v>127</v>
      </c>
      <c r="D522" s="14" t="str">
        <f t="shared" si="8"/>
        <v>李玲(liling)</v>
      </c>
      <c r="E522" s="14" t="s">
        <v>1779</v>
      </c>
      <c r="F522" s="14" t="s">
        <v>1769</v>
      </c>
      <c r="G522" s="14"/>
      <c r="H522" s="14" t="s">
        <v>1029</v>
      </c>
      <c r="I522" s="14" t="s">
        <v>1851</v>
      </c>
      <c r="J522" s="14" t="s">
        <v>1029</v>
      </c>
      <c r="K522" s="26" t="str">
        <f>VLOOKUP(I522,[1]Sheet1!$B:$C,2,)</f>
        <v>省部级正职领导一般性批示</v>
      </c>
      <c r="L522" s="14" t="s">
        <v>2195</v>
      </c>
      <c r="M522" s="27" t="s">
        <v>986</v>
      </c>
      <c r="N522" s="14" t="s">
        <v>1753</v>
      </c>
      <c r="O522" s="14" t="s">
        <v>1753</v>
      </c>
      <c r="P522" s="14" t="s">
        <v>2195</v>
      </c>
      <c r="Q522" s="14" t="s">
        <v>1754</v>
      </c>
      <c r="R522" s="28"/>
      <c r="S522" s="28"/>
    </row>
    <row r="523" ht="12.75" customHeight="1" spans="1:19">
      <c r="A523" s="21" t="s">
        <v>2157</v>
      </c>
      <c r="B523" s="14" t="s">
        <v>529</v>
      </c>
      <c r="C523" s="14" t="s">
        <v>530</v>
      </c>
      <c r="D523" s="14" t="str">
        <f t="shared" si="8"/>
        <v>李万慧(liwanhui)</v>
      </c>
      <c r="E523" s="14" t="s">
        <v>240</v>
      </c>
      <c r="F523" s="14" t="s">
        <v>1782</v>
      </c>
      <c r="G523" s="14"/>
      <c r="H523" s="14" t="s">
        <v>1018</v>
      </c>
      <c r="I523" s="14" t="s">
        <v>1870</v>
      </c>
      <c r="J523" s="14" t="s">
        <v>1018</v>
      </c>
      <c r="K523" s="26" t="str">
        <f>VLOOKUP(I523,[1]Sheet1!$B:$C,2,)</f>
        <v>市行业主管部门文件采用-采用部分占文件全文60%以下</v>
      </c>
      <c r="L523" s="14" t="s">
        <v>2187</v>
      </c>
      <c r="M523" s="27" t="s">
        <v>1021</v>
      </c>
      <c r="N523" s="14" t="s">
        <v>1750</v>
      </c>
      <c r="O523" s="14" t="s">
        <v>1742</v>
      </c>
      <c r="P523" s="14"/>
      <c r="Q523" s="14" t="s">
        <v>2196</v>
      </c>
      <c r="R523" s="28"/>
      <c r="S523" s="28"/>
    </row>
    <row r="524" ht="12.75" customHeight="1" spans="1:19">
      <c r="A524" s="21" t="s">
        <v>2157</v>
      </c>
      <c r="B524" s="14" t="s">
        <v>140</v>
      </c>
      <c r="C524" s="14" t="s">
        <v>141</v>
      </c>
      <c r="D524" s="14" t="str">
        <f t="shared" si="8"/>
        <v>李勇(liyong)</v>
      </c>
      <c r="E524" s="14" t="s">
        <v>1745</v>
      </c>
      <c r="F524" s="14" t="s">
        <v>1810</v>
      </c>
      <c r="G524" s="14"/>
      <c r="H524" s="14" t="s">
        <v>1035</v>
      </c>
      <c r="I524" s="14" t="s">
        <v>1870</v>
      </c>
      <c r="J524" s="14" t="s">
        <v>1035</v>
      </c>
      <c r="K524" s="26" t="str">
        <f>VLOOKUP(I524,[1]Sheet1!$B:$C,2,)</f>
        <v>市行业主管部门文件采用-采用部分占文件全文60%以下</v>
      </c>
      <c r="L524" s="14" t="s">
        <v>2197</v>
      </c>
      <c r="M524" s="27" t="s">
        <v>1036</v>
      </c>
      <c r="N524" s="14" t="s">
        <v>1742</v>
      </c>
      <c r="O524" s="14" t="s">
        <v>1742</v>
      </c>
      <c r="P524" s="14"/>
      <c r="Q524" s="14" t="s">
        <v>1753</v>
      </c>
      <c r="R524" s="28"/>
      <c r="S524" s="28"/>
    </row>
    <row r="525" ht="12.75" customHeight="1" spans="1:19">
      <c r="A525" s="21" t="s">
        <v>2157</v>
      </c>
      <c r="B525" s="14" t="s">
        <v>140</v>
      </c>
      <c r="C525" s="14" t="s">
        <v>141</v>
      </c>
      <c r="D525" s="14" t="str">
        <f t="shared" si="8"/>
        <v>李勇(liyong)</v>
      </c>
      <c r="E525" s="14" t="s">
        <v>1745</v>
      </c>
      <c r="F525" s="14" t="s">
        <v>1810</v>
      </c>
      <c r="G525" s="14"/>
      <c r="H525" s="14" t="s">
        <v>1038</v>
      </c>
      <c r="I525" s="14" t="s">
        <v>1747</v>
      </c>
      <c r="J525" s="14" t="s">
        <v>1038</v>
      </c>
      <c r="K525" s="26" t="str">
        <f>VLOOKUP(I525,[1]Sheet1!$B:$C,2,)</f>
        <v>省部级正职领导肯定性批示</v>
      </c>
      <c r="L525" s="14" t="s">
        <v>2198</v>
      </c>
      <c r="M525" s="27" t="s">
        <v>1039</v>
      </c>
      <c r="N525" s="14" t="s">
        <v>1753</v>
      </c>
      <c r="O525" s="14" t="s">
        <v>1753</v>
      </c>
      <c r="P525" s="14" t="s">
        <v>2199</v>
      </c>
      <c r="Q525" s="14" t="s">
        <v>1757</v>
      </c>
      <c r="R525" s="28"/>
      <c r="S525" s="28"/>
    </row>
    <row r="526" ht="12.75" customHeight="1" spans="1:19">
      <c r="A526" s="21" t="s">
        <v>2157</v>
      </c>
      <c r="B526" s="14" t="s">
        <v>140</v>
      </c>
      <c r="C526" s="14" t="s">
        <v>141</v>
      </c>
      <c r="D526" s="14" t="str">
        <f t="shared" si="8"/>
        <v>李勇(liyong)</v>
      </c>
      <c r="E526" s="14" t="s">
        <v>1745</v>
      </c>
      <c r="F526" s="14" t="s">
        <v>1810</v>
      </c>
      <c r="G526" s="14"/>
      <c r="H526" s="14" t="s">
        <v>1040</v>
      </c>
      <c r="I526" s="14" t="s">
        <v>1873</v>
      </c>
      <c r="J526" s="14" t="s">
        <v>1040</v>
      </c>
      <c r="K526" s="26" t="str">
        <f>VLOOKUP(I526,[1]Sheet1!$B:$C,2,)</f>
        <v>决策建议、信息专报、专报信息刊发</v>
      </c>
      <c r="L526" s="14" t="s">
        <v>2200</v>
      </c>
      <c r="M526" s="27" t="s">
        <v>1041</v>
      </c>
      <c r="N526" s="14" t="s">
        <v>1749</v>
      </c>
      <c r="O526" s="14" t="s">
        <v>1750</v>
      </c>
      <c r="P526" s="14"/>
      <c r="Q526" s="14" t="s">
        <v>1742</v>
      </c>
      <c r="R526" s="28"/>
      <c r="S526" s="28"/>
    </row>
    <row r="527" ht="12.75" customHeight="1" spans="1:19">
      <c r="A527" s="21" t="s">
        <v>2157</v>
      </c>
      <c r="B527" s="14" t="s">
        <v>140</v>
      </c>
      <c r="C527" s="14" t="s">
        <v>141</v>
      </c>
      <c r="D527" s="14" t="str">
        <f t="shared" si="8"/>
        <v>李勇(liyong)</v>
      </c>
      <c r="E527" s="14" t="s">
        <v>1745</v>
      </c>
      <c r="F527" s="14" t="s">
        <v>1810</v>
      </c>
      <c r="G527" s="14"/>
      <c r="H527" s="14" t="s">
        <v>1043</v>
      </c>
      <c r="I527" s="14" t="s">
        <v>2024</v>
      </c>
      <c r="J527" s="14" t="s">
        <v>1043</v>
      </c>
      <c r="K527" s="26" t="str">
        <f>VLOOKUP(I527,[1]Sheet1!$B:$C,2,)</f>
        <v>党和国家其他正国级领导人一般性批示</v>
      </c>
      <c r="L527" s="14" t="s">
        <v>2201</v>
      </c>
      <c r="M527" s="27" t="s">
        <v>1044</v>
      </c>
      <c r="N527" s="14" t="s">
        <v>1749</v>
      </c>
      <c r="O527" s="14" t="s">
        <v>1753</v>
      </c>
      <c r="P527" s="14" t="s">
        <v>2202</v>
      </c>
      <c r="Q527" s="14" t="s">
        <v>1806</v>
      </c>
      <c r="R527" s="28"/>
      <c r="S527" s="28"/>
    </row>
    <row r="528" ht="12.75" customHeight="1" spans="1:19">
      <c r="A528" s="21" t="s">
        <v>2157</v>
      </c>
      <c r="B528" s="14" t="s">
        <v>140</v>
      </c>
      <c r="C528" s="14" t="s">
        <v>141</v>
      </c>
      <c r="D528" s="14" t="str">
        <f t="shared" si="8"/>
        <v>李勇(liyong)</v>
      </c>
      <c r="E528" s="14" t="s">
        <v>1745</v>
      </c>
      <c r="F528" s="14" t="s">
        <v>1810</v>
      </c>
      <c r="G528" s="14"/>
      <c r="H528" s="14" t="s">
        <v>1045</v>
      </c>
      <c r="I528" s="14" t="s">
        <v>1747</v>
      </c>
      <c r="J528" s="14" t="s">
        <v>1045</v>
      </c>
      <c r="K528" s="26" t="str">
        <f>VLOOKUP(I528,[1]Sheet1!$B:$C,2,)</f>
        <v>省部级正职领导肯定性批示</v>
      </c>
      <c r="L528" s="14" t="s">
        <v>2203</v>
      </c>
      <c r="M528" s="27" t="s">
        <v>1046</v>
      </c>
      <c r="N528" s="14" t="s">
        <v>1753</v>
      </c>
      <c r="O528" s="14" t="s">
        <v>1753</v>
      </c>
      <c r="P528" s="14" t="s">
        <v>2204</v>
      </c>
      <c r="Q528" s="14" t="s">
        <v>1757</v>
      </c>
      <c r="R528" s="28"/>
      <c r="S528" s="28"/>
    </row>
    <row r="529" ht="12.75" customHeight="1" spans="1:19">
      <c r="A529" s="21" t="s">
        <v>2157</v>
      </c>
      <c r="B529" s="14" t="s">
        <v>140</v>
      </c>
      <c r="C529" s="14" t="s">
        <v>141</v>
      </c>
      <c r="D529" s="14" t="str">
        <f t="shared" si="8"/>
        <v>李勇(liyong)</v>
      </c>
      <c r="E529" s="14" t="s">
        <v>1745</v>
      </c>
      <c r="F529" s="14" t="s">
        <v>1810</v>
      </c>
      <c r="G529" s="14"/>
      <c r="H529" s="14" t="s">
        <v>1047</v>
      </c>
      <c r="I529" s="14" t="s">
        <v>1747</v>
      </c>
      <c r="J529" s="14" t="s">
        <v>1047</v>
      </c>
      <c r="K529" s="26" t="str">
        <f>VLOOKUP(I529,[1]Sheet1!$B:$C,2,)</f>
        <v>省部级正职领导肯定性批示</v>
      </c>
      <c r="L529" s="14" t="s">
        <v>1787</v>
      </c>
      <c r="M529" s="27" t="s">
        <v>1048</v>
      </c>
      <c r="N529" s="14" t="s">
        <v>1753</v>
      </c>
      <c r="O529" s="14" t="s">
        <v>1753</v>
      </c>
      <c r="P529" s="14" t="s">
        <v>2205</v>
      </c>
      <c r="Q529" s="14" t="s">
        <v>1757</v>
      </c>
      <c r="R529" s="28"/>
      <c r="S529" s="28"/>
    </row>
    <row r="530" ht="12.75" customHeight="1" spans="1:19">
      <c r="A530" s="21" t="s">
        <v>2157</v>
      </c>
      <c r="B530" s="14" t="s">
        <v>1877</v>
      </c>
      <c r="C530" s="14" t="s">
        <v>1878</v>
      </c>
      <c r="D530" s="14" t="str">
        <f t="shared" si="8"/>
        <v>李佑静(liyoujing)</v>
      </c>
      <c r="E530" s="14" t="s">
        <v>286</v>
      </c>
      <c r="F530" s="14" t="s">
        <v>1786</v>
      </c>
      <c r="G530" s="14"/>
      <c r="H530" s="14" t="s">
        <v>1018</v>
      </c>
      <c r="I530" s="14" t="s">
        <v>1870</v>
      </c>
      <c r="J530" s="14" t="s">
        <v>1018</v>
      </c>
      <c r="K530" s="26" t="str">
        <f>VLOOKUP(I530,[1]Sheet1!$B:$C,2,)</f>
        <v>市行业主管部门文件采用-采用部分占文件全文60%以下</v>
      </c>
      <c r="L530" s="14" t="s">
        <v>2187</v>
      </c>
      <c r="M530" s="27" t="s">
        <v>1021</v>
      </c>
      <c r="N530" s="14" t="s">
        <v>1750</v>
      </c>
      <c r="O530" s="14" t="s">
        <v>1750</v>
      </c>
      <c r="P530" s="14"/>
      <c r="Q530" s="14" t="s">
        <v>2121</v>
      </c>
      <c r="R530" s="28"/>
      <c r="S530" s="28"/>
    </row>
    <row r="531" ht="12.75" customHeight="1" spans="1:19">
      <c r="A531" s="21" t="s">
        <v>2157</v>
      </c>
      <c r="B531" s="14" t="s">
        <v>150</v>
      </c>
      <c r="C531" s="14" t="s">
        <v>151</v>
      </c>
      <c r="D531" s="14" t="str">
        <f t="shared" si="8"/>
        <v>李重华(lichonghua)</v>
      </c>
      <c r="E531" s="14" t="s">
        <v>1779</v>
      </c>
      <c r="F531" s="14" t="s">
        <v>1746</v>
      </c>
      <c r="G531" s="14"/>
      <c r="H531" s="14" t="s">
        <v>1049</v>
      </c>
      <c r="I531" s="14" t="s">
        <v>1873</v>
      </c>
      <c r="J531" s="14" t="s">
        <v>1049</v>
      </c>
      <c r="K531" s="26" t="str">
        <f>VLOOKUP(I531,[1]Sheet1!$B:$C,2,)</f>
        <v>决策建议、信息专报、专报信息刊发</v>
      </c>
      <c r="L531" s="14" t="s">
        <v>2206</v>
      </c>
      <c r="M531" s="27" t="s">
        <v>1050</v>
      </c>
      <c r="N531" s="14" t="s">
        <v>1753</v>
      </c>
      <c r="O531" s="14" t="s">
        <v>1753</v>
      </c>
      <c r="P531" s="14"/>
      <c r="Q531" s="14" t="s">
        <v>1754</v>
      </c>
      <c r="R531" s="28"/>
      <c r="S531" s="28"/>
    </row>
    <row r="532" ht="12.75" customHeight="1" spans="1:19">
      <c r="A532" s="21" t="s">
        <v>2157</v>
      </c>
      <c r="B532" s="14" t="s">
        <v>150</v>
      </c>
      <c r="C532" s="14" t="s">
        <v>151</v>
      </c>
      <c r="D532" s="14" t="str">
        <f t="shared" si="8"/>
        <v>李重华(lichonghua)</v>
      </c>
      <c r="E532" s="14" t="s">
        <v>1779</v>
      </c>
      <c r="F532" s="14" t="s">
        <v>1746</v>
      </c>
      <c r="G532" s="14"/>
      <c r="H532" s="14" t="s">
        <v>1051</v>
      </c>
      <c r="I532" s="14" t="s">
        <v>1851</v>
      </c>
      <c r="J532" s="14" t="s">
        <v>1051</v>
      </c>
      <c r="K532" s="26" t="str">
        <f>VLOOKUP(I532,[1]Sheet1!$B:$C,2,)</f>
        <v>省部级正职领导一般性批示</v>
      </c>
      <c r="L532" s="14" t="s">
        <v>1963</v>
      </c>
      <c r="M532" s="27" t="s">
        <v>1052</v>
      </c>
      <c r="N532" s="14" t="s">
        <v>1753</v>
      </c>
      <c r="O532" s="14" t="s">
        <v>1753</v>
      </c>
      <c r="P532" s="14"/>
      <c r="Q532" s="14" t="s">
        <v>1754</v>
      </c>
      <c r="R532" s="28"/>
      <c r="S532" s="28"/>
    </row>
    <row r="533" ht="12.75" customHeight="1" spans="1:19">
      <c r="A533" s="21" t="s">
        <v>2157</v>
      </c>
      <c r="B533" s="14" t="s">
        <v>150</v>
      </c>
      <c r="C533" s="14" t="s">
        <v>151</v>
      </c>
      <c r="D533" s="14" t="str">
        <f t="shared" si="8"/>
        <v>李重华(lichonghua)</v>
      </c>
      <c r="E533" s="14" t="s">
        <v>1779</v>
      </c>
      <c r="F533" s="14" t="s">
        <v>1746</v>
      </c>
      <c r="G533" s="14"/>
      <c r="H533" s="14" t="s">
        <v>1053</v>
      </c>
      <c r="I533" s="14" t="s">
        <v>1747</v>
      </c>
      <c r="J533" s="14" t="s">
        <v>1053</v>
      </c>
      <c r="K533" s="26" t="str">
        <f>VLOOKUP(I533,[1]Sheet1!$B:$C,2,)</f>
        <v>省部级正职领导肯定性批示</v>
      </c>
      <c r="L533" s="14" t="s">
        <v>1862</v>
      </c>
      <c r="M533" s="27" t="s">
        <v>972</v>
      </c>
      <c r="N533" s="14" t="s">
        <v>1742</v>
      </c>
      <c r="O533" s="14" t="s">
        <v>1753</v>
      </c>
      <c r="P533" s="14"/>
      <c r="Q533" s="14" t="s">
        <v>2027</v>
      </c>
      <c r="R533" s="28"/>
      <c r="S533" s="28"/>
    </row>
    <row r="534" ht="12.75" customHeight="1" spans="1:19">
      <c r="A534" s="21" t="s">
        <v>2157</v>
      </c>
      <c r="B534" s="14" t="s">
        <v>150</v>
      </c>
      <c r="C534" s="14" t="s">
        <v>151</v>
      </c>
      <c r="D534" s="14" t="str">
        <f t="shared" si="8"/>
        <v>李重华(lichonghua)</v>
      </c>
      <c r="E534" s="14" t="s">
        <v>1779</v>
      </c>
      <c r="F534" s="14" t="s">
        <v>1746</v>
      </c>
      <c r="G534" s="14"/>
      <c r="H534" s="14" t="s">
        <v>1055</v>
      </c>
      <c r="I534" s="14" t="s">
        <v>1851</v>
      </c>
      <c r="J534" s="14" t="s">
        <v>1055</v>
      </c>
      <c r="K534" s="26" t="str">
        <f>VLOOKUP(I534,[1]Sheet1!$B:$C,2,)</f>
        <v>省部级正职领导一般性批示</v>
      </c>
      <c r="L534" s="14" t="s">
        <v>1963</v>
      </c>
      <c r="M534" s="27" t="s">
        <v>1052</v>
      </c>
      <c r="N534" s="14" t="s">
        <v>1753</v>
      </c>
      <c r="O534" s="14" t="s">
        <v>1753</v>
      </c>
      <c r="P534" s="14"/>
      <c r="Q534" s="14" t="s">
        <v>1754</v>
      </c>
      <c r="R534" s="28"/>
      <c r="S534" s="28"/>
    </row>
    <row r="535" ht="12.75" customHeight="1" spans="1:19">
      <c r="A535" s="21" t="s">
        <v>2157</v>
      </c>
      <c r="B535" s="14" t="s">
        <v>150</v>
      </c>
      <c r="C535" s="14" t="s">
        <v>151</v>
      </c>
      <c r="D535" s="14" t="str">
        <f t="shared" si="8"/>
        <v>李重华(lichonghua)</v>
      </c>
      <c r="E535" s="14" t="s">
        <v>1779</v>
      </c>
      <c r="F535" s="14" t="s">
        <v>1746</v>
      </c>
      <c r="G535" s="14"/>
      <c r="H535" s="14" t="s">
        <v>1056</v>
      </c>
      <c r="I535" s="14" t="s">
        <v>1747</v>
      </c>
      <c r="J535" s="14" t="s">
        <v>1056</v>
      </c>
      <c r="K535" s="26" t="str">
        <f>VLOOKUP(I535,[1]Sheet1!$B:$C,2,)</f>
        <v>省部级正职领导肯定性批示</v>
      </c>
      <c r="L535" s="14" t="s">
        <v>1862</v>
      </c>
      <c r="M535" s="27" t="s">
        <v>1057</v>
      </c>
      <c r="N535" s="14" t="s">
        <v>1753</v>
      </c>
      <c r="O535" s="14" t="s">
        <v>1753</v>
      </c>
      <c r="P535" s="14"/>
      <c r="Q535" s="14" t="s">
        <v>1757</v>
      </c>
      <c r="R535" s="28"/>
      <c r="S535" s="28"/>
    </row>
    <row r="536" ht="12.75" customHeight="1" spans="1:19">
      <c r="A536" s="21" t="s">
        <v>2157</v>
      </c>
      <c r="B536" s="14" t="s">
        <v>150</v>
      </c>
      <c r="C536" s="14" t="s">
        <v>151</v>
      </c>
      <c r="D536" s="14" t="str">
        <f t="shared" si="8"/>
        <v>李重华(lichonghua)</v>
      </c>
      <c r="E536" s="14" t="s">
        <v>1779</v>
      </c>
      <c r="F536" s="14" t="s">
        <v>1746</v>
      </c>
      <c r="G536" s="14"/>
      <c r="H536" s="14" t="s">
        <v>1058</v>
      </c>
      <c r="I536" s="14" t="s">
        <v>1851</v>
      </c>
      <c r="J536" s="14" t="s">
        <v>1058</v>
      </c>
      <c r="K536" s="26" t="str">
        <f>VLOOKUP(I536,[1]Sheet1!$B:$C,2,)</f>
        <v>省部级正职领导一般性批示</v>
      </c>
      <c r="L536" s="14" t="s">
        <v>1963</v>
      </c>
      <c r="M536" s="27" t="s">
        <v>1059</v>
      </c>
      <c r="N536" s="14" t="s">
        <v>1753</v>
      </c>
      <c r="O536" s="14" t="s">
        <v>1753</v>
      </c>
      <c r="P536" s="14"/>
      <c r="Q536" s="14" t="s">
        <v>1754</v>
      </c>
      <c r="R536" s="28"/>
      <c r="S536" s="28"/>
    </row>
    <row r="537" ht="12.75" customHeight="1" spans="1:19">
      <c r="A537" s="21" t="s">
        <v>2157</v>
      </c>
      <c r="B537" s="14" t="s">
        <v>882</v>
      </c>
      <c r="C537" s="14" t="s">
        <v>883</v>
      </c>
      <c r="D537" s="14" t="str">
        <f t="shared" si="8"/>
        <v>廖杉杉(liaoshanshan)</v>
      </c>
      <c r="E537" s="14" t="s">
        <v>1779</v>
      </c>
      <c r="F537" s="14" t="s">
        <v>1786</v>
      </c>
      <c r="G537" s="14"/>
      <c r="H537" s="14" t="s">
        <v>1060</v>
      </c>
      <c r="I537" s="14" t="s">
        <v>1870</v>
      </c>
      <c r="J537" s="14" t="s">
        <v>1060</v>
      </c>
      <c r="K537" s="26" t="str">
        <f>VLOOKUP(I537,[1]Sheet1!$B:$C,2,)</f>
        <v>市行业主管部门文件采用-采用部分占文件全文60%以下</v>
      </c>
      <c r="L537" s="14" t="s">
        <v>2207</v>
      </c>
      <c r="M537" s="27" t="s">
        <v>980</v>
      </c>
      <c r="N537" s="14" t="s">
        <v>1742</v>
      </c>
      <c r="O537" s="14" t="s">
        <v>1742</v>
      </c>
      <c r="P537" s="14"/>
      <c r="Q537" s="14" t="s">
        <v>2056</v>
      </c>
      <c r="R537" s="28"/>
      <c r="S537" s="28"/>
    </row>
    <row r="538" ht="12.75" customHeight="1" spans="1:19">
      <c r="A538" s="21" t="s">
        <v>2157</v>
      </c>
      <c r="B538" s="14" t="s">
        <v>555</v>
      </c>
      <c r="C538" s="14" t="s">
        <v>101</v>
      </c>
      <c r="D538" s="14" t="str">
        <f t="shared" si="8"/>
        <v>廖玉姣(liaoyujiao)</v>
      </c>
      <c r="E538" s="14" t="s">
        <v>286</v>
      </c>
      <c r="F538" s="14" t="s">
        <v>1786</v>
      </c>
      <c r="G538" s="14"/>
      <c r="H538" s="14" t="s">
        <v>1064</v>
      </c>
      <c r="I538" s="14" t="s">
        <v>1873</v>
      </c>
      <c r="J538" s="14" t="s">
        <v>1064</v>
      </c>
      <c r="K538" s="26" t="str">
        <f>VLOOKUP(I538,[1]Sheet1!$B:$C,2,)</f>
        <v>决策建议、信息专报、专报信息刊发</v>
      </c>
      <c r="L538" s="14" t="s">
        <v>2208</v>
      </c>
      <c r="M538" s="27" t="s">
        <v>1065</v>
      </c>
      <c r="N538" s="14" t="s">
        <v>1753</v>
      </c>
      <c r="O538" s="14" t="s">
        <v>1753</v>
      </c>
      <c r="P538" s="14"/>
      <c r="Q538" s="14" t="s">
        <v>1754</v>
      </c>
      <c r="R538" s="28"/>
      <c r="S538" s="28"/>
    </row>
    <row r="539" ht="12.75" customHeight="1" spans="1:19">
      <c r="A539" s="21" t="s">
        <v>2157</v>
      </c>
      <c r="B539" s="14" t="s">
        <v>555</v>
      </c>
      <c r="C539" s="14" t="s">
        <v>101</v>
      </c>
      <c r="D539" s="14" t="str">
        <f t="shared" si="8"/>
        <v>廖玉姣(liaoyujiao)</v>
      </c>
      <c r="E539" s="14" t="s">
        <v>286</v>
      </c>
      <c r="F539" s="14" t="s">
        <v>1786</v>
      </c>
      <c r="G539" s="14"/>
      <c r="H539" s="14" t="s">
        <v>1068</v>
      </c>
      <c r="I539" s="14" t="s">
        <v>1851</v>
      </c>
      <c r="J539" s="14" t="s">
        <v>1068</v>
      </c>
      <c r="K539" s="26" t="str">
        <f>VLOOKUP(I539,[1]Sheet1!$B:$C,2,)</f>
        <v>省部级正职领导一般性批示</v>
      </c>
      <c r="L539" s="14" t="s">
        <v>2209</v>
      </c>
      <c r="M539" s="27" t="s">
        <v>1069</v>
      </c>
      <c r="N539" s="14" t="s">
        <v>1753</v>
      </c>
      <c r="O539" s="14" t="s">
        <v>1753</v>
      </c>
      <c r="P539" s="14"/>
      <c r="Q539" s="14" t="s">
        <v>1754</v>
      </c>
      <c r="R539" s="28"/>
      <c r="S539" s="28"/>
    </row>
    <row r="540" ht="12.75" customHeight="1" spans="1:19">
      <c r="A540" s="21" t="s">
        <v>2157</v>
      </c>
      <c r="B540" s="14" t="s">
        <v>272</v>
      </c>
      <c r="C540" s="14" t="s">
        <v>273</v>
      </c>
      <c r="D540" s="14" t="str">
        <f t="shared" si="8"/>
        <v>刘发成(liufacheng)</v>
      </c>
      <c r="E540" s="14" t="s">
        <v>180</v>
      </c>
      <c r="F540" s="14" t="s">
        <v>1810</v>
      </c>
      <c r="G540" s="14"/>
      <c r="H540" s="14" t="s">
        <v>1071</v>
      </c>
      <c r="I540" s="14" t="s">
        <v>1851</v>
      </c>
      <c r="J540" s="14" t="s">
        <v>1071</v>
      </c>
      <c r="K540" s="26" t="str">
        <f>VLOOKUP(I540,[1]Sheet1!$B:$C,2,)</f>
        <v>省部级正职领导一般性批示</v>
      </c>
      <c r="L540" s="14" t="s">
        <v>2210</v>
      </c>
      <c r="M540" s="27" t="s">
        <v>1072</v>
      </c>
      <c r="N540" s="14" t="s">
        <v>1753</v>
      </c>
      <c r="O540" s="14" t="s">
        <v>1753</v>
      </c>
      <c r="P540" s="14"/>
      <c r="Q540" s="14" t="s">
        <v>1754</v>
      </c>
      <c r="R540" s="28"/>
      <c r="S540" s="28"/>
    </row>
    <row r="541" ht="12.75" customHeight="1" spans="1:19">
      <c r="A541" s="21" t="s">
        <v>2157</v>
      </c>
      <c r="B541" s="14" t="s">
        <v>156</v>
      </c>
      <c r="C541" s="14" t="s">
        <v>157</v>
      </c>
      <c r="D541" s="14" t="str">
        <f t="shared" si="8"/>
        <v>刘楝子(liulianzi)</v>
      </c>
      <c r="E541" s="14" t="s">
        <v>94</v>
      </c>
      <c r="F541" s="14" t="s">
        <v>1786</v>
      </c>
      <c r="G541" s="14"/>
      <c r="H541" s="14" t="s">
        <v>970</v>
      </c>
      <c r="I541" s="14" t="s">
        <v>1873</v>
      </c>
      <c r="J541" s="14" t="s">
        <v>970</v>
      </c>
      <c r="K541" s="26" t="str">
        <f>VLOOKUP(I541,[1]Sheet1!$B:$C,2,)</f>
        <v>决策建议、信息专报、专报信息刊发</v>
      </c>
      <c r="L541" s="14" t="s">
        <v>2083</v>
      </c>
      <c r="M541" s="27" t="s">
        <v>972</v>
      </c>
      <c r="N541" s="14" t="s">
        <v>1750</v>
      </c>
      <c r="O541" s="14" t="s">
        <v>1750</v>
      </c>
      <c r="P541" s="14" t="s">
        <v>2165</v>
      </c>
      <c r="Q541" s="14" t="s">
        <v>1775</v>
      </c>
      <c r="R541" s="28"/>
      <c r="S541" s="28"/>
    </row>
    <row r="542" ht="12.75" customHeight="1" spans="1:19">
      <c r="A542" s="21" t="s">
        <v>2157</v>
      </c>
      <c r="B542" s="14" t="s">
        <v>156</v>
      </c>
      <c r="C542" s="14" t="s">
        <v>157</v>
      </c>
      <c r="D542" s="14" t="str">
        <f t="shared" si="8"/>
        <v>刘楝子(liulianzi)</v>
      </c>
      <c r="E542" s="14" t="s">
        <v>94</v>
      </c>
      <c r="F542" s="14" t="s">
        <v>1786</v>
      </c>
      <c r="G542" s="14"/>
      <c r="H542" s="14" t="s">
        <v>970</v>
      </c>
      <c r="I542" s="14" t="s">
        <v>1747</v>
      </c>
      <c r="J542" s="14" t="s">
        <v>970</v>
      </c>
      <c r="K542" s="26" t="str">
        <f>VLOOKUP(I542,[1]Sheet1!$B:$C,2,)</f>
        <v>省部级正职领导肯定性批示</v>
      </c>
      <c r="L542" s="14" t="s">
        <v>1856</v>
      </c>
      <c r="M542" s="27" t="s">
        <v>971</v>
      </c>
      <c r="N542" s="14" t="s">
        <v>1750</v>
      </c>
      <c r="O542" s="14" t="s">
        <v>1750</v>
      </c>
      <c r="P542" s="14" t="s">
        <v>2164</v>
      </c>
      <c r="Q542" s="14" t="s">
        <v>1754</v>
      </c>
      <c r="R542" s="28"/>
      <c r="S542" s="28"/>
    </row>
    <row r="543" ht="12.75" customHeight="1" spans="1:19">
      <c r="A543" s="21" t="s">
        <v>2157</v>
      </c>
      <c r="B543" s="14" t="s">
        <v>1061</v>
      </c>
      <c r="C543" s="14" t="s">
        <v>1062</v>
      </c>
      <c r="D543" s="14" t="str">
        <f t="shared" si="8"/>
        <v>卢飞(lufei)</v>
      </c>
      <c r="E543" s="14" t="s">
        <v>478</v>
      </c>
      <c r="F543" s="14" t="s">
        <v>1786</v>
      </c>
      <c r="G543" s="14"/>
      <c r="H543" s="14" t="s">
        <v>1060</v>
      </c>
      <c r="I543" s="14" t="s">
        <v>1870</v>
      </c>
      <c r="J543" s="14" t="s">
        <v>1060</v>
      </c>
      <c r="K543" s="26" t="str">
        <f>VLOOKUP(I543,[1]Sheet1!$B:$C,2,)</f>
        <v>市行业主管部门文件采用-采用部分占文件全文60%以下</v>
      </c>
      <c r="L543" s="14" t="s">
        <v>2207</v>
      </c>
      <c r="M543" s="27" t="s">
        <v>980</v>
      </c>
      <c r="N543" s="14" t="s">
        <v>1742</v>
      </c>
      <c r="O543" s="14" t="s">
        <v>1753</v>
      </c>
      <c r="P543" s="14"/>
      <c r="Q543" s="14" t="s">
        <v>1742</v>
      </c>
      <c r="R543" s="28"/>
      <c r="S543" s="28"/>
    </row>
    <row r="544" ht="12.75" customHeight="1" spans="1:19">
      <c r="A544" s="21" t="s">
        <v>2157</v>
      </c>
      <c r="B544" s="14" t="s">
        <v>1061</v>
      </c>
      <c r="C544" s="14" t="s">
        <v>1062</v>
      </c>
      <c r="D544" s="14" t="str">
        <f t="shared" si="8"/>
        <v>卢飞(lufei)</v>
      </c>
      <c r="E544" s="14" t="s">
        <v>478</v>
      </c>
      <c r="F544" s="14" t="s">
        <v>1786</v>
      </c>
      <c r="G544" s="14"/>
      <c r="H544" s="14" t="s">
        <v>1074</v>
      </c>
      <c r="I544" s="14" t="s">
        <v>1873</v>
      </c>
      <c r="J544" s="14" t="s">
        <v>1074</v>
      </c>
      <c r="K544" s="26" t="str">
        <f>VLOOKUP(I544,[1]Sheet1!$B:$C,2,)</f>
        <v>决策建议、信息专报、专报信息刊发</v>
      </c>
      <c r="L544" s="14" t="s">
        <v>2211</v>
      </c>
      <c r="M544" s="27" t="s">
        <v>1044</v>
      </c>
      <c r="N544" s="14" t="s">
        <v>1750</v>
      </c>
      <c r="O544" s="14" t="s">
        <v>1750</v>
      </c>
      <c r="P544" s="14"/>
      <c r="Q544" s="14" t="s">
        <v>1742</v>
      </c>
      <c r="R544" s="28"/>
      <c r="S544" s="28"/>
    </row>
    <row r="545" ht="12.75" customHeight="1" spans="1:19">
      <c r="A545" s="21" t="s">
        <v>2157</v>
      </c>
      <c r="B545" s="14" t="s">
        <v>1075</v>
      </c>
      <c r="C545" s="14" t="s">
        <v>1076</v>
      </c>
      <c r="D545" s="14" t="str">
        <f t="shared" si="8"/>
        <v>吕红(luhong)</v>
      </c>
      <c r="E545" s="14" t="s">
        <v>321</v>
      </c>
      <c r="F545" s="14" t="s">
        <v>1739</v>
      </c>
      <c r="G545" s="14"/>
      <c r="H545" s="14" t="s">
        <v>1074</v>
      </c>
      <c r="I545" s="14" t="s">
        <v>1873</v>
      </c>
      <c r="J545" s="14" t="s">
        <v>1074</v>
      </c>
      <c r="K545" s="26" t="str">
        <f>VLOOKUP(I545,[1]Sheet1!$B:$C,2,)</f>
        <v>决策建议、信息专报、专报信息刊发</v>
      </c>
      <c r="L545" s="14" t="s">
        <v>2211</v>
      </c>
      <c r="M545" s="27" t="s">
        <v>1044</v>
      </c>
      <c r="N545" s="14" t="s">
        <v>1750</v>
      </c>
      <c r="O545" s="14" t="s">
        <v>1753</v>
      </c>
      <c r="P545" s="14"/>
      <c r="Q545" s="14" t="s">
        <v>1761</v>
      </c>
      <c r="R545" s="28"/>
      <c r="S545" s="28"/>
    </row>
    <row r="546" ht="12.75" customHeight="1" spans="1:19">
      <c r="A546" s="21" t="s">
        <v>2157</v>
      </c>
      <c r="B546" s="14" t="s">
        <v>309</v>
      </c>
      <c r="C546" s="14" t="s">
        <v>310</v>
      </c>
      <c r="D546" s="14" t="str">
        <f t="shared" si="8"/>
        <v>吕昕(luxin)</v>
      </c>
      <c r="E546" s="14" t="s">
        <v>1779</v>
      </c>
      <c r="F546" s="14" t="s">
        <v>1883</v>
      </c>
      <c r="G546" s="14"/>
      <c r="H546" s="14" t="s">
        <v>997</v>
      </c>
      <c r="I546" s="14" t="s">
        <v>1873</v>
      </c>
      <c r="J546" s="14" t="s">
        <v>997</v>
      </c>
      <c r="K546" s="26" t="str">
        <f>VLOOKUP(I546,[1]Sheet1!$B:$C,2,)</f>
        <v>决策建议、信息专报、专报信息刊发</v>
      </c>
      <c r="L546" s="14" t="s">
        <v>1906</v>
      </c>
      <c r="M546" s="27" t="s">
        <v>998</v>
      </c>
      <c r="N546" s="14" t="s">
        <v>1750</v>
      </c>
      <c r="O546" s="14" t="s">
        <v>1750</v>
      </c>
      <c r="P546" s="14"/>
      <c r="Q546" s="14" t="s">
        <v>1742</v>
      </c>
      <c r="R546" s="28"/>
      <c r="S546" s="28"/>
    </row>
    <row r="547" ht="12.75" customHeight="1" spans="1:19">
      <c r="A547" s="21" t="s">
        <v>2157</v>
      </c>
      <c r="B547" s="14" t="s">
        <v>309</v>
      </c>
      <c r="C547" s="14" t="s">
        <v>310</v>
      </c>
      <c r="D547" s="14" t="str">
        <f t="shared" si="8"/>
        <v>吕昕(luxin)</v>
      </c>
      <c r="E547" s="14" t="s">
        <v>1779</v>
      </c>
      <c r="F547" s="14" t="s">
        <v>1883</v>
      </c>
      <c r="G547" s="14"/>
      <c r="H547" s="14" t="s">
        <v>995</v>
      </c>
      <c r="I547" s="14" t="s">
        <v>1873</v>
      </c>
      <c r="J547" s="14" t="s">
        <v>995</v>
      </c>
      <c r="K547" s="26" t="str">
        <f>VLOOKUP(I547,[1]Sheet1!$B:$C,2,)</f>
        <v>决策建议、信息专报、专报信息刊发</v>
      </c>
      <c r="L547" s="14" t="s">
        <v>1826</v>
      </c>
      <c r="M547" s="27" t="s">
        <v>996</v>
      </c>
      <c r="N547" s="14" t="s">
        <v>1750</v>
      </c>
      <c r="O547" s="14" t="s">
        <v>1750</v>
      </c>
      <c r="P547" s="14"/>
      <c r="Q547" s="14" t="s">
        <v>1742</v>
      </c>
      <c r="R547" s="28"/>
      <c r="S547" s="28"/>
    </row>
    <row r="548" ht="12.75" customHeight="1" spans="1:19">
      <c r="A548" s="21" t="s">
        <v>2157</v>
      </c>
      <c r="B548" s="14" t="s">
        <v>77</v>
      </c>
      <c r="C548" s="14" t="s">
        <v>78</v>
      </c>
      <c r="D548" s="14" t="str">
        <f t="shared" si="8"/>
        <v>罗锐华(luoruihua)</v>
      </c>
      <c r="E548" s="14" t="s">
        <v>1779</v>
      </c>
      <c r="F548" s="14" t="s">
        <v>1810</v>
      </c>
      <c r="G548" s="14"/>
      <c r="H548" s="14" t="s">
        <v>1079</v>
      </c>
      <c r="I548" s="14" t="s">
        <v>1747</v>
      </c>
      <c r="J548" s="14" t="s">
        <v>1079</v>
      </c>
      <c r="K548" s="26" t="str">
        <f>VLOOKUP(I548,[1]Sheet1!$B:$C,2,)</f>
        <v>省部级正职领导肯定性批示</v>
      </c>
      <c r="L548" s="14" t="s">
        <v>2212</v>
      </c>
      <c r="M548" s="27" t="s">
        <v>1080</v>
      </c>
      <c r="N548" s="14" t="s">
        <v>1753</v>
      </c>
      <c r="O548" s="14" t="s">
        <v>1753</v>
      </c>
      <c r="P548" s="14" t="s">
        <v>2213</v>
      </c>
      <c r="Q548" s="14" t="s">
        <v>1757</v>
      </c>
      <c r="R548" s="28"/>
      <c r="S548" s="28"/>
    </row>
    <row r="549" ht="12.75" customHeight="1" spans="1:19">
      <c r="A549" s="21" t="s">
        <v>2157</v>
      </c>
      <c r="B549" s="14" t="s">
        <v>77</v>
      </c>
      <c r="C549" s="14" t="s">
        <v>78</v>
      </c>
      <c r="D549" s="14" t="str">
        <f t="shared" si="8"/>
        <v>罗锐华(luoruihua)</v>
      </c>
      <c r="E549" s="14" t="s">
        <v>1779</v>
      </c>
      <c r="F549" s="14" t="s">
        <v>1810</v>
      </c>
      <c r="G549" s="14"/>
      <c r="H549" s="14" t="s">
        <v>995</v>
      </c>
      <c r="I549" s="14" t="s">
        <v>1873</v>
      </c>
      <c r="J549" s="14" t="s">
        <v>995</v>
      </c>
      <c r="K549" s="26" t="str">
        <f>VLOOKUP(I549,[1]Sheet1!$B:$C,2,)</f>
        <v>决策建议、信息专报、专报信息刊发</v>
      </c>
      <c r="L549" s="14" t="s">
        <v>1826</v>
      </c>
      <c r="M549" s="27" t="s">
        <v>996</v>
      </c>
      <c r="N549" s="14" t="s">
        <v>1750</v>
      </c>
      <c r="O549" s="14" t="s">
        <v>1742</v>
      </c>
      <c r="P549" s="14"/>
      <c r="Q549" s="14" t="s">
        <v>1750</v>
      </c>
      <c r="R549" s="28"/>
      <c r="S549" s="28"/>
    </row>
    <row r="550" ht="12.75" customHeight="1" spans="1:19">
      <c r="A550" s="21" t="s">
        <v>2157</v>
      </c>
      <c r="B550" s="14" t="s">
        <v>77</v>
      </c>
      <c r="C550" s="14" t="s">
        <v>78</v>
      </c>
      <c r="D550" s="14" t="str">
        <f t="shared" si="8"/>
        <v>罗锐华(luoruihua)</v>
      </c>
      <c r="E550" s="14" t="s">
        <v>1779</v>
      </c>
      <c r="F550" s="14" t="s">
        <v>1810</v>
      </c>
      <c r="G550" s="14"/>
      <c r="H550" s="14" t="s">
        <v>1079</v>
      </c>
      <c r="I550" s="14" t="s">
        <v>1873</v>
      </c>
      <c r="J550" s="14" t="s">
        <v>1079</v>
      </c>
      <c r="K550" s="26" t="str">
        <f>VLOOKUP(I550,[1]Sheet1!$B:$C,2,)</f>
        <v>决策建议、信息专报、专报信息刊发</v>
      </c>
      <c r="L550" s="14" t="s">
        <v>2212</v>
      </c>
      <c r="M550" s="27" t="s">
        <v>1080</v>
      </c>
      <c r="N550" s="14" t="s">
        <v>1753</v>
      </c>
      <c r="O550" s="14" t="s">
        <v>1753</v>
      </c>
      <c r="P550" s="14"/>
      <c r="Q550" s="14" t="s">
        <v>1754</v>
      </c>
      <c r="R550" s="28"/>
      <c r="S550" s="28"/>
    </row>
    <row r="551" ht="12.75" customHeight="1" spans="1:19">
      <c r="A551" s="21" t="s">
        <v>2157</v>
      </c>
      <c r="B551" s="14" t="s">
        <v>77</v>
      </c>
      <c r="C551" s="14" t="s">
        <v>78</v>
      </c>
      <c r="D551" s="14" t="str">
        <f t="shared" si="8"/>
        <v>罗锐华(luoruihua)</v>
      </c>
      <c r="E551" s="14" t="s">
        <v>1779</v>
      </c>
      <c r="F551" s="14" t="s">
        <v>1810</v>
      </c>
      <c r="G551" s="14"/>
      <c r="H551" s="14" t="s">
        <v>997</v>
      </c>
      <c r="I551" s="14" t="s">
        <v>1873</v>
      </c>
      <c r="J551" s="14" t="s">
        <v>997</v>
      </c>
      <c r="K551" s="26" t="str">
        <f>VLOOKUP(I551,[1]Sheet1!$B:$C,2,)</f>
        <v>决策建议、信息专报、专报信息刊发</v>
      </c>
      <c r="L551" s="14" t="s">
        <v>1906</v>
      </c>
      <c r="M551" s="27" t="s">
        <v>998</v>
      </c>
      <c r="N551" s="14" t="s">
        <v>1750</v>
      </c>
      <c r="O551" s="14" t="s">
        <v>1742</v>
      </c>
      <c r="P551" s="14"/>
      <c r="Q551" s="14" t="s">
        <v>1750</v>
      </c>
      <c r="R551" s="28"/>
      <c r="S551" s="28"/>
    </row>
    <row r="552" ht="12.75" customHeight="1" spans="1:19">
      <c r="A552" s="21" t="s">
        <v>2157</v>
      </c>
      <c r="B552" s="14" t="s">
        <v>1082</v>
      </c>
      <c r="C552" s="14" t="s">
        <v>1083</v>
      </c>
      <c r="D552" s="14" t="str">
        <f t="shared" si="8"/>
        <v>罗伟(luowei)</v>
      </c>
      <c r="E552" s="14" t="s">
        <v>21</v>
      </c>
      <c r="F552" s="14" t="s">
        <v>1739</v>
      </c>
      <c r="G552" s="14"/>
      <c r="H552" s="14" t="s">
        <v>1081</v>
      </c>
      <c r="I552" s="14" t="s">
        <v>1912</v>
      </c>
      <c r="J552" s="14" t="s">
        <v>1081</v>
      </c>
      <c r="K552" s="26" t="str">
        <f>VLOOKUP(I552,[1]Sheet1!$B:$C,2,)</f>
        <v>省部级正职领导肯定性批示</v>
      </c>
      <c r="L552" s="14" t="s">
        <v>2214</v>
      </c>
      <c r="M552" s="27" t="s">
        <v>1084</v>
      </c>
      <c r="N552" s="14" t="s">
        <v>1750</v>
      </c>
      <c r="O552" s="14" t="s">
        <v>1753</v>
      </c>
      <c r="P552" s="14"/>
      <c r="Q552" s="14" t="s">
        <v>2027</v>
      </c>
      <c r="R552" s="28"/>
      <c r="S552" s="28"/>
    </row>
    <row r="553" ht="12.75" customHeight="1" spans="1:19">
      <c r="A553" s="21" t="s">
        <v>2157</v>
      </c>
      <c r="B553" s="14" t="s">
        <v>508</v>
      </c>
      <c r="C553" s="14" t="s">
        <v>509</v>
      </c>
      <c r="D553" s="14" t="str">
        <f t="shared" si="8"/>
        <v>马晓燕(maxiaoyan)</v>
      </c>
      <c r="E553" s="14" t="s">
        <v>511</v>
      </c>
      <c r="F553" s="14" t="s">
        <v>1827</v>
      </c>
      <c r="G553" s="14"/>
      <c r="H553" s="14" t="s">
        <v>1087</v>
      </c>
      <c r="I553" s="14" t="s">
        <v>1873</v>
      </c>
      <c r="J553" s="14" t="s">
        <v>1087</v>
      </c>
      <c r="K553" s="26" t="str">
        <f>VLOOKUP(I553,[1]Sheet1!$B:$C,2,)</f>
        <v>决策建议、信息专报、专报信息刊发</v>
      </c>
      <c r="L553" s="14" t="s">
        <v>2212</v>
      </c>
      <c r="M553" s="27" t="s">
        <v>1088</v>
      </c>
      <c r="N553" s="14" t="s">
        <v>1753</v>
      </c>
      <c r="O553" s="14" t="s">
        <v>1753</v>
      </c>
      <c r="P553" s="14"/>
      <c r="Q553" s="14" t="s">
        <v>1754</v>
      </c>
      <c r="R553" s="28"/>
      <c r="S553" s="28"/>
    </row>
    <row r="554" ht="12.75" customHeight="1" spans="1:19">
      <c r="A554" s="21" t="s">
        <v>2157</v>
      </c>
      <c r="B554" s="14" t="s">
        <v>508</v>
      </c>
      <c r="C554" s="14" t="s">
        <v>509</v>
      </c>
      <c r="D554" s="14" t="str">
        <f t="shared" si="8"/>
        <v>马晓燕(maxiaoyan)</v>
      </c>
      <c r="E554" s="14" t="s">
        <v>511</v>
      </c>
      <c r="F554" s="14" t="s">
        <v>1827</v>
      </c>
      <c r="G554" s="14"/>
      <c r="H554" s="14" t="s">
        <v>1074</v>
      </c>
      <c r="I554" s="14" t="s">
        <v>1873</v>
      </c>
      <c r="J554" s="14" t="s">
        <v>1074</v>
      </c>
      <c r="K554" s="26" t="str">
        <f>VLOOKUP(I554,[1]Sheet1!$B:$C,2,)</f>
        <v>决策建议、信息专报、专报信息刊发</v>
      </c>
      <c r="L554" s="14" t="s">
        <v>2211</v>
      </c>
      <c r="M554" s="27" t="s">
        <v>1044</v>
      </c>
      <c r="N554" s="14" t="s">
        <v>1750</v>
      </c>
      <c r="O554" s="14" t="s">
        <v>1742</v>
      </c>
      <c r="P554" s="14"/>
      <c r="Q554" s="14" t="s">
        <v>1750</v>
      </c>
      <c r="R554" s="28"/>
      <c r="S554" s="28"/>
    </row>
    <row r="555" ht="12.75" customHeight="1" spans="1:19">
      <c r="A555" s="21" t="s">
        <v>2157</v>
      </c>
      <c r="B555" s="14" t="s">
        <v>1973</v>
      </c>
      <c r="C555" s="14" t="s">
        <v>1974</v>
      </c>
      <c r="D555" s="14" t="str">
        <f t="shared" si="8"/>
        <v>马云辉(mayunhui)</v>
      </c>
      <c r="E555" s="14" t="s">
        <v>511</v>
      </c>
      <c r="F555" s="14" t="s">
        <v>1786</v>
      </c>
      <c r="G555" s="14"/>
      <c r="H555" s="14" t="s">
        <v>1012</v>
      </c>
      <c r="I555" s="14" t="s">
        <v>1747</v>
      </c>
      <c r="J555" s="14" t="s">
        <v>1012</v>
      </c>
      <c r="K555" s="26" t="str">
        <f>VLOOKUP(I555,[1]Sheet1!$B:$C,2,)</f>
        <v>省部级正职领导肯定性批示</v>
      </c>
      <c r="L555" s="14" t="s">
        <v>2184</v>
      </c>
      <c r="M555" s="27" t="s">
        <v>1013</v>
      </c>
      <c r="N555" s="14" t="s">
        <v>1761</v>
      </c>
      <c r="O555" s="14" t="s">
        <v>1749</v>
      </c>
      <c r="P555" s="14" t="s">
        <v>2185</v>
      </c>
      <c r="Q555" s="14" t="s">
        <v>1749</v>
      </c>
      <c r="R555" s="28"/>
      <c r="S555" s="28"/>
    </row>
    <row r="556" ht="12.75" customHeight="1" spans="1:19">
      <c r="A556" s="21" t="s">
        <v>2157</v>
      </c>
      <c r="B556" s="14" t="s">
        <v>834</v>
      </c>
      <c r="C556" s="14" t="s">
        <v>835</v>
      </c>
      <c r="D556" s="14" t="str">
        <f t="shared" si="8"/>
        <v>彭国川(pengguochuan)</v>
      </c>
      <c r="E556" s="14" t="s">
        <v>321</v>
      </c>
      <c r="F556" s="14" t="s">
        <v>1827</v>
      </c>
      <c r="G556" s="14"/>
      <c r="H556" s="14" t="s">
        <v>904</v>
      </c>
      <c r="I556" s="14" t="s">
        <v>1873</v>
      </c>
      <c r="J556" s="14" t="s">
        <v>904</v>
      </c>
      <c r="K556" s="26" t="str">
        <f>VLOOKUP(I556,[1]Sheet1!$B:$C,2,)</f>
        <v>决策建议、信息专报、专报信息刊发</v>
      </c>
      <c r="L556" s="14" t="s">
        <v>2215</v>
      </c>
      <c r="M556" s="27" t="s">
        <v>1089</v>
      </c>
      <c r="N556" s="14" t="s">
        <v>1742</v>
      </c>
      <c r="O556" s="14" t="s">
        <v>1753</v>
      </c>
      <c r="P556" s="14"/>
      <c r="Q556" s="14" t="s">
        <v>1788</v>
      </c>
      <c r="R556" s="28"/>
      <c r="S556" s="28"/>
    </row>
    <row r="557" ht="12.75" customHeight="1" spans="1:19">
      <c r="A557" s="21" t="s">
        <v>2157</v>
      </c>
      <c r="B557" s="14" t="s">
        <v>834</v>
      </c>
      <c r="C557" s="14" t="s">
        <v>835</v>
      </c>
      <c r="D557" s="14" t="str">
        <f t="shared" si="8"/>
        <v>彭国川(pengguochuan)</v>
      </c>
      <c r="E557" s="14" t="s">
        <v>321</v>
      </c>
      <c r="F557" s="14" t="s">
        <v>1827</v>
      </c>
      <c r="G557" s="14"/>
      <c r="H557" s="14" t="s">
        <v>1001</v>
      </c>
      <c r="I557" s="14" t="s">
        <v>1747</v>
      </c>
      <c r="J557" s="14" t="s">
        <v>1001</v>
      </c>
      <c r="K557" s="26" t="str">
        <f>VLOOKUP(I557,[1]Sheet1!$B:$C,2,)</f>
        <v>省部级正职领导肯定性批示</v>
      </c>
      <c r="L557" s="14" t="s">
        <v>2180</v>
      </c>
      <c r="M557" s="27" t="s">
        <v>1002</v>
      </c>
      <c r="N557" s="14" t="s">
        <v>1750</v>
      </c>
      <c r="O557" s="14" t="s">
        <v>1750</v>
      </c>
      <c r="P557" s="14"/>
      <c r="Q557" s="14" t="s">
        <v>1743</v>
      </c>
      <c r="R557" s="28"/>
      <c r="S557" s="28"/>
    </row>
    <row r="558" ht="12.75" customHeight="1" spans="1:19">
      <c r="A558" s="21" t="s">
        <v>2157</v>
      </c>
      <c r="B558" s="14" t="s">
        <v>475</v>
      </c>
      <c r="C558" s="14" t="s">
        <v>476</v>
      </c>
      <c r="D558" s="14" t="str">
        <f t="shared" si="8"/>
        <v>彭劲松(pengjingsong)</v>
      </c>
      <c r="E558" s="14" t="s">
        <v>478</v>
      </c>
      <c r="F558" s="14" t="s">
        <v>1827</v>
      </c>
      <c r="G558" s="14"/>
      <c r="H558" s="14" t="s">
        <v>1012</v>
      </c>
      <c r="I558" s="14" t="s">
        <v>1747</v>
      </c>
      <c r="J558" s="14" t="s">
        <v>1012</v>
      </c>
      <c r="K558" s="26" t="str">
        <f>VLOOKUP(I558,[1]Sheet1!$B:$C,2,)</f>
        <v>省部级正职领导肯定性批示</v>
      </c>
      <c r="L558" s="14" t="s">
        <v>2184</v>
      </c>
      <c r="M558" s="27" t="s">
        <v>1013</v>
      </c>
      <c r="N558" s="14" t="s">
        <v>1761</v>
      </c>
      <c r="O558" s="14" t="s">
        <v>1753</v>
      </c>
      <c r="P558" s="14" t="s">
        <v>2185</v>
      </c>
      <c r="Q558" s="14" t="s">
        <v>2052</v>
      </c>
      <c r="R558" s="28"/>
      <c r="S558" s="28"/>
    </row>
    <row r="559" ht="12.75" customHeight="1" spans="1:19">
      <c r="A559" s="21" t="s">
        <v>2157</v>
      </c>
      <c r="B559" s="14" t="s">
        <v>475</v>
      </c>
      <c r="C559" s="14" t="s">
        <v>476</v>
      </c>
      <c r="D559" s="14" t="str">
        <f t="shared" si="8"/>
        <v>彭劲松(pengjingsong)</v>
      </c>
      <c r="E559" s="14" t="s">
        <v>478</v>
      </c>
      <c r="F559" s="14" t="s">
        <v>1827</v>
      </c>
      <c r="G559" s="14"/>
      <c r="H559" s="14" t="s">
        <v>1040</v>
      </c>
      <c r="I559" s="14" t="s">
        <v>1873</v>
      </c>
      <c r="J559" s="14" t="s">
        <v>1040</v>
      </c>
      <c r="K559" s="26" t="str">
        <f>VLOOKUP(I559,[1]Sheet1!$B:$C,2,)</f>
        <v>决策建议、信息专报、专报信息刊发</v>
      </c>
      <c r="L559" s="14" t="s">
        <v>2200</v>
      </c>
      <c r="M559" s="27" t="s">
        <v>1041</v>
      </c>
      <c r="N559" s="14" t="s">
        <v>1749</v>
      </c>
      <c r="O559" s="14" t="s">
        <v>1749</v>
      </c>
      <c r="P559" s="14"/>
      <c r="Q559" s="14" t="s">
        <v>1753</v>
      </c>
      <c r="R559" s="28"/>
      <c r="S559" s="28"/>
    </row>
    <row r="560" ht="12.75" customHeight="1" spans="1:19">
      <c r="A560" s="21" t="s">
        <v>2157</v>
      </c>
      <c r="B560" s="14" t="s">
        <v>475</v>
      </c>
      <c r="C560" s="14" t="s">
        <v>476</v>
      </c>
      <c r="D560" s="14" t="str">
        <f t="shared" si="8"/>
        <v>彭劲松(pengjingsong)</v>
      </c>
      <c r="E560" s="14" t="s">
        <v>478</v>
      </c>
      <c r="F560" s="14" t="s">
        <v>1827</v>
      </c>
      <c r="G560" s="14"/>
      <c r="H560" s="14" t="s">
        <v>1035</v>
      </c>
      <c r="I560" s="14" t="s">
        <v>1870</v>
      </c>
      <c r="J560" s="14" t="s">
        <v>1035</v>
      </c>
      <c r="K560" s="26" t="str">
        <f>VLOOKUP(I560,[1]Sheet1!$B:$C,2,)</f>
        <v>市行业主管部门文件采用-采用部分占文件全文60%以下</v>
      </c>
      <c r="L560" s="14" t="s">
        <v>2197</v>
      </c>
      <c r="M560" s="27" t="s">
        <v>1036</v>
      </c>
      <c r="N560" s="14" t="s">
        <v>1742</v>
      </c>
      <c r="O560" s="14" t="s">
        <v>1753</v>
      </c>
      <c r="P560" s="14"/>
      <c r="Q560" s="14" t="s">
        <v>1753</v>
      </c>
      <c r="R560" s="28"/>
      <c r="S560" s="28"/>
    </row>
    <row r="561" ht="12.75" customHeight="1" spans="1:19">
      <c r="A561" s="21" t="s">
        <v>2157</v>
      </c>
      <c r="B561" s="14" t="s">
        <v>295</v>
      </c>
      <c r="C561" s="14" t="s">
        <v>296</v>
      </c>
      <c r="D561" s="14" t="str">
        <f t="shared" si="8"/>
        <v>蒲奇军(puqijun)</v>
      </c>
      <c r="E561" s="14" t="s">
        <v>1850</v>
      </c>
      <c r="F561" s="14" t="s">
        <v>1746</v>
      </c>
      <c r="G561" s="14"/>
      <c r="H561" s="14" t="s">
        <v>1081</v>
      </c>
      <c r="I561" s="14" t="s">
        <v>1912</v>
      </c>
      <c r="J561" s="14" t="s">
        <v>1081</v>
      </c>
      <c r="K561" s="26" t="str">
        <f>VLOOKUP(I561,[1]Sheet1!$B:$C,2,)</f>
        <v>省部级正职领导肯定性批示</v>
      </c>
      <c r="L561" s="14" t="s">
        <v>2214</v>
      </c>
      <c r="M561" s="27" t="s">
        <v>1084</v>
      </c>
      <c r="N561" s="14" t="s">
        <v>1750</v>
      </c>
      <c r="O561" s="14" t="s">
        <v>1750</v>
      </c>
      <c r="P561" s="14"/>
      <c r="Q561" s="14" t="s">
        <v>2216</v>
      </c>
      <c r="R561" s="28"/>
      <c r="S561" s="28"/>
    </row>
    <row r="562" ht="12.75" customHeight="1" spans="1:19">
      <c r="A562" s="21" t="s">
        <v>2157</v>
      </c>
      <c r="B562" s="14" t="s">
        <v>727</v>
      </c>
      <c r="C562" s="14" t="s">
        <v>728</v>
      </c>
      <c r="D562" s="14" t="str">
        <f t="shared" si="8"/>
        <v>钱明亮(qianmingliang)</v>
      </c>
      <c r="E562" s="14" t="s">
        <v>21</v>
      </c>
      <c r="F562" s="14" t="s">
        <v>1739</v>
      </c>
      <c r="G562" s="14"/>
      <c r="H562" s="14" t="s">
        <v>1091</v>
      </c>
      <c r="I562" s="14" t="s">
        <v>1873</v>
      </c>
      <c r="J562" s="14" t="s">
        <v>1091</v>
      </c>
      <c r="K562" s="26" t="str">
        <f>VLOOKUP(I562,[1]Sheet1!$B:$C,2,)</f>
        <v>决策建议、信息专报、专报信息刊发</v>
      </c>
      <c r="L562" s="14" t="s">
        <v>2217</v>
      </c>
      <c r="M562" s="27" t="s">
        <v>1092</v>
      </c>
      <c r="N562" s="14" t="s">
        <v>1753</v>
      </c>
      <c r="O562" s="14" t="s">
        <v>1753</v>
      </c>
      <c r="P562" s="14"/>
      <c r="Q562" s="14" t="s">
        <v>1754</v>
      </c>
      <c r="R562" s="28"/>
      <c r="S562" s="28"/>
    </row>
    <row r="563" ht="12.75" customHeight="1" spans="1:19">
      <c r="A563" s="21" t="s">
        <v>2157</v>
      </c>
      <c r="B563" s="14" t="s">
        <v>727</v>
      </c>
      <c r="C563" s="14" t="s">
        <v>728</v>
      </c>
      <c r="D563" s="14" t="str">
        <f t="shared" si="8"/>
        <v>钱明亮(qianmingliang)</v>
      </c>
      <c r="E563" s="14" t="s">
        <v>21</v>
      </c>
      <c r="F563" s="14" t="s">
        <v>1739</v>
      </c>
      <c r="G563" s="14"/>
      <c r="H563" s="14" t="s">
        <v>1081</v>
      </c>
      <c r="I563" s="14" t="s">
        <v>1912</v>
      </c>
      <c r="J563" s="14" t="s">
        <v>1081</v>
      </c>
      <c r="K563" s="26" t="str">
        <f>VLOOKUP(I563,[1]Sheet1!$B:$C,2,)</f>
        <v>省部级正职领导肯定性批示</v>
      </c>
      <c r="L563" s="14" t="s">
        <v>2214</v>
      </c>
      <c r="M563" s="27" t="s">
        <v>1084</v>
      </c>
      <c r="N563" s="14" t="s">
        <v>1750</v>
      </c>
      <c r="O563" s="14" t="s">
        <v>1742</v>
      </c>
      <c r="P563" s="14"/>
      <c r="Q563" s="14" t="s">
        <v>2216</v>
      </c>
      <c r="R563" s="28"/>
      <c r="S563" s="28"/>
    </row>
    <row r="564" ht="12.75" customHeight="1" spans="1:19">
      <c r="A564" s="21" t="s">
        <v>2157</v>
      </c>
      <c r="B564" s="14" t="s">
        <v>394</v>
      </c>
      <c r="C564" s="14" t="s">
        <v>395</v>
      </c>
      <c r="D564" s="14" t="str">
        <f t="shared" si="8"/>
        <v>田代贵(tiandaigui)</v>
      </c>
      <c r="E564" s="14" t="s">
        <v>1954</v>
      </c>
      <c r="F564" s="14" t="s">
        <v>1764</v>
      </c>
      <c r="G564" s="14"/>
      <c r="H564" s="14" t="s">
        <v>1012</v>
      </c>
      <c r="I564" s="14" t="s">
        <v>1747</v>
      </c>
      <c r="J564" s="14" t="s">
        <v>1012</v>
      </c>
      <c r="K564" s="26" t="str">
        <f>VLOOKUP(I564,[1]Sheet1!$B:$C,2,)</f>
        <v>省部级正职领导肯定性批示</v>
      </c>
      <c r="L564" s="14" t="s">
        <v>2184</v>
      </c>
      <c r="M564" s="27" t="s">
        <v>1013</v>
      </c>
      <c r="N564" s="14" t="s">
        <v>1761</v>
      </c>
      <c r="O564" s="14" t="s">
        <v>1742</v>
      </c>
      <c r="P564" s="14" t="s">
        <v>2185</v>
      </c>
      <c r="Q564" s="14" t="s">
        <v>1754</v>
      </c>
      <c r="R564" s="28"/>
      <c r="S564" s="28"/>
    </row>
    <row r="565" ht="12.75" customHeight="1" spans="1:19">
      <c r="A565" s="21" t="s">
        <v>2157</v>
      </c>
      <c r="B565" s="14" t="s">
        <v>394</v>
      </c>
      <c r="C565" s="14" t="s">
        <v>395</v>
      </c>
      <c r="D565" s="14" t="str">
        <f t="shared" si="8"/>
        <v>田代贵(tiandaigui)</v>
      </c>
      <c r="E565" s="14" t="s">
        <v>1954</v>
      </c>
      <c r="F565" s="14" t="s">
        <v>1764</v>
      </c>
      <c r="G565" s="14"/>
      <c r="H565" s="14" t="s">
        <v>1093</v>
      </c>
      <c r="I565" s="14" t="s">
        <v>1851</v>
      </c>
      <c r="J565" s="14" t="s">
        <v>1093</v>
      </c>
      <c r="K565" s="26" t="str">
        <f>VLOOKUP(I565,[1]Sheet1!$B:$C,2,)</f>
        <v>省部级正职领导一般性批示</v>
      </c>
      <c r="L565" s="14" t="s">
        <v>2218</v>
      </c>
      <c r="M565" s="27" t="s">
        <v>1094</v>
      </c>
      <c r="N565" s="14" t="s">
        <v>1753</v>
      </c>
      <c r="O565" s="14" t="s">
        <v>1753</v>
      </c>
      <c r="P565" s="14"/>
      <c r="Q565" s="14" t="s">
        <v>1754</v>
      </c>
      <c r="R565" s="28"/>
      <c r="S565" s="28"/>
    </row>
    <row r="566" ht="12.75" customHeight="1" spans="1:19">
      <c r="A566" s="21" t="s">
        <v>2157</v>
      </c>
      <c r="B566" s="14" t="s">
        <v>394</v>
      </c>
      <c r="C566" s="14" t="s">
        <v>395</v>
      </c>
      <c r="D566" s="14" t="str">
        <f t="shared" si="8"/>
        <v>田代贵(tiandaigui)</v>
      </c>
      <c r="E566" s="14" t="s">
        <v>1954</v>
      </c>
      <c r="F566" s="14" t="s">
        <v>1764</v>
      </c>
      <c r="G566" s="14"/>
      <c r="H566" s="14" t="s">
        <v>1096</v>
      </c>
      <c r="I566" s="14" t="s">
        <v>1873</v>
      </c>
      <c r="J566" s="14" t="s">
        <v>1096</v>
      </c>
      <c r="K566" s="26" t="str">
        <f>VLOOKUP(I566,[1]Sheet1!$B:$C,2,)</f>
        <v>决策建议、信息专报、专报信息刊发</v>
      </c>
      <c r="L566" s="14" t="s">
        <v>1862</v>
      </c>
      <c r="M566" s="27" t="s">
        <v>1097</v>
      </c>
      <c r="N566" s="14" t="s">
        <v>1753</v>
      </c>
      <c r="O566" s="14" t="s">
        <v>1753</v>
      </c>
      <c r="P566" s="14"/>
      <c r="Q566" s="14" t="s">
        <v>1754</v>
      </c>
      <c r="R566" s="28"/>
      <c r="S566" s="28"/>
    </row>
    <row r="567" ht="12.75" customHeight="1" spans="1:19">
      <c r="A567" s="21" t="s">
        <v>2157</v>
      </c>
      <c r="B567" s="14" t="s">
        <v>394</v>
      </c>
      <c r="C567" s="14" t="s">
        <v>395</v>
      </c>
      <c r="D567" s="14" t="str">
        <f t="shared" si="8"/>
        <v>田代贵(tiandaigui)</v>
      </c>
      <c r="E567" s="14" t="s">
        <v>1954</v>
      </c>
      <c r="F567" s="14" t="s">
        <v>1764</v>
      </c>
      <c r="G567" s="14"/>
      <c r="H567" s="14" t="s">
        <v>1098</v>
      </c>
      <c r="I567" s="14" t="s">
        <v>1873</v>
      </c>
      <c r="J567" s="14" t="s">
        <v>1098</v>
      </c>
      <c r="K567" s="26" t="str">
        <f>VLOOKUP(I567,[1]Sheet1!$B:$C,2,)</f>
        <v>决策建议、信息专报、专报信息刊发</v>
      </c>
      <c r="L567" s="14" t="s">
        <v>2219</v>
      </c>
      <c r="M567" s="27" t="s">
        <v>1099</v>
      </c>
      <c r="N567" s="14" t="s">
        <v>1753</v>
      </c>
      <c r="O567" s="14" t="s">
        <v>1753</v>
      </c>
      <c r="P567" s="14"/>
      <c r="Q567" s="14" t="s">
        <v>1754</v>
      </c>
      <c r="R567" s="28"/>
      <c r="S567" s="28"/>
    </row>
    <row r="568" ht="12.75" customHeight="1" spans="1:19">
      <c r="A568" s="21" t="s">
        <v>2157</v>
      </c>
      <c r="B568" s="14" t="s">
        <v>394</v>
      </c>
      <c r="C568" s="14" t="s">
        <v>395</v>
      </c>
      <c r="D568" s="14" t="str">
        <f t="shared" si="8"/>
        <v>田代贵(tiandaigui)</v>
      </c>
      <c r="E568" s="14" t="s">
        <v>1954</v>
      </c>
      <c r="F568" s="14" t="s">
        <v>1764</v>
      </c>
      <c r="G568" s="14"/>
      <c r="H568" s="14" t="s">
        <v>1098</v>
      </c>
      <c r="I568" s="14" t="s">
        <v>1912</v>
      </c>
      <c r="J568" s="14" t="s">
        <v>1098</v>
      </c>
      <c r="K568" s="26" t="str">
        <f>VLOOKUP(I568,[1]Sheet1!$B:$C,2,)</f>
        <v>省部级正职领导肯定性批示</v>
      </c>
      <c r="L568" s="14" t="s">
        <v>2220</v>
      </c>
      <c r="M568" s="27" t="s">
        <v>1100</v>
      </c>
      <c r="N568" s="14" t="s">
        <v>1753</v>
      </c>
      <c r="O568" s="14" t="s">
        <v>1753</v>
      </c>
      <c r="P568" s="14"/>
      <c r="Q568" s="14" t="s">
        <v>1914</v>
      </c>
      <c r="R568" s="28"/>
      <c r="S568" s="28"/>
    </row>
    <row r="569" ht="12.75" customHeight="1" spans="1:19">
      <c r="A569" s="21" t="s">
        <v>2157</v>
      </c>
      <c r="B569" s="14" t="s">
        <v>912</v>
      </c>
      <c r="C569" s="14" t="s">
        <v>913</v>
      </c>
      <c r="D569" s="14" t="str">
        <f t="shared" si="8"/>
        <v>田军(tianjun)</v>
      </c>
      <c r="E569" s="14" t="s">
        <v>511</v>
      </c>
      <c r="F569" s="14" t="s">
        <v>1797</v>
      </c>
      <c r="G569" s="14"/>
      <c r="H569" s="14" t="s">
        <v>1101</v>
      </c>
      <c r="I569" s="14" t="s">
        <v>1873</v>
      </c>
      <c r="J569" s="14" t="s">
        <v>1101</v>
      </c>
      <c r="K569" s="26" t="str">
        <f>VLOOKUP(I569,[1]Sheet1!$B:$C,2,)</f>
        <v>决策建议、信息专报、专报信息刊发</v>
      </c>
      <c r="L569" s="14" t="s">
        <v>1800</v>
      </c>
      <c r="M569" s="27" t="s">
        <v>1102</v>
      </c>
      <c r="N569" s="14" t="s">
        <v>1742</v>
      </c>
      <c r="O569" s="14" t="s">
        <v>1753</v>
      </c>
      <c r="P569" s="14" t="s">
        <v>2221</v>
      </c>
      <c r="Q569" s="14" t="s">
        <v>1754</v>
      </c>
      <c r="R569" s="28"/>
      <c r="S569" s="28"/>
    </row>
    <row r="570" ht="12.75" customHeight="1" spans="1:19">
      <c r="A570" s="21" t="s">
        <v>2157</v>
      </c>
      <c r="B570" s="14" t="s">
        <v>912</v>
      </c>
      <c r="C570" s="14" t="s">
        <v>913</v>
      </c>
      <c r="D570" s="14" t="str">
        <f t="shared" si="8"/>
        <v>田军(tianjun)</v>
      </c>
      <c r="E570" s="14" t="s">
        <v>511</v>
      </c>
      <c r="F570" s="14" t="s">
        <v>1797</v>
      </c>
      <c r="G570" s="14"/>
      <c r="H570" s="14" t="s">
        <v>1104</v>
      </c>
      <c r="I570" s="14" t="s">
        <v>1873</v>
      </c>
      <c r="J570" s="14" t="s">
        <v>1104</v>
      </c>
      <c r="K570" s="26" t="str">
        <f>VLOOKUP(I570,[1]Sheet1!$B:$C,2,)</f>
        <v>决策建议、信息专报、专报信息刊发</v>
      </c>
      <c r="L570" s="14" t="s">
        <v>1800</v>
      </c>
      <c r="M570" s="27" t="s">
        <v>1105</v>
      </c>
      <c r="N570" s="14" t="s">
        <v>1753</v>
      </c>
      <c r="O570" s="14" t="s">
        <v>1753</v>
      </c>
      <c r="P570" s="14" t="s">
        <v>2221</v>
      </c>
      <c r="Q570" s="14" t="s">
        <v>1754</v>
      </c>
      <c r="R570" s="28"/>
      <c r="S570" s="28"/>
    </row>
    <row r="571" ht="12.75" customHeight="1" spans="1:19">
      <c r="A571" s="21" t="s">
        <v>2157</v>
      </c>
      <c r="B571" s="14" t="s">
        <v>912</v>
      </c>
      <c r="C571" s="14" t="s">
        <v>913</v>
      </c>
      <c r="D571" s="14" t="str">
        <f t="shared" si="8"/>
        <v>田军(tianjun)</v>
      </c>
      <c r="E571" s="14" t="s">
        <v>511</v>
      </c>
      <c r="F571" s="14" t="s">
        <v>1797</v>
      </c>
      <c r="G571" s="14"/>
      <c r="H571" s="14" t="s">
        <v>1106</v>
      </c>
      <c r="I571" s="14" t="s">
        <v>1851</v>
      </c>
      <c r="J571" s="14" t="s">
        <v>1106</v>
      </c>
      <c r="K571" s="26" t="str">
        <f>VLOOKUP(I571,[1]Sheet1!$B:$C,2,)</f>
        <v>省部级正职领导一般性批示</v>
      </c>
      <c r="L571" s="14" t="s">
        <v>2222</v>
      </c>
      <c r="M571" s="27" t="s">
        <v>1092</v>
      </c>
      <c r="N571" s="14" t="s">
        <v>1742</v>
      </c>
      <c r="O571" s="14" t="s">
        <v>1753</v>
      </c>
      <c r="P571" s="14" t="s">
        <v>2221</v>
      </c>
      <c r="Q571" s="14" t="s">
        <v>1754</v>
      </c>
      <c r="R571" s="28"/>
      <c r="S571" s="28"/>
    </row>
    <row r="572" ht="12.75" customHeight="1" spans="1:19">
      <c r="A572" s="21" t="s">
        <v>2157</v>
      </c>
      <c r="B572" s="14" t="s">
        <v>912</v>
      </c>
      <c r="C572" s="14" t="s">
        <v>913</v>
      </c>
      <c r="D572" s="14" t="str">
        <f t="shared" si="8"/>
        <v>田军(tianjun)</v>
      </c>
      <c r="E572" s="14" t="s">
        <v>511</v>
      </c>
      <c r="F572" s="14" t="s">
        <v>1797</v>
      </c>
      <c r="G572" s="14"/>
      <c r="H572" s="14" t="s">
        <v>1108</v>
      </c>
      <c r="I572" s="14" t="s">
        <v>1873</v>
      </c>
      <c r="J572" s="14" t="s">
        <v>1108</v>
      </c>
      <c r="K572" s="26" t="str">
        <f>VLOOKUP(I572,[1]Sheet1!$B:$C,2,)</f>
        <v>决策建议、信息专报、专报信息刊发</v>
      </c>
      <c r="L572" s="14" t="s">
        <v>1800</v>
      </c>
      <c r="M572" s="27" t="s">
        <v>1109</v>
      </c>
      <c r="N572" s="14" t="s">
        <v>1753</v>
      </c>
      <c r="O572" s="14" t="s">
        <v>1753</v>
      </c>
      <c r="P572" s="14" t="s">
        <v>2223</v>
      </c>
      <c r="Q572" s="14" t="s">
        <v>1754</v>
      </c>
      <c r="R572" s="28"/>
      <c r="S572" s="28"/>
    </row>
    <row r="573" ht="12.75" customHeight="1" spans="1:19">
      <c r="A573" s="21" t="s">
        <v>2157</v>
      </c>
      <c r="B573" s="14" t="s">
        <v>912</v>
      </c>
      <c r="C573" s="14" t="s">
        <v>913</v>
      </c>
      <c r="D573" s="14" t="str">
        <f t="shared" si="8"/>
        <v>田军(tianjun)</v>
      </c>
      <c r="E573" s="14" t="s">
        <v>511</v>
      </c>
      <c r="F573" s="14" t="s">
        <v>1797</v>
      </c>
      <c r="G573" s="14"/>
      <c r="H573" s="14" t="s">
        <v>1110</v>
      </c>
      <c r="I573" s="14" t="s">
        <v>1873</v>
      </c>
      <c r="J573" s="14" t="s">
        <v>1110</v>
      </c>
      <c r="K573" s="26" t="str">
        <f>VLOOKUP(I573,[1]Sheet1!$B:$C,2,)</f>
        <v>决策建议、信息专报、专报信息刊发</v>
      </c>
      <c r="L573" s="14" t="s">
        <v>2224</v>
      </c>
      <c r="M573" s="27" t="s">
        <v>1111</v>
      </c>
      <c r="N573" s="14" t="s">
        <v>1753</v>
      </c>
      <c r="O573" s="14" t="s">
        <v>1753</v>
      </c>
      <c r="P573" s="14" t="s">
        <v>2225</v>
      </c>
      <c r="Q573" s="14" t="s">
        <v>1754</v>
      </c>
      <c r="R573" s="28"/>
      <c r="S573" s="28"/>
    </row>
    <row r="574" ht="12.75" customHeight="1" spans="1:19">
      <c r="A574" s="21" t="s">
        <v>2157</v>
      </c>
      <c r="B574" s="14" t="s">
        <v>912</v>
      </c>
      <c r="C574" s="14" t="s">
        <v>913</v>
      </c>
      <c r="D574" s="14" t="str">
        <f t="shared" si="8"/>
        <v>田军(tianjun)</v>
      </c>
      <c r="E574" s="14" t="s">
        <v>511</v>
      </c>
      <c r="F574" s="14" t="s">
        <v>1797</v>
      </c>
      <c r="G574" s="14"/>
      <c r="H574" s="14" t="s">
        <v>1112</v>
      </c>
      <c r="I574" s="14" t="s">
        <v>1747</v>
      </c>
      <c r="J574" s="14" t="s">
        <v>1112</v>
      </c>
      <c r="K574" s="26" t="str">
        <f>VLOOKUP(I574,[1]Sheet1!$B:$C,2,)</f>
        <v>省部级正职领导肯定性批示</v>
      </c>
      <c r="L574" s="14" t="s">
        <v>2224</v>
      </c>
      <c r="M574" s="27" t="s">
        <v>1113</v>
      </c>
      <c r="N574" s="14" t="s">
        <v>1753</v>
      </c>
      <c r="O574" s="14" t="s">
        <v>1753</v>
      </c>
      <c r="P574" s="14" t="s">
        <v>2226</v>
      </c>
      <c r="Q574" s="14" t="s">
        <v>1757</v>
      </c>
      <c r="R574" s="28"/>
      <c r="S574" s="28"/>
    </row>
    <row r="575" ht="12.75" customHeight="1" spans="1:19">
      <c r="A575" s="21" t="s">
        <v>2157</v>
      </c>
      <c r="B575" s="14" t="s">
        <v>912</v>
      </c>
      <c r="C575" s="14" t="s">
        <v>913</v>
      </c>
      <c r="D575" s="14" t="str">
        <f t="shared" si="8"/>
        <v>田军(tianjun)</v>
      </c>
      <c r="E575" s="14" t="s">
        <v>511</v>
      </c>
      <c r="F575" s="14" t="s">
        <v>1797</v>
      </c>
      <c r="G575" s="14"/>
      <c r="H575" s="14" t="s">
        <v>1110</v>
      </c>
      <c r="I575" s="14" t="s">
        <v>1747</v>
      </c>
      <c r="J575" s="14" t="s">
        <v>1110</v>
      </c>
      <c r="K575" s="26" t="str">
        <f>VLOOKUP(I575,[1]Sheet1!$B:$C,2,)</f>
        <v>省部级正职领导肯定性批示</v>
      </c>
      <c r="L575" s="14" t="s">
        <v>1800</v>
      </c>
      <c r="M575" s="27" t="s">
        <v>1114</v>
      </c>
      <c r="N575" s="14" t="s">
        <v>1753</v>
      </c>
      <c r="O575" s="14" t="s">
        <v>1753</v>
      </c>
      <c r="P575" s="14" t="s">
        <v>2227</v>
      </c>
      <c r="Q575" s="14" t="s">
        <v>1757</v>
      </c>
      <c r="R575" s="28"/>
      <c r="S575" s="28"/>
    </row>
    <row r="576" ht="12.75" customHeight="1" spans="1:19">
      <c r="A576" s="21" t="s">
        <v>2157</v>
      </c>
      <c r="B576" s="14" t="s">
        <v>839</v>
      </c>
      <c r="C576" s="14" t="s">
        <v>840</v>
      </c>
      <c r="D576" s="14" t="str">
        <f t="shared" si="8"/>
        <v>王胜(wangsheng)</v>
      </c>
      <c r="E576" s="14" t="s">
        <v>842</v>
      </c>
      <c r="F576" s="14" t="s">
        <v>1797</v>
      </c>
      <c r="G576" s="14"/>
      <c r="H576" s="14" t="s">
        <v>1001</v>
      </c>
      <c r="I576" s="14" t="s">
        <v>1747</v>
      </c>
      <c r="J576" s="14" t="s">
        <v>1001</v>
      </c>
      <c r="K576" s="26" t="str">
        <f>VLOOKUP(I576,[1]Sheet1!$B:$C,2,)</f>
        <v>省部级正职领导肯定性批示</v>
      </c>
      <c r="L576" s="14" t="s">
        <v>2180</v>
      </c>
      <c r="M576" s="27" t="s">
        <v>1002</v>
      </c>
      <c r="N576" s="14" t="s">
        <v>1750</v>
      </c>
      <c r="O576" s="14" t="s">
        <v>1753</v>
      </c>
      <c r="P576" s="14"/>
      <c r="Q576" s="14" t="s">
        <v>1806</v>
      </c>
      <c r="R576" s="28"/>
      <c r="S576" s="28"/>
    </row>
    <row r="577" ht="12.75" customHeight="1" spans="1:19">
      <c r="A577" s="21" t="s">
        <v>2157</v>
      </c>
      <c r="B577" s="14" t="s">
        <v>1229</v>
      </c>
      <c r="C577" s="14" t="s">
        <v>1230</v>
      </c>
      <c r="D577" s="14" t="str">
        <f t="shared" si="8"/>
        <v>王资博(wangzibo)</v>
      </c>
      <c r="E577" s="14" t="s">
        <v>1779</v>
      </c>
      <c r="F577" s="14" t="s">
        <v>1782</v>
      </c>
      <c r="G577" s="14"/>
      <c r="H577" s="14" t="s">
        <v>1053</v>
      </c>
      <c r="I577" s="14" t="s">
        <v>1747</v>
      </c>
      <c r="J577" s="14" t="s">
        <v>1053</v>
      </c>
      <c r="K577" s="26" t="str">
        <f>VLOOKUP(I577,[1]Sheet1!$B:$C,2,)</f>
        <v>省部级正职领导肯定性批示</v>
      </c>
      <c r="L577" s="14" t="s">
        <v>1862</v>
      </c>
      <c r="M577" s="27" t="s">
        <v>972</v>
      </c>
      <c r="N577" s="14" t="s">
        <v>1742</v>
      </c>
      <c r="O577" s="14" t="s">
        <v>1742</v>
      </c>
      <c r="P577" s="14"/>
      <c r="Q577" s="14" t="s">
        <v>2052</v>
      </c>
      <c r="R577" s="28"/>
      <c r="S577" s="28"/>
    </row>
    <row r="578" ht="12.75" customHeight="1" spans="1:19">
      <c r="A578" s="21" t="s">
        <v>2157</v>
      </c>
      <c r="B578" s="14" t="s">
        <v>334</v>
      </c>
      <c r="C578" s="14" t="s">
        <v>335</v>
      </c>
      <c r="D578" s="14" t="str">
        <f t="shared" si="8"/>
        <v>吴安(wuan)</v>
      </c>
      <c r="E578" s="14" t="s">
        <v>180</v>
      </c>
      <c r="F578" s="14" t="s">
        <v>1746</v>
      </c>
      <c r="G578" s="14"/>
      <c r="H578" s="14" t="s">
        <v>1040</v>
      </c>
      <c r="I578" s="14" t="s">
        <v>1873</v>
      </c>
      <c r="J578" s="14" t="s">
        <v>1040</v>
      </c>
      <c r="K578" s="26" t="str">
        <f>VLOOKUP(I578,[1]Sheet1!$B:$C,2,)</f>
        <v>决策建议、信息专报、专报信息刊发</v>
      </c>
      <c r="L578" s="14" t="s">
        <v>2200</v>
      </c>
      <c r="M578" s="27" t="s">
        <v>1041</v>
      </c>
      <c r="N578" s="14" t="s">
        <v>1749</v>
      </c>
      <c r="O578" s="14" t="s">
        <v>1753</v>
      </c>
      <c r="P578" s="14"/>
      <c r="Q578" s="14" t="s">
        <v>1749</v>
      </c>
      <c r="R578" s="28"/>
      <c r="S578" s="28"/>
    </row>
    <row r="579" ht="12.75" customHeight="1" spans="1:19">
      <c r="A579" s="21" t="s">
        <v>2157</v>
      </c>
      <c r="B579" s="14" t="s">
        <v>334</v>
      </c>
      <c r="C579" s="14" t="s">
        <v>335</v>
      </c>
      <c r="D579" s="14" t="str">
        <f t="shared" si="8"/>
        <v>吴安(wuan)</v>
      </c>
      <c r="E579" s="14" t="s">
        <v>180</v>
      </c>
      <c r="F579" s="14" t="s">
        <v>1746</v>
      </c>
      <c r="G579" s="14"/>
      <c r="H579" s="14" t="s">
        <v>1115</v>
      </c>
      <c r="I579" s="14" t="s">
        <v>1747</v>
      </c>
      <c r="J579" s="14" t="s">
        <v>1115</v>
      </c>
      <c r="K579" s="26" t="str">
        <f>VLOOKUP(I579,[1]Sheet1!$B:$C,2,)</f>
        <v>省部级正职领导肯定性批示</v>
      </c>
      <c r="L579" s="14" t="s">
        <v>1800</v>
      </c>
      <c r="M579" s="27" t="s">
        <v>1116</v>
      </c>
      <c r="N579" s="14" t="s">
        <v>1753</v>
      </c>
      <c r="O579" s="14" t="s">
        <v>1753</v>
      </c>
      <c r="P579" s="14"/>
      <c r="Q579" s="14" t="s">
        <v>1757</v>
      </c>
      <c r="R579" s="28"/>
      <c r="S579" s="28"/>
    </row>
    <row r="580" ht="12.75" customHeight="1" spans="1:19">
      <c r="A580" s="21" t="s">
        <v>2157</v>
      </c>
      <c r="B580" s="14" t="s">
        <v>1991</v>
      </c>
      <c r="C580" s="14" t="s">
        <v>1992</v>
      </c>
      <c r="D580" s="14" t="str">
        <f t="shared" ref="D580:D643" si="9">CONCATENATE(B580,"(",C580,")")</f>
        <v>吴静(wujing)</v>
      </c>
      <c r="E580" s="14" t="s">
        <v>21</v>
      </c>
      <c r="F580" s="14" t="s">
        <v>1786</v>
      </c>
      <c r="G580" s="14"/>
      <c r="H580" s="14" t="s">
        <v>961</v>
      </c>
      <c r="I580" s="14" t="s">
        <v>1873</v>
      </c>
      <c r="J580" s="14" t="s">
        <v>961</v>
      </c>
      <c r="K580" s="26" t="str">
        <f>VLOOKUP(I580,[1]Sheet1!$B:$C,2,)</f>
        <v>决策建议、信息专报、专报信息刊发</v>
      </c>
      <c r="L580" s="14" t="s">
        <v>2158</v>
      </c>
      <c r="M580" s="27" t="s">
        <v>962</v>
      </c>
      <c r="N580" s="14" t="s">
        <v>1788</v>
      </c>
      <c r="O580" s="14" t="s">
        <v>1761</v>
      </c>
      <c r="P580" s="14"/>
      <c r="Q580" s="14" t="s">
        <v>1925</v>
      </c>
      <c r="R580" s="28"/>
      <c r="S580" s="28"/>
    </row>
    <row r="581" ht="12.75" customHeight="1" spans="1:19">
      <c r="A581" s="21" t="s">
        <v>2157</v>
      </c>
      <c r="B581" s="14" t="s">
        <v>1991</v>
      </c>
      <c r="C581" s="14" t="s">
        <v>1992</v>
      </c>
      <c r="D581" s="14" t="str">
        <f t="shared" si="9"/>
        <v>吴静(wujing)</v>
      </c>
      <c r="E581" s="14" t="s">
        <v>21</v>
      </c>
      <c r="F581" s="14" t="s">
        <v>1786</v>
      </c>
      <c r="G581" s="14"/>
      <c r="H581" s="14" t="s">
        <v>964</v>
      </c>
      <c r="I581" s="14" t="s">
        <v>1747</v>
      </c>
      <c r="J581" s="14" t="s">
        <v>964</v>
      </c>
      <c r="K581" s="26" t="str">
        <f>VLOOKUP(I581,[1]Sheet1!$B:$C,2,)</f>
        <v>省部级正职领导肯定性批示</v>
      </c>
      <c r="L581" s="14" t="s">
        <v>2159</v>
      </c>
      <c r="M581" s="27" t="s">
        <v>965</v>
      </c>
      <c r="N581" s="14" t="s">
        <v>1788</v>
      </c>
      <c r="O581" s="14" t="s">
        <v>1788</v>
      </c>
      <c r="P581" s="14" t="s">
        <v>2160</v>
      </c>
      <c r="Q581" s="14" t="s">
        <v>1742</v>
      </c>
      <c r="R581" s="28"/>
      <c r="S581" s="28"/>
    </row>
    <row r="582" ht="12.75" customHeight="1" spans="1:19">
      <c r="A582" s="21" t="s">
        <v>2157</v>
      </c>
      <c r="B582" s="14" t="s">
        <v>91</v>
      </c>
      <c r="C582" s="14" t="s">
        <v>92</v>
      </c>
      <c r="D582" s="14" t="str">
        <f t="shared" si="9"/>
        <v>许玉明(xuyuming)</v>
      </c>
      <c r="E582" s="14" t="s">
        <v>94</v>
      </c>
      <c r="F582" s="14" t="s">
        <v>1764</v>
      </c>
      <c r="G582" s="14"/>
      <c r="H582" s="14" t="s">
        <v>1040</v>
      </c>
      <c r="I582" s="14" t="s">
        <v>1873</v>
      </c>
      <c r="J582" s="14" t="s">
        <v>1040</v>
      </c>
      <c r="K582" s="26" t="str">
        <f>VLOOKUP(I582,[1]Sheet1!$B:$C,2,)</f>
        <v>决策建议、信息专报、专报信息刊发</v>
      </c>
      <c r="L582" s="14" t="s">
        <v>2200</v>
      </c>
      <c r="M582" s="27" t="s">
        <v>1041</v>
      </c>
      <c r="N582" s="14" t="s">
        <v>1749</v>
      </c>
      <c r="O582" s="14" t="s">
        <v>1742</v>
      </c>
      <c r="P582" s="14"/>
      <c r="Q582" s="14" t="s">
        <v>1750</v>
      </c>
      <c r="R582" s="28"/>
      <c r="S582" s="28"/>
    </row>
    <row r="583" ht="12.75" customHeight="1" spans="1:19">
      <c r="A583" s="21" t="s">
        <v>2157</v>
      </c>
      <c r="B583" s="14" t="s">
        <v>91</v>
      </c>
      <c r="C583" s="14" t="s">
        <v>92</v>
      </c>
      <c r="D583" s="14" t="str">
        <f t="shared" si="9"/>
        <v>许玉明(xuyuming)</v>
      </c>
      <c r="E583" s="14" t="s">
        <v>94</v>
      </c>
      <c r="F583" s="14" t="s">
        <v>1764</v>
      </c>
      <c r="G583" s="14"/>
      <c r="H583" s="14" t="s">
        <v>1117</v>
      </c>
      <c r="I583" s="14" t="s">
        <v>1873</v>
      </c>
      <c r="J583" s="14" t="s">
        <v>1117</v>
      </c>
      <c r="K583" s="26" t="str">
        <f>VLOOKUP(I583,[1]Sheet1!$B:$C,2,)</f>
        <v>决策建议、信息专报、专报信息刊发</v>
      </c>
      <c r="L583" s="14" t="s">
        <v>1858</v>
      </c>
      <c r="M583" s="27" t="s">
        <v>1033</v>
      </c>
      <c r="N583" s="14" t="s">
        <v>1753</v>
      </c>
      <c r="O583" s="14" t="s">
        <v>1753</v>
      </c>
      <c r="P583" s="14"/>
      <c r="Q583" s="14" t="s">
        <v>1754</v>
      </c>
      <c r="R583" s="28"/>
      <c r="S583" s="28"/>
    </row>
    <row r="584" ht="12.75" customHeight="1" spans="1:19">
      <c r="A584" s="21" t="s">
        <v>2157</v>
      </c>
      <c r="B584" s="14" t="s">
        <v>91</v>
      </c>
      <c r="C584" s="14" t="s">
        <v>92</v>
      </c>
      <c r="D584" s="14" t="str">
        <f t="shared" si="9"/>
        <v>许玉明(xuyuming)</v>
      </c>
      <c r="E584" s="14" t="s">
        <v>94</v>
      </c>
      <c r="F584" s="14" t="s">
        <v>1764</v>
      </c>
      <c r="G584" s="14"/>
      <c r="H584" s="14" t="s">
        <v>1118</v>
      </c>
      <c r="I584" s="14" t="s">
        <v>1873</v>
      </c>
      <c r="J584" s="14" t="s">
        <v>1118</v>
      </c>
      <c r="K584" s="26" t="str">
        <f>VLOOKUP(I584,[1]Sheet1!$B:$C,2,)</f>
        <v>决策建议、信息专报、专报信息刊发</v>
      </c>
      <c r="L584" s="14" t="s">
        <v>2228</v>
      </c>
      <c r="M584" s="27" t="s">
        <v>1119</v>
      </c>
      <c r="N584" s="14" t="s">
        <v>1753</v>
      </c>
      <c r="O584" s="14" t="s">
        <v>1753</v>
      </c>
      <c r="P584" s="14"/>
      <c r="Q584" s="14" t="s">
        <v>1754</v>
      </c>
      <c r="R584" s="28"/>
      <c r="S584" s="28"/>
    </row>
    <row r="585" ht="12.75" customHeight="1" spans="1:19">
      <c r="A585" s="21" t="s">
        <v>2157</v>
      </c>
      <c r="B585" s="14" t="s">
        <v>91</v>
      </c>
      <c r="C585" s="14" t="s">
        <v>92</v>
      </c>
      <c r="D585" s="14" t="str">
        <f t="shared" si="9"/>
        <v>许玉明(xuyuming)</v>
      </c>
      <c r="E585" s="14" t="s">
        <v>94</v>
      </c>
      <c r="F585" s="14" t="s">
        <v>1764</v>
      </c>
      <c r="G585" s="14"/>
      <c r="H585" s="14" t="s">
        <v>1010</v>
      </c>
      <c r="I585" s="14" t="s">
        <v>1873</v>
      </c>
      <c r="J585" s="14" t="s">
        <v>1010</v>
      </c>
      <c r="K585" s="26" t="str">
        <f>VLOOKUP(I585,[1]Sheet1!$B:$C,2,)</f>
        <v>决策建议、信息专报、专报信息刊发</v>
      </c>
      <c r="L585" s="14" t="s">
        <v>2183</v>
      </c>
      <c r="M585" s="27" t="s">
        <v>1011</v>
      </c>
      <c r="N585" s="14" t="s">
        <v>1742</v>
      </c>
      <c r="O585" s="14" t="s">
        <v>1753</v>
      </c>
      <c r="P585" s="14"/>
      <c r="Q585" s="14" t="s">
        <v>1788</v>
      </c>
      <c r="R585" s="28"/>
      <c r="S585" s="28"/>
    </row>
    <row r="586" ht="12.75" customHeight="1" spans="1:19">
      <c r="A586" s="21" t="s">
        <v>2157</v>
      </c>
      <c r="B586" s="14" t="s">
        <v>91</v>
      </c>
      <c r="C586" s="14" t="s">
        <v>92</v>
      </c>
      <c r="D586" s="14" t="str">
        <f t="shared" si="9"/>
        <v>许玉明(xuyuming)</v>
      </c>
      <c r="E586" s="14" t="s">
        <v>94</v>
      </c>
      <c r="F586" s="14" t="s">
        <v>1764</v>
      </c>
      <c r="G586" s="14"/>
      <c r="H586" s="14" t="s">
        <v>1120</v>
      </c>
      <c r="I586" s="14" t="s">
        <v>1873</v>
      </c>
      <c r="J586" s="14" t="s">
        <v>1120</v>
      </c>
      <c r="K586" s="26" t="str">
        <f>VLOOKUP(I586,[1]Sheet1!$B:$C,2,)</f>
        <v>决策建议、信息专报、专报信息刊发</v>
      </c>
      <c r="L586" s="14" t="s">
        <v>1884</v>
      </c>
      <c r="M586" s="27" t="s">
        <v>1121</v>
      </c>
      <c r="N586" s="14" t="s">
        <v>1753</v>
      </c>
      <c r="O586" s="14" t="s">
        <v>1753</v>
      </c>
      <c r="P586" s="14"/>
      <c r="Q586" s="14" t="s">
        <v>1754</v>
      </c>
      <c r="R586" s="28"/>
      <c r="S586" s="28"/>
    </row>
    <row r="587" ht="12.75" customHeight="1" spans="1:19">
      <c r="A587" s="21" t="s">
        <v>2157</v>
      </c>
      <c r="B587" s="14" t="s">
        <v>356</v>
      </c>
      <c r="C587" s="14" t="s">
        <v>357</v>
      </c>
      <c r="D587" s="14" t="str">
        <f t="shared" si="9"/>
        <v>严伟涛(yanweitao)</v>
      </c>
      <c r="E587" s="14" t="s">
        <v>94</v>
      </c>
      <c r="F587" s="14" t="s">
        <v>1786</v>
      </c>
      <c r="G587" s="14"/>
      <c r="H587" s="14" t="s">
        <v>970</v>
      </c>
      <c r="I587" s="14" t="s">
        <v>1747</v>
      </c>
      <c r="J587" s="14" t="s">
        <v>970</v>
      </c>
      <c r="K587" s="26" t="str">
        <f>VLOOKUP(I587,[1]Sheet1!$B:$C,2,)</f>
        <v>省部级正职领导肯定性批示</v>
      </c>
      <c r="L587" s="14" t="s">
        <v>1856</v>
      </c>
      <c r="M587" s="27" t="s">
        <v>971</v>
      </c>
      <c r="N587" s="14" t="s">
        <v>1750</v>
      </c>
      <c r="O587" s="14" t="s">
        <v>1742</v>
      </c>
      <c r="P587" s="14" t="s">
        <v>2164</v>
      </c>
      <c r="Q587" s="14" t="s">
        <v>1754</v>
      </c>
      <c r="R587" s="28"/>
      <c r="S587" s="28"/>
    </row>
    <row r="588" ht="12.75" customHeight="1" spans="1:19">
      <c r="A588" s="21" t="s">
        <v>2157</v>
      </c>
      <c r="B588" s="14" t="s">
        <v>356</v>
      </c>
      <c r="C588" s="14" t="s">
        <v>357</v>
      </c>
      <c r="D588" s="14" t="str">
        <f t="shared" si="9"/>
        <v>严伟涛(yanweitao)</v>
      </c>
      <c r="E588" s="14" t="s">
        <v>94</v>
      </c>
      <c r="F588" s="14" t="s">
        <v>1786</v>
      </c>
      <c r="G588" s="14"/>
      <c r="H588" s="14" t="s">
        <v>970</v>
      </c>
      <c r="I588" s="14" t="s">
        <v>1873</v>
      </c>
      <c r="J588" s="14" t="s">
        <v>970</v>
      </c>
      <c r="K588" s="26" t="str">
        <f>VLOOKUP(I588,[1]Sheet1!$B:$C,2,)</f>
        <v>决策建议、信息专报、专报信息刊发</v>
      </c>
      <c r="L588" s="14" t="s">
        <v>2083</v>
      </c>
      <c r="M588" s="27" t="s">
        <v>972</v>
      </c>
      <c r="N588" s="14" t="s">
        <v>1750</v>
      </c>
      <c r="O588" s="14" t="s">
        <v>1742</v>
      </c>
      <c r="P588" s="14" t="s">
        <v>2165</v>
      </c>
      <c r="Q588" s="14" t="s">
        <v>1775</v>
      </c>
      <c r="R588" s="28"/>
      <c r="S588" s="28"/>
    </row>
    <row r="589" ht="12.75" customHeight="1" spans="1:19">
      <c r="A589" s="21" t="s">
        <v>2157</v>
      </c>
      <c r="B589" s="14" t="s">
        <v>362</v>
      </c>
      <c r="C589" s="14" t="s">
        <v>363</v>
      </c>
      <c r="D589" s="14" t="str">
        <f t="shared" si="9"/>
        <v>杨玲(yangling)</v>
      </c>
      <c r="E589" s="14" t="s">
        <v>286</v>
      </c>
      <c r="F589" s="14" t="s">
        <v>1769</v>
      </c>
      <c r="G589" s="14"/>
      <c r="H589" s="14" t="s">
        <v>1122</v>
      </c>
      <c r="I589" s="14" t="s">
        <v>1747</v>
      </c>
      <c r="J589" s="14" t="s">
        <v>1122</v>
      </c>
      <c r="K589" s="26" t="str">
        <f>VLOOKUP(I589,[1]Sheet1!$B:$C,2,)</f>
        <v>省部级正职领导肯定性批示</v>
      </c>
      <c r="L589" s="14" t="s">
        <v>2209</v>
      </c>
      <c r="M589" s="27" t="s">
        <v>974</v>
      </c>
      <c r="N589" s="14" t="s">
        <v>1753</v>
      </c>
      <c r="O589" s="14" t="s">
        <v>1753</v>
      </c>
      <c r="P589" s="14"/>
      <c r="Q589" s="14" t="s">
        <v>1757</v>
      </c>
      <c r="R589" s="28"/>
      <c r="S589" s="28"/>
    </row>
    <row r="590" ht="12.75" customHeight="1" spans="1:19">
      <c r="A590" s="21" t="s">
        <v>2157</v>
      </c>
      <c r="B590" s="14" t="s">
        <v>362</v>
      </c>
      <c r="C590" s="14" t="s">
        <v>363</v>
      </c>
      <c r="D590" s="14" t="str">
        <f t="shared" si="9"/>
        <v>杨玲(yangling)</v>
      </c>
      <c r="E590" s="14" t="s">
        <v>286</v>
      </c>
      <c r="F590" s="14" t="s">
        <v>1769</v>
      </c>
      <c r="G590" s="14"/>
      <c r="H590" s="14" t="s">
        <v>1123</v>
      </c>
      <c r="I590" s="14" t="s">
        <v>1851</v>
      </c>
      <c r="J590" s="14" t="s">
        <v>1123</v>
      </c>
      <c r="K590" s="26" t="str">
        <f>VLOOKUP(I590,[1]Sheet1!$B:$C,2,)</f>
        <v>省部级正职领导一般性批示</v>
      </c>
      <c r="L590" s="14" t="s">
        <v>2209</v>
      </c>
      <c r="M590" s="27" t="s">
        <v>1124</v>
      </c>
      <c r="N590" s="14" t="s">
        <v>1742</v>
      </c>
      <c r="O590" s="14" t="s">
        <v>1753</v>
      </c>
      <c r="P590" s="14"/>
      <c r="Q590" s="14" t="s">
        <v>1788</v>
      </c>
      <c r="R590" s="28"/>
      <c r="S590" s="28"/>
    </row>
    <row r="591" ht="12.75" customHeight="1" spans="1:19">
      <c r="A591" s="21" t="s">
        <v>2157</v>
      </c>
      <c r="B591" s="14" t="s">
        <v>190</v>
      </c>
      <c r="C591" s="14" t="s">
        <v>191</v>
      </c>
      <c r="D591" s="14" t="str">
        <f t="shared" si="9"/>
        <v>杨孝容(yangxiaorong)</v>
      </c>
      <c r="E591" s="14" t="s">
        <v>73</v>
      </c>
      <c r="F591" s="14" t="s">
        <v>1769</v>
      </c>
      <c r="G591" s="14"/>
      <c r="H591" s="14" t="s">
        <v>1125</v>
      </c>
      <c r="I591" s="14" t="s">
        <v>1851</v>
      </c>
      <c r="J591" s="14" t="s">
        <v>1125</v>
      </c>
      <c r="K591" s="26" t="str">
        <f>VLOOKUP(I591,[1]Sheet1!$B:$C,2,)</f>
        <v>省部级正职领导一般性批示</v>
      </c>
      <c r="L591" s="14"/>
      <c r="M591" s="27" t="s">
        <v>1126</v>
      </c>
      <c r="N591" s="14" t="s">
        <v>1753</v>
      </c>
      <c r="O591" s="14" t="s">
        <v>1753</v>
      </c>
      <c r="P591" s="14"/>
      <c r="Q591" s="14" t="s">
        <v>1754</v>
      </c>
      <c r="R591" s="28"/>
      <c r="S591" s="28"/>
    </row>
    <row r="592" ht="12.75" customHeight="1" spans="1:19">
      <c r="A592" s="21" t="s">
        <v>2157</v>
      </c>
      <c r="B592" s="14" t="s">
        <v>190</v>
      </c>
      <c r="C592" s="14" t="s">
        <v>191</v>
      </c>
      <c r="D592" s="14" t="str">
        <f t="shared" si="9"/>
        <v>杨孝容(yangxiaorong)</v>
      </c>
      <c r="E592" s="14" t="s">
        <v>73</v>
      </c>
      <c r="F592" s="14" t="s">
        <v>1769</v>
      </c>
      <c r="G592" s="14"/>
      <c r="H592" s="14" t="s">
        <v>1128</v>
      </c>
      <c r="I592" s="14" t="s">
        <v>1873</v>
      </c>
      <c r="J592" s="14" t="s">
        <v>1128</v>
      </c>
      <c r="K592" s="26" t="str">
        <f>VLOOKUP(I592,[1]Sheet1!$B:$C,2,)</f>
        <v>决策建议、信息专报、专报信息刊发</v>
      </c>
      <c r="L592" s="14" t="s">
        <v>1842</v>
      </c>
      <c r="M592" s="27" t="s">
        <v>1129</v>
      </c>
      <c r="N592" s="14" t="s">
        <v>1753</v>
      </c>
      <c r="O592" s="14" t="s">
        <v>1753</v>
      </c>
      <c r="P592" s="14" t="s">
        <v>2229</v>
      </c>
      <c r="Q592" s="14" t="s">
        <v>1754</v>
      </c>
      <c r="R592" s="28"/>
      <c r="S592" s="28"/>
    </row>
    <row r="593" ht="12.75" customHeight="1" spans="1:19">
      <c r="A593" s="21" t="s">
        <v>2157</v>
      </c>
      <c r="B593" s="14" t="s">
        <v>190</v>
      </c>
      <c r="C593" s="14" t="s">
        <v>191</v>
      </c>
      <c r="D593" s="14" t="str">
        <f t="shared" si="9"/>
        <v>杨孝容(yangxiaorong)</v>
      </c>
      <c r="E593" s="14" t="s">
        <v>73</v>
      </c>
      <c r="F593" s="14" t="s">
        <v>1769</v>
      </c>
      <c r="G593" s="14"/>
      <c r="H593" s="14" t="s">
        <v>1130</v>
      </c>
      <c r="I593" s="14" t="s">
        <v>1873</v>
      </c>
      <c r="J593" s="14" t="s">
        <v>1130</v>
      </c>
      <c r="K593" s="26" t="str">
        <f>VLOOKUP(I593,[1]Sheet1!$B:$C,2,)</f>
        <v>决策建议、信息专报、专报信息刊发</v>
      </c>
      <c r="L593" s="14" t="s">
        <v>1842</v>
      </c>
      <c r="M593" s="27" t="s">
        <v>1131</v>
      </c>
      <c r="N593" s="14" t="s">
        <v>1753</v>
      </c>
      <c r="O593" s="14" t="s">
        <v>1753</v>
      </c>
      <c r="P593" s="14" t="s">
        <v>2229</v>
      </c>
      <c r="Q593" s="14" t="s">
        <v>1754</v>
      </c>
      <c r="R593" s="28"/>
      <c r="S593" s="28"/>
    </row>
    <row r="594" ht="12.75" customHeight="1" spans="1:19">
      <c r="A594" s="21" t="s">
        <v>2157</v>
      </c>
      <c r="B594" s="14" t="s">
        <v>941</v>
      </c>
      <c r="C594" s="14" t="s">
        <v>942</v>
      </c>
      <c r="D594" s="14" t="str">
        <f t="shared" si="9"/>
        <v>张永恒(zhangyongheng)</v>
      </c>
      <c r="E594" s="14" t="s">
        <v>1781</v>
      </c>
      <c r="F594" s="14" t="s">
        <v>1797</v>
      </c>
      <c r="G594" s="14"/>
      <c r="H594" s="14" t="s">
        <v>1132</v>
      </c>
      <c r="I594" s="14" t="s">
        <v>1851</v>
      </c>
      <c r="J594" s="14" t="s">
        <v>1132</v>
      </c>
      <c r="K594" s="26" t="str">
        <f>VLOOKUP(I594,[1]Sheet1!$B:$C,2,)</f>
        <v>省部级正职领导一般性批示</v>
      </c>
      <c r="L594" s="14" t="s">
        <v>2192</v>
      </c>
      <c r="M594" s="27" t="s">
        <v>1133</v>
      </c>
      <c r="N594" s="14" t="s">
        <v>1753</v>
      </c>
      <c r="O594" s="14" t="s">
        <v>1753</v>
      </c>
      <c r="P594" s="14"/>
      <c r="Q594" s="14" t="s">
        <v>1754</v>
      </c>
      <c r="R594" s="28"/>
      <c r="S594" s="28"/>
    </row>
    <row r="595" ht="12.75" customHeight="1" spans="1:19">
      <c r="A595" s="21" t="s">
        <v>2157</v>
      </c>
      <c r="B595" s="14" t="s">
        <v>949</v>
      </c>
      <c r="C595" s="14" t="s">
        <v>950</v>
      </c>
      <c r="D595" s="14" t="str">
        <f t="shared" si="9"/>
        <v>朱莉芬(zhulifen)</v>
      </c>
      <c r="E595" s="14" t="s">
        <v>1745</v>
      </c>
      <c r="F595" s="14" t="s">
        <v>1810</v>
      </c>
      <c r="G595" s="14"/>
      <c r="H595" s="14" t="s">
        <v>948</v>
      </c>
      <c r="I595" s="14" t="s">
        <v>1873</v>
      </c>
      <c r="J595" s="14" t="s">
        <v>948</v>
      </c>
      <c r="K595" s="26" t="str">
        <f>VLOOKUP(I595,[1]Sheet1!$B:$C,2,)</f>
        <v>决策建议、信息专报、专报信息刊发</v>
      </c>
      <c r="L595" s="14" t="s">
        <v>2230</v>
      </c>
      <c r="M595" s="27" t="s">
        <v>1134</v>
      </c>
      <c r="N595" s="14" t="s">
        <v>1753</v>
      </c>
      <c r="O595" s="14" t="s">
        <v>1753</v>
      </c>
      <c r="P595" s="14"/>
      <c r="Q595" s="14" t="s">
        <v>1754</v>
      </c>
      <c r="R595" s="28"/>
      <c r="S595" s="28"/>
    </row>
    <row r="596" ht="12.75" customHeight="1" spans="1:19">
      <c r="A596" s="21" t="s">
        <v>2157</v>
      </c>
      <c r="B596" s="14" t="s">
        <v>949</v>
      </c>
      <c r="C596" s="14" t="s">
        <v>950</v>
      </c>
      <c r="D596" s="14" t="str">
        <f t="shared" si="9"/>
        <v>朱莉芬(zhulifen)</v>
      </c>
      <c r="E596" s="14" t="s">
        <v>1745</v>
      </c>
      <c r="F596" s="14" t="s">
        <v>1810</v>
      </c>
      <c r="G596" s="14"/>
      <c r="H596" s="14" t="s">
        <v>954</v>
      </c>
      <c r="I596" s="14" t="s">
        <v>1873</v>
      </c>
      <c r="J596" s="14" t="s">
        <v>954</v>
      </c>
      <c r="K596" s="26" t="str">
        <f>VLOOKUP(I596,[1]Sheet1!$B:$C,2,)</f>
        <v>决策建议、信息专报、专报信息刊发</v>
      </c>
      <c r="L596" s="14" t="s">
        <v>2044</v>
      </c>
      <c r="M596" s="27" t="s">
        <v>1109</v>
      </c>
      <c r="N596" s="14" t="s">
        <v>1753</v>
      </c>
      <c r="O596" s="14" t="s">
        <v>1753</v>
      </c>
      <c r="P596" s="14"/>
      <c r="Q596" s="14" t="s">
        <v>1754</v>
      </c>
      <c r="R596" s="28"/>
      <c r="S596" s="28"/>
    </row>
    <row r="597" ht="12.75" customHeight="1" spans="1:19">
      <c r="A597" s="21" t="s">
        <v>2231</v>
      </c>
      <c r="B597" s="14" t="s">
        <v>16</v>
      </c>
      <c r="C597" s="14" t="s">
        <v>17</v>
      </c>
      <c r="D597" s="14" t="str">
        <f t="shared" si="9"/>
        <v>曹银涛(caoyintao)</v>
      </c>
      <c r="E597" s="14" t="s">
        <v>21</v>
      </c>
      <c r="F597" s="14" t="s">
        <v>1739</v>
      </c>
      <c r="G597" s="14"/>
      <c r="H597" s="14" t="s">
        <v>1136</v>
      </c>
      <c r="I597" s="14" t="s">
        <v>1851</v>
      </c>
      <c r="J597" s="14" t="s">
        <v>1136</v>
      </c>
      <c r="K597" s="26" t="str">
        <f>VLOOKUP(I597,[1]Sheet1!$B:$C,2,)</f>
        <v>省部级正职领导一般性批示</v>
      </c>
      <c r="L597" s="14" t="s">
        <v>2230</v>
      </c>
      <c r="M597" s="27" t="s">
        <v>1137</v>
      </c>
      <c r="N597" s="14" t="s">
        <v>1753</v>
      </c>
      <c r="O597" s="14" t="s">
        <v>1753</v>
      </c>
      <c r="P597" s="14"/>
      <c r="Q597" s="14" t="s">
        <v>1754</v>
      </c>
      <c r="R597" s="28"/>
      <c r="S597" s="28"/>
    </row>
    <row r="598" ht="12.75" customHeight="1" spans="1:19">
      <c r="A598" s="21" t="s">
        <v>2231</v>
      </c>
      <c r="B598" s="14" t="s">
        <v>221</v>
      </c>
      <c r="C598" s="14" t="s">
        <v>222</v>
      </c>
      <c r="D598" s="14" t="str">
        <f t="shared" si="9"/>
        <v>陈悦(chenyue)</v>
      </c>
      <c r="E598" s="14" t="s">
        <v>1745</v>
      </c>
      <c r="F598" s="14" t="s">
        <v>1746</v>
      </c>
      <c r="G598" s="14"/>
      <c r="H598" s="14" t="s">
        <v>1138</v>
      </c>
      <c r="I598" s="14" t="s">
        <v>1873</v>
      </c>
      <c r="J598" s="14" t="s">
        <v>1138</v>
      </c>
      <c r="K598" s="26" t="str">
        <f>VLOOKUP(I598,[1]Sheet1!$B:$C,2,)</f>
        <v>决策建议、信息专报、专报信息刊发</v>
      </c>
      <c r="L598" s="14" t="s">
        <v>2232</v>
      </c>
      <c r="M598" s="27" t="s">
        <v>1139</v>
      </c>
      <c r="N598" s="14" t="s">
        <v>1750</v>
      </c>
      <c r="O598" s="14" t="s">
        <v>1753</v>
      </c>
      <c r="P598" s="14" t="s">
        <v>2233</v>
      </c>
      <c r="Q598" s="14" t="s">
        <v>1749</v>
      </c>
      <c r="R598" s="28"/>
      <c r="S598" s="28"/>
    </row>
    <row r="599" ht="12.75" customHeight="1" spans="1:19">
      <c r="A599" s="21" t="s">
        <v>2231</v>
      </c>
      <c r="B599" s="14" t="s">
        <v>221</v>
      </c>
      <c r="C599" s="14" t="s">
        <v>222</v>
      </c>
      <c r="D599" s="14" t="str">
        <f t="shared" si="9"/>
        <v>陈悦(chenyue)</v>
      </c>
      <c r="E599" s="14" t="s">
        <v>1745</v>
      </c>
      <c r="F599" s="14" t="s">
        <v>1746</v>
      </c>
      <c r="G599" s="14"/>
      <c r="H599" s="14" t="s">
        <v>1141</v>
      </c>
      <c r="I599" s="14" t="s">
        <v>1747</v>
      </c>
      <c r="J599" s="14" t="s">
        <v>1141</v>
      </c>
      <c r="K599" s="26" t="str">
        <f>VLOOKUP(I599,[1]Sheet1!$B:$C,2,)</f>
        <v>省部级正职领导肯定性批示</v>
      </c>
      <c r="L599" s="14" t="s">
        <v>1862</v>
      </c>
      <c r="M599" s="27" t="s">
        <v>1142</v>
      </c>
      <c r="N599" s="14" t="s">
        <v>1742</v>
      </c>
      <c r="O599" s="14" t="s">
        <v>1753</v>
      </c>
      <c r="P599" s="14" t="s">
        <v>2234</v>
      </c>
      <c r="Q599" s="14" t="s">
        <v>2034</v>
      </c>
      <c r="R599" s="28"/>
      <c r="S599" s="28"/>
    </row>
    <row r="600" ht="12.75" customHeight="1" spans="1:19">
      <c r="A600" s="21" t="s">
        <v>2231</v>
      </c>
      <c r="B600" s="14" t="s">
        <v>237</v>
      </c>
      <c r="C600" s="14" t="s">
        <v>238</v>
      </c>
      <c r="D600" s="14" t="str">
        <f t="shared" si="9"/>
        <v>邓涛(dengtao)</v>
      </c>
      <c r="E600" s="14" t="s">
        <v>240</v>
      </c>
      <c r="F600" s="14" t="s">
        <v>1746</v>
      </c>
      <c r="G600" s="14"/>
      <c r="H600" s="14" t="s">
        <v>1144</v>
      </c>
      <c r="I600" s="14" t="s">
        <v>1870</v>
      </c>
      <c r="J600" s="14" t="s">
        <v>1144</v>
      </c>
      <c r="K600" s="26" t="str">
        <f>VLOOKUP(I600,[1]Sheet1!$B:$C,2,)</f>
        <v>市行业主管部门文件采用-采用部分占文件全文60%以下</v>
      </c>
      <c r="L600" s="14" t="s">
        <v>1748</v>
      </c>
      <c r="M600" s="27" t="s">
        <v>1145</v>
      </c>
      <c r="N600" s="14" t="s">
        <v>1742</v>
      </c>
      <c r="O600" s="14" t="s">
        <v>1753</v>
      </c>
      <c r="P600" s="14"/>
      <c r="Q600" s="14" t="s">
        <v>2086</v>
      </c>
      <c r="R600" s="28"/>
      <c r="S600" s="28"/>
    </row>
    <row r="601" ht="12.75" customHeight="1" spans="1:19">
      <c r="A601" s="21" t="s">
        <v>2231</v>
      </c>
      <c r="B601" s="14" t="s">
        <v>237</v>
      </c>
      <c r="C601" s="14" t="s">
        <v>238</v>
      </c>
      <c r="D601" s="14" t="str">
        <f t="shared" si="9"/>
        <v>邓涛(dengtao)</v>
      </c>
      <c r="E601" s="14" t="s">
        <v>240</v>
      </c>
      <c r="F601" s="14" t="s">
        <v>1746</v>
      </c>
      <c r="G601" s="14"/>
      <c r="H601" s="14" t="s">
        <v>1146</v>
      </c>
      <c r="I601" s="14" t="s">
        <v>1870</v>
      </c>
      <c r="J601" s="14" t="s">
        <v>1146</v>
      </c>
      <c r="K601" s="26" t="str">
        <f>VLOOKUP(I601,[1]Sheet1!$B:$C,2,)</f>
        <v>市行业主管部门文件采用-采用部分占文件全文60%以下</v>
      </c>
      <c r="L601" s="14" t="s">
        <v>1748</v>
      </c>
      <c r="M601" s="27" t="s">
        <v>1147</v>
      </c>
      <c r="N601" s="14" t="s">
        <v>1742</v>
      </c>
      <c r="O601" s="14" t="s">
        <v>1753</v>
      </c>
      <c r="P601" s="14"/>
      <c r="Q601" s="14" t="s">
        <v>2086</v>
      </c>
      <c r="R601" s="28"/>
      <c r="S601" s="28"/>
    </row>
    <row r="602" ht="12.75" customHeight="1" spans="1:19">
      <c r="A602" s="21" t="s">
        <v>2231</v>
      </c>
      <c r="B602" s="14" t="s">
        <v>237</v>
      </c>
      <c r="C602" s="14" t="s">
        <v>238</v>
      </c>
      <c r="D602" s="14" t="str">
        <f t="shared" si="9"/>
        <v>邓涛(dengtao)</v>
      </c>
      <c r="E602" s="14" t="s">
        <v>240</v>
      </c>
      <c r="F602" s="14" t="s">
        <v>1746</v>
      </c>
      <c r="G602" s="14"/>
      <c r="H602" s="14" t="s">
        <v>1148</v>
      </c>
      <c r="I602" s="14" t="s">
        <v>1870</v>
      </c>
      <c r="J602" s="14" t="s">
        <v>1148</v>
      </c>
      <c r="K602" s="26" t="str">
        <f>VLOOKUP(I602,[1]Sheet1!$B:$C,2,)</f>
        <v>市行业主管部门文件采用-采用部分占文件全文60%以下</v>
      </c>
      <c r="L602" s="14" t="s">
        <v>1748</v>
      </c>
      <c r="M602" s="27" t="s">
        <v>1147</v>
      </c>
      <c r="N602" s="14" t="s">
        <v>1742</v>
      </c>
      <c r="O602" s="14" t="s">
        <v>1753</v>
      </c>
      <c r="P602" s="14"/>
      <c r="Q602" s="14" t="s">
        <v>2086</v>
      </c>
      <c r="R602" s="28"/>
      <c r="S602" s="28"/>
    </row>
    <row r="603" ht="12.75" customHeight="1" spans="1:19">
      <c r="A603" s="21" t="s">
        <v>2231</v>
      </c>
      <c r="B603" s="14" t="s">
        <v>237</v>
      </c>
      <c r="C603" s="14" t="s">
        <v>238</v>
      </c>
      <c r="D603" s="14" t="str">
        <f t="shared" si="9"/>
        <v>邓涛(dengtao)</v>
      </c>
      <c r="E603" s="14" t="s">
        <v>240</v>
      </c>
      <c r="F603" s="14" t="s">
        <v>1746</v>
      </c>
      <c r="G603" s="14"/>
      <c r="H603" s="14" t="s">
        <v>1149</v>
      </c>
      <c r="I603" s="14" t="s">
        <v>1870</v>
      </c>
      <c r="J603" s="14" t="s">
        <v>1149</v>
      </c>
      <c r="K603" s="26" t="str">
        <f>VLOOKUP(I603,[1]Sheet1!$B:$C,2,)</f>
        <v>市行业主管部门文件采用-采用部分占文件全文60%以下</v>
      </c>
      <c r="L603" s="14" t="s">
        <v>1748</v>
      </c>
      <c r="M603" s="27" t="s">
        <v>1147</v>
      </c>
      <c r="N603" s="14" t="s">
        <v>1742</v>
      </c>
      <c r="O603" s="14" t="s">
        <v>1753</v>
      </c>
      <c r="P603" s="14"/>
      <c r="Q603" s="14" t="s">
        <v>2086</v>
      </c>
      <c r="R603" s="28"/>
      <c r="S603" s="28"/>
    </row>
    <row r="604" ht="12.75" customHeight="1" spans="1:19">
      <c r="A604" s="21" t="s">
        <v>2231</v>
      </c>
      <c r="B604" s="14" t="s">
        <v>237</v>
      </c>
      <c r="C604" s="14" t="s">
        <v>238</v>
      </c>
      <c r="D604" s="14" t="str">
        <f t="shared" si="9"/>
        <v>邓涛(dengtao)</v>
      </c>
      <c r="E604" s="14" t="s">
        <v>240</v>
      </c>
      <c r="F604" s="14" t="s">
        <v>1746</v>
      </c>
      <c r="G604" s="14"/>
      <c r="H604" s="14" t="s">
        <v>975</v>
      </c>
      <c r="I604" s="14" t="s">
        <v>1870</v>
      </c>
      <c r="J604" s="14" t="s">
        <v>975</v>
      </c>
      <c r="K604" s="26" t="str">
        <f>VLOOKUP(I604,[1]Sheet1!$B:$C,2,)</f>
        <v>市行业主管部门文件采用-采用部分占文件全文60%以下</v>
      </c>
      <c r="L604" s="14" t="s">
        <v>1748</v>
      </c>
      <c r="M604" s="27" t="s">
        <v>1147</v>
      </c>
      <c r="N604" s="14" t="s">
        <v>1742</v>
      </c>
      <c r="O604" s="14" t="s">
        <v>1753</v>
      </c>
      <c r="P604" s="14"/>
      <c r="Q604" s="14" t="s">
        <v>2086</v>
      </c>
      <c r="R604" s="28"/>
      <c r="S604" s="28"/>
    </row>
    <row r="605" ht="12.75" customHeight="1" spans="1:19">
      <c r="A605" s="21" t="s">
        <v>2231</v>
      </c>
      <c r="B605" s="14" t="s">
        <v>48</v>
      </c>
      <c r="C605" s="14" t="s">
        <v>49</v>
      </c>
      <c r="D605" s="14" t="str">
        <f t="shared" si="9"/>
        <v>丁新正(dingxinzheng)</v>
      </c>
      <c r="E605" s="14" t="s">
        <v>21</v>
      </c>
      <c r="F605" s="14" t="s">
        <v>1739</v>
      </c>
      <c r="G605" s="14"/>
      <c r="H605" s="14" t="s">
        <v>1150</v>
      </c>
      <c r="I605" s="14" t="s">
        <v>1922</v>
      </c>
      <c r="J605" s="14" t="s">
        <v>1150</v>
      </c>
      <c r="K605" s="26" t="str">
        <f>VLOOKUP(I605,[1]Sheet1!$B:$C,2,)</f>
        <v>国家部委规章和重庆市地方性法规、政府规章及文件采用-采用部分占文件全文60%以下</v>
      </c>
      <c r="L605" s="14" t="s">
        <v>1930</v>
      </c>
      <c r="M605" s="27" t="s">
        <v>1151</v>
      </c>
      <c r="N605" s="14" t="s">
        <v>1742</v>
      </c>
      <c r="O605" s="14" t="s">
        <v>1742</v>
      </c>
      <c r="P605" s="14" t="s">
        <v>2235</v>
      </c>
      <c r="Q605" s="14" t="s">
        <v>1743</v>
      </c>
      <c r="R605" s="28"/>
      <c r="S605" s="28"/>
    </row>
    <row r="606" ht="12.75" customHeight="1" spans="1:19">
      <c r="A606" s="21" t="s">
        <v>2231</v>
      </c>
      <c r="B606" s="14" t="s">
        <v>48</v>
      </c>
      <c r="C606" s="14" t="s">
        <v>49</v>
      </c>
      <c r="D606" s="14" t="str">
        <f t="shared" si="9"/>
        <v>丁新正(dingxinzheng)</v>
      </c>
      <c r="E606" s="14" t="s">
        <v>21</v>
      </c>
      <c r="F606" s="14" t="s">
        <v>1739</v>
      </c>
      <c r="G606" s="14"/>
      <c r="H606" s="14" t="s">
        <v>1153</v>
      </c>
      <c r="I606" s="14" t="s">
        <v>1873</v>
      </c>
      <c r="J606" s="14" t="s">
        <v>1153</v>
      </c>
      <c r="K606" s="26" t="str">
        <f>VLOOKUP(I606,[1]Sheet1!$B:$C,2,)</f>
        <v>决策建议、信息专报、专报信息刊发</v>
      </c>
      <c r="L606" s="14" t="s">
        <v>1839</v>
      </c>
      <c r="M606" s="27" t="s">
        <v>1154</v>
      </c>
      <c r="N606" s="14" t="s">
        <v>2052</v>
      </c>
      <c r="O606" s="14" t="s">
        <v>1742</v>
      </c>
      <c r="P606" s="14"/>
      <c r="Q606" s="14" t="s">
        <v>1749</v>
      </c>
      <c r="R606" s="28"/>
      <c r="S606" s="28"/>
    </row>
    <row r="607" ht="12.75" customHeight="1" spans="1:19">
      <c r="A607" s="21" t="s">
        <v>2231</v>
      </c>
      <c r="B607" s="14" t="s">
        <v>1298</v>
      </c>
      <c r="C607" s="14" t="s">
        <v>1299</v>
      </c>
      <c r="D607" s="14" t="str">
        <f t="shared" si="9"/>
        <v>丁忠兵(dingzhongbing)</v>
      </c>
      <c r="E607" s="14" t="s">
        <v>1795</v>
      </c>
      <c r="F607" s="14" t="s">
        <v>1746</v>
      </c>
      <c r="G607" s="14"/>
      <c r="H607" s="14" t="s">
        <v>1156</v>
      </c>
      <c r="I607" s="14" t="s">
        <v>1747</v>
      </c>
      <c r="J607" s="14" t="s">
        <v>1156</v>
      </c>
      <c r="K607" s="26" t="str">
        <f>VLOOKUP(I607,[1]Sheet1!$B:$C,2,)</f>
        <v>省部级正职领导肯定性批示</v>
      </c>
      <c r="L607" s="14" t="s">
        <v>2236</v>
      </c>
      <c r="M607" s="27" t="s">
        <v>1157</v>
      </c>
      <c r="N607" s="14" t="s">
        <v>1788</v>
      </c>
      <c r="O607" s="14" t="s">
        <v>1761</v>
      </c>
      <c r="P607" s="14"/>
      <c r="Q607" s="14" t="s">
        <v>1742</v>
      </c>
      <c r="R607" s="28"/>
      <c r="S607" s="28"/>
    </row>
    <row r="608" ht="12.75" customHeight="1" spans="1:19">
      <c r="A608" s="21" t="s">
        <v>2231</v>
      </c>
      <c r="B608" s="14" t="s">
        <v>247</v>
      </c>
      <c r="C608" s="14" t="s">
        <v>248</v>
      </c>
      <c r="D608" s="14" t="str">
        <f t="shared" si="9"/>
        <v>方令(fangling)</v>
      </c>
      <c r="E608" s="14" t="s">
        <v>1863</v>
      </c>
      <c r="F608" s="14" t="s">
        <v>1746</v>
      </c>
      <c r="G608" s="14"/>
      <c r="H608" s="14" t="s">
        <v>1150</v>
      </c>
      <c r="I608" s="14" t="s">
        <v>1922</v>
      </c>
      <c r="J608" s="14" t="s">
        <v>1150</v>
      </c>
      <c r="K608" s="26" t="str">
        <f>VLOOKUP(I608,[1]Sheet1!$B:$C,2,)</f>
        <v>国家部委规章和重庆市地方性法规、政府规章及文件采用-采用部分占文件全文60%以下</v>
      </c>
      <c r="L608" s="14" t="s">
        <v>1930</v>
      </c>
      <c r="M608" s="27" t="s">
        <v>1151</v>
      </c>
      <c r="N608" s="14" t="s">
        <v>1742</v>
      </c>
      <c r="O608" s="14" t="s">
        <v>1753</v>
      </c>
      <c r="P608" s="14" t="s">
        <v>2235</v>
      </c>
      <c r="Q608" s="14" t="s">
        <v>1859</v>
      </c>
      <c r="R608" s="28"/>
      <c r="S608" s="28"/>
    </row>
    <row r="609" ht="12.75" customHeight="1" spans="1:19">
      <c r="A609" s="21" t="s">
        <v>2231</v>
      </c>
      <c r="B609" s="14" t="s">
        <v>61</v>
      </c>
      <c r="C609" s="14" t="s">
        <v>62</v>
      </c>
      <c r="D609" s="14" t="str">
        <f t="shared" si="9"/>
        <v>郭振杰(guozhenjie)</v>
      </c>
      <c r="E609" s="14" t="s">
        <v>21</v>
      </c>
      <c r="F609" s="14" t="s">
        <v>1769</v>
      </c>
      <c r="G609" s="14"/>
      <c r="H609" s="14" t="s">
        <v>1159</v>
      </c>
      <c r="I609" s="14" t="s">
        <v>1870</v>
      </c>
      <c r="J609" s="14" t="s">
        <v>1159</v>
      </c>
      <c r="K609" s="26" t="str">
        <f>VLOOKUP(I609,[1]Sheet1!$B:$C,2,)</f>
        <v>市行业主管部门文件采用-采用部分占文件全文60%以下</v>
      </c>
      <c r="L609" s="14" t="s">
        <v>2093</v>
      </c>
      <c r="M609" s="27" t="s">
        <v>1160</v>
      </c>
      <c r="N609" s="14" t="s">
        <v>1753</v>
      </c>
      <c r="O609" s="14" t="s">
        <v>1753</v>
      </c>
      <c r="P609" s="14"/>
      <c r="Q609" s="14" t="s">
        <v>1742</v>
      </c>
      <c r="R609" s="28"/>
      <c r="S609" s="28"/>
    </row>
    <row r="610" ht="12.75" customHeight="1" spans="1:19">
      <c r="A610" s="21" t="s">
        <v>2231</v>
      </c>
      <c r="B610" s="14" t="s">
        <v>451</v>
      </c>
      <c r="C610" s="14" t="s">
        <v>452</v>
      </c>
      <c r="D610" s="14" t="str">
        <f t="shared" si="9"/>
        <v>何佳晓(hejiaxiao)</v>
      </c>
      <c r="E610" s="14" t="s">
        <v>240</v>
      </c>
      <c r="F610" s="14" t="s">
        <v>1782</v>
      </c>
      <c r="G610" s="14"/>
      <c r="H610" s="14" t="s">
        <v>1149</v>
      </c>
      <c r="I610" s="14" t="s">
        <v>1870</v>
      </c>
      <c r="J610" s="14" t="s">
        <v>1149</v>
      </c>
      <c r="K610" s="26" t="str">
        <f>VLOOKUP(I610,[1]Sheet1!$B:$C,2,)</f>
        <v>市行业主管部门文件采用-采用部分占文件全文60%以下</v>
      </c>
      <c r="L610" s="14" t="s">
        <v>1748</v>
      </c>
      <c r="M610" s="27" t="s">
        <v>1147</v>
      </c>
      <c r="N610" s="14" t="s">
        <v>1742</v>
      </c>
      <c r="O610" s="14" t="s">
        <v>1742</v>
      </c>
      <c r="P610" s="14"/>
      <c r="Q610" s="14" t="s">
        <v>2095</v>
      </c>
      <c r="R610" s="28"/>
      <c r="S610" s="28"/>
    </row>
    <row r="611" ht="12.75" customHeight="1" spans="1:19">
      <c r="A611" s="21" t="s">
        <v>2231</v>
      </c>
      <c r="B611" s="14" t="s">
        <v>451</v>
      </c>
      <c r="C611" s="14" t="s">
        <v>452</v>
      </c>
      <c r="D611" s="14" t="str">
        <f t="shared" si="9"/>
        <v>何佳晓(hejiaxiao)</v>
      </c>
      <c r="E611" s="14" t="s">
        <v>240</v>
      </c>
      <c r="F611" s="14" t="s">
        <v>1782</v>
      </c>
      <c r="G611" s="14"/>
      <c r="H611" s="14" t="s">
        <v>975</v>
      </c>
      <c r="I611" s="14" t="s">
        <v>1870</v>
      </c>
      <c r="J611" s="14" t="s">
        <v>975</v>
      </c>
      <c r="K611" s="26" t="str">
        <f>VLOOKUP(I611,[1]Sheet1!$B:$C,2,)</f>
        <v>市行业主管部门文件采用-采用部分占文件全文60%以下</v>
      </c>
      <c r="L611" s="14" t="s">
        <v>1748</v>
      </c>
      <c r="M611" s="27" t="s">
        <v>1147</v>
      </c>
      <c r="N611" s="14" t="s">
        <v>1742</v>
      </c>
      <c r="O611" s="14" t="s">
        <v>1742</v>
      </c>
      <c r="P611" s="14"/>
      <c r="Q611" s="14" t="s">
        <v>2095</v>
      </c>
      <c r="R611" s="28"/>
      <c r="S611" s="28"/>
    </row>
    <row r="612" ht="12.75" customHeight="1" spans="1:19">
      <c r="A612" s="21" t="s">
        <v>2231</v>
      </c>
      <c r="B612" s="14" t="s">
        <v>451</v>
      </c>
      <c r="C612" s="14" t="s">
        <v>452</v>
      </c>
      <c r="D612" s="14" t="str">
        <f t="shared" si="9"/>
        <v>何佳晓(hejiaxiao)</v>
      </c>
      <c r="E612" s="14" t="s">
        <v>240</v>
      </c>
      <c r="F612" s="14" t="s">
        <v>1782</v>
      </c>
      <c r="G612" s="14"/>
      <c r="H612" s="14" t="s">
        <v>1148</v>
      </c>
      <c r="I612" s="14" t="s">
        <v>1870</v>
      </c>
      <c r="J612" s="14" t="s">
        <v>1148</v>
      </c>
      <c r="K612" s="26" t="str">
        <f>VLOOKUP(I612,[1]Sheet1!$B:$C,2,)</f>
        <v>市行业主管部门文件采用-采用部分占文件全文60%以下</v>
      </c>
      <c r="L612" s="14" t="s">
        <v>1748</v>
      </c>
      <c r="M612" s="27" t="s">
        <v>1147</v>
      </c>
      <c r="N612" s="14" t="s">
        <v>1742</v>
      </c>
      <c r="O612" s="14" t="s">
        <v>1742</v>
      </c>
      <c r="P612" s="14"/>
      <c r="Q612" s="14" t="s">
        <v>2095</v>
      </c>
      <c r="R612" s="28"/>
      <c r="S612" s="28"/>
    </row>
    <row r="613" ht="12.75" customHeight="1" spans="1:19">
      <c r="A613" s="21" t="s">
        <v>2231</v>
      </c>
      <c r="B613" s="14" t="s">
        <v>451</v>
      </c>
      <c r="C613" s="14" t="s">
        <v>452</v>
      </c>
      <c r="D613" s="14" t="str">
        <f t="shared" si="9"/>
        <v>何佳晓(hejiaxiao)</v>
      </c>
      <c r="E613" s="14" t="s">
        <v>240</v>
      </c>
      <c r="F613" s="14" t="s">
        <v>1782</v>
      </c>
      <c r="G613" s="14"/>
      <c r="H613" s="14" t="s">
        <v>1146</v>
      </c>
      <c r="I613" s="14" t="s">
        <v>1870</v>
      </c>
      <c r="J613" s="14" t="s">
        <v>1146</v>
      </c>
      <c r="K613" s="26" t="str">
        <f>VLOOKUP(I613,[1]Sheet1!$B:$C,2,)</f>
        <v>市行业主管部门文件采用-采用部分占文件全文60%以下</v>
      </c>
      <c r="L613" s="14" t="s">
        <v>1748</v>
      </c>
      <c r="M613" s="27" t="s">
        <v>1147</v>
      </c>
      <c r="N613" s="14" t="s">
        <v>1742</v>
      </c>
      <c r="O613" s="14" t="s">
        <v>1742</v>
      </c>
      <c r="P613" s="14"/>
      <c r="Q613" s="14" t="s">
        <v>2095</v>
      </c>
      <c r="R613" s="28"/>
      <c r="S613" s="28"/>
    </row>
    <row r="614" ht="12.75" customHeight="1" spans="1:19">
      <c r="A614" s="21" t="s">
        <v>2231</v>
      </c>
      <c r="B614" s="14" t="s">
        <v>451</v>
      </c>
      <c r="C614" s="14" t="s">
        <v>452</v>
      </c>
      <c r="D614" s="14" t="str">
        <f t="shared" si="9"/>
        <v>何佳晓(hejiaxiao)</v>
      </c>
      <c r="E614" s="14" t="s">
        <v>240</v>
      </c>
      <c r="F614" s="14" t="s">
        <v>1782</v>
      </c>
      <c r="G614" s="14"/>
      <c r="H614" s="14" t="s">
        <v>1144</v>
      </c>
      <c r="I614" s="14" t="s">
        <v>1870</v>
      </c>
      <c r="J614" s="14" t="s">
        <v>1144</v>
      </c>
      <c r="K614" s="26" t="str">
        <f>VLOOKUP(I614,[1]Sheet1!$B:$C,2,)</f>
        <v>市行业主管部门文件采用-采用部分占文件全文60%以下</v>
      </c>
      <c r="L614" s="14" t="s">
        <v>1748</v>
      </c>
      <c r="M614" s="27" t="s">
        <v>1145</v>
      </c>
      <c r="N614" s="14" t="s">
        <v>1742</v>
      </c>
      <c r="O614" s="14" t="s">
        <v>1742</v>
      </c>
      <c r="P614" s="14"/>
      <c r="Q614" s="14" t="s">
        <v>2095</v>
      </c>
      <c r="R614" s="28"/>
      <c r="S614" s="28"/>
    </row>
    <row r="615" ht="12.75" customHeight="1" spans="1:19">
      <c r="A615" s="21" t="s">
        <v>2231</v>
      </c>
      <c r="B615" s="14" t="s">
        <v>460</v>
      </c>
      <c r="C615" s="14" t="s">
        <v>461</v>
      </c>
      <c r="D615" s="14" t="str">
        <f t="shared" si="9"/>
        <v>胡攀(hupan)</v>
      </c>
      <c r="E615" s="14" t="s">
        <v>1779</v>
      </c>
      <c r="F615" s="14" t="s">
        <v>1769</v>
      </c>
      <c r="G615" s="14"/>
      <c r="H615" s="14" t="s">
        <v>1161</v>
      </c>
      <c r="I615" s="14" t="s">
        <v>1870</v>
      </c>
      <c r="J615" s="14" t="s">
        <v>1161</v>
      </c>
      <c r="K615" s="26" t="str">
        <f>VLOOKUP(I615,[1]Sheet1!$B:$C,2,)</f>
        <v>市行业主管部门文件采用-采用部分占文件全文60%以下</v>
      </c>
      <c r="L615" s="14" t="s">
        <v>2237</v>
      </c>
      <c r="M615" s="27" t="s">
        <v>1162</v>
      </c>
      <c r="N615" s="14" t="s">
        <v>1749</v>
      </c>
      <c r="O615" s="14" t="s">
        <v>1742</v>
      </c>
      <c r="P615" s="14"/>
      <c r="Q615" s="14" t="s">
        <v>2196</v>
      </c>
      <c r="R615" s="28"/>
      <c r="S615" s="28"/>
    </row>
    <row r="616" ht="12.75" customHeight="1" spans="1:19">
      <c r="A616" s="21" t="s">
        <v>2231</v>
      </c>
      <c r="B616" s="14" t="s">
        <v>84</v>
      </c>
      <c r="C616" s="14" t="s">
        <v>85</v>
      </c>
      <c r="D616" s="14" t="str">
        <f t="shared" si="9"/>
        <v>黄意武(huangyiwu)</v>
      </c>
      <c r="E616" s="14" t="s">
        <v>1781</v>
      </c>
      <c r="F616" s="14" t="s">
        <v>1782</v>
      </c>
      <c r="G616" s="14"/>
      <c r="H616" s="14" t="s">
        <v>1163</v>
      </c>
      <c r="I616" s="14" t="s">
        <v>1851</v>
      </c>
      <c r="J616" s="14" t="s">
        <v>1163</v>
      </c>
      <c r="K616" s="26" t="str">
        <f>VLOOKUP(I616,[1]Sheet1!$B:$C,2,)</f>
        <v>省部级正职领导一般性批示</v>
      </c>
      <c r="L616" s="14" t="s">
        <v>2238</v>
      </c>
      <c r="M616" s="27" t="s">
        <v>1164</v>
      </c>
      <c r="N616" s="14" t="s">
        <v>1753</v>
      </c>
      <c r="O616" s="14" t="s">
        <v>1753</v>
      </c>
      <c r="P616" s="14"/>
      <c r="Q616" s="14" t="s">
        <v>1754</v>
      </c>
      <c r="R616" s="28"/>
      <c r="S616" s="28"/>
    </row>
    <row r="617" ht="12.75" customHeight="1" spans="1:19">
      <c r="A617" s="21" t="s">
        <v>2231</v>
      </c>
      <c r="B617" s="14" t="s">
        <v>84</v>
      </c>
      <c r="C617" s="14" t="s">
        <v>85</v>
      </c>
      <c r="D617" s="14" t="str">
        <f t="shared" si="9"/>
        <v>黄意武(huangyiwu)</v>
      </c>
      <c r="E617" s="14" t="s">
        <v>1781</v>
      </c>
      <c r="F617" s="14" t="s">
        <v>1782</v>
      </c>
      <c r="G617" s="14"/>
      <c r="H617" s="14" t="s">
        <v>1166</v>
      </c>
      <c r="I617" s="14" t="s">
        <v>1873</v>
      </c>
      <c r="J617" s="14" t="s">
        <v>1166</v>
      </c>
      <c r="K617" s="26" t="str">
        <f>VLOOKUP(I617,[1]Sheet1!$B:$C,2,)</f>
        <v>决策建议、信息专报、专报信息刊发</v>
      </c>
      <c r="L617" s="14" t="s">
        <v>2239</v>
      </c>
      <c r="M617" s="27" t="s">
        <v>1167</v>
      </c>
      <c r="N617" s="14" t="s">
        <v>1753</v>
      </c>
      <c r="O617" s="14" t="s">
        <v>1753</v>
      </c>
      <c r="P617" s="14"/>
      <c r="Q617" s="14" t="s">
        <v>1754</v>
      </c>
      <c r="R617" s="28"/>
      <c r="S617" s="28"/>
    </row>
    <row r="618" ht="12.75" customHeight="1" spans="1:19">
      <c r="A618" s="21" t="s">
        <v>2231</v>
      </c>
      <c r="B618" s="14" t="s">
        <v>84</v>
      </c>
      <c r="C618" s="14" t="s">
        <v>85</v>
      </c>
      <c r="D618" s="14" t="str">
        <f t="shared" si="9"/>
        <v>黄意武(huangyiwu)</v>
      </c>
      <c r="E618" s="14" t="s">
        <v>1781</v>
      </c>
      <c r="F618" s="14" t="s">
        <v>1782</v>
      </c>
      <c r="G618" s="14"/>
      <c r="H618" s="14" t="s">
        <v>1168</v>
      </c>
      <c r="I618" s="14" t="s">
        <v>1873</v>
      </c>
      <c r="J618" s="14" t="s">
        <v>1168</v>
      </c>
      <c r="K618" s="26" t="str">
        <f>VLOOKUP(I618,[1]Sheet1!$B:$C,2,)</f>
        <v>决策建议、信息专报、专报信息刊发</v>
      </c>
      <c r="L618" s="14" t="s">
        <v>2239</v>
      </c>
      <c r="M618" s="27" t="s">
        <v>1169</v>
      </c>
      <c r="N618" s="14" t="s">
        <v>1753</v>
      </c>
      <c r="O618" s="14" t="s">
        <v>1753</v>
      </c>
      <c r="P618" s="14"/>
      <c r="Q618" s="14" t="s">
        <v>1754</v>
      </c>
      <c r="R618" s="28"/>
      <c r="S618" s="28"/>
    </row>
    <row r="619" ht="12.75" customHeight="1" spans="1:19">
      <c r="A619" s="21" t="s">
        <v>2231</v>
      </c>
      <c r="B619" s="14" t="s">
        <v>84</v>
      </c>
      <c r="C619" s="14" t="s">
        <v>85</v>
      </c>
      <c r="D619" s="14" t="str">
        <f t="shared" si="9"/>
        <v>黄意武(huangyiwu)</v>
      </c>
      <c r="E619" s="14" t="s">
        <v>1781</v>
      </c>
      <c r="F619" s="14" t="s">
        <v>1782</v>
      </c>
      <c r="G619" s="14"/>
      <c r="H619" s="14" t="s">
        <v>1170</v>
      </c>
      <c r="I619" s="14" t="s">
        <v>1851</v>
      </c>
      <c r="J619" s="14" t="s">
        <v>1170</v>
      </c>
      <c r="K619" s="26" t="str">
        <f>VLOOKUP(I619,[1]Sheet1!$B:$C,2,)</f>
        <v>省部级正职领导一般性批示</v>
      </c>
      <c r="L619" s="14" t="s">
        <v>2238</v>
      </c>
      <c r="M619" s="27" t="s">
        <v>1171</v>
      </c>
      <c r="N619" s="14" t="s">
        <v>1753</v>
      </c>
      <c r="O619" s="14" t="s">
        <v>1753</v>
      </c>
      <c r="P619" s="14"/>
      <c r="Q619" s="14" t="s">
        <v>1754</v>
      </c>
      <c r="R619" s="28"/>
      <c r="S619" s="28"/>
    </row>
    <row r="620" ht="12.75" customHeight="1" spans="1:19">
      <c r="A620" s="21" t="s">
        <v>2231</v>
      </c>
      <c r="B620" s="14" t="s">
        <v>1005</v>
      </c>
      <c r="C620" s="14" t="s">
        <v>1006</v>
      </c>
      <c r="D620" s="14" t="str">
        <f t="shared" si="9"/>
        <v>康庄(kangzhuang)</v>
      </c>
      <c r="E620" s="14" t="s">
        <v>286</v>
      </c>
      <c r="F620" s="14" t="s">
        <v>1797</v>
      </c>
      <c r="G620" s="14"/>
      <c r="H620" s="14" t="s">
        <v>1156</v>
      </c>
      <c r="I620" s="14" t="s">
        <v>1747</v>
      </c>
      <c r="J620" s="14" t="s">
        <v>1156</v>
      </c>
      <c r="K620" s="26" t="str">
        <f>VLOOKUP(I620,[1]Sheet1!$B:$C,2,)</f>
        <v>省部级正职领导肯定性批示</v>
      </c>
      <c r="L620" s="14" t="s">
        <v>2236</v>
      </c>
      <c r="M620" s="27" t="s">
        <v>1157</v>
      </c>
      <c r="N620" s="14" t="s">
        <v>1788</v>
      </c>
      <c r="O620" s="14" t="s">
        <v>1750</v>
      </c>
      <c r="P620" s="14"/>
      <c r="Q620" s="14" t="s">
        <v>1788</v>
      </c>
      <c r="R620" s="28"/>
      <c r="S620" s="28"/>
    </row>
    <row r="621" ht="12.75" customHeight="1" spans="1:19">
      <c r="A621" s="21" t="s">
        <v>2231</v>
      </c>
      <c r="B621" s="14" t="s">
        <v>284</v>
      </c>
      <c r="C621" s="14" t="s">
        <v>285</v>
      </c>
      <c r="D621" s="14" t="str">
        <f t="shared" si="9"/>
        <v>柯昌波(kechangbo)</v>
      </c>
      <c r="E621" s="14" t="s">
        <v>286</v>
      </c>
      <c r="F621" s="14" t="s">
        <v>1786</v>
      </c>
      <c r="G621" s="14"/>
      <c r="H621" s="14" t="s">
        <v>1172</v>
      </c>
      <c r="I621" s="14" t="s">
        <v>1873</v>
      </c>
      <c r="J621" s="14" t="s">
        <v>1172</v>
      </c>
      <c r="K621" s="26" t="str">
        <f>VLOOKUP(I621,[1]Sheet1!$B:$C,2,)</f>
        <v>决策建议、信息专报、专报信息刊发</v>
      </c>
      <c r="L621" s="14" t="s">
        <v>1915</v>
      </c>
      <c r="M621" s="27" t="s">
        <v>1173</v>
      </c>
      <c r="N621" s="14" t="s">
        <v>1742</v>
      </c>
      <c r="O621" s="14" t="s">
        <v>1742</v>
      </c>
      <c r="P621" s="14"/>
      <c r="Q621" s="14" t="s">
        <v>1749</v>
      </c>
      <c r="R621" s="28"/>
      <c r="S621" s="28"/>
    </row>
    <row r="622" ht="12.75" customHeight="1" spans="1:19">
      <c r="A622" s="21" t="s">
        <v>2231</v>
      </c>
      <c r="B622" s="14" t="s">
        <v>496</v>
      </c>
      <c r="C622" s="14" t="s">
        <v>497</v>
      </c>
      <c r="D622" s="14" t="str">
        <f t="shared" si="9"/>
        <v>黎智洪(lizhihong)</v>
      </c>
      <c r="E622" s="14" t="s">
        <v>1795</v>
      </c>
      <c r="F622" s="14" t="s">
        <v>1786</v>
      </c>
      <c r="G622" s="14"/>
      <c r="H622" s="14" t="s">
        <v>1174</v>
      </c>
      <c r="I622" s="14" t="s">
        <v>1873</v>
      </c>
      <c r="J622" s="14" t="s">
        <v>1174</v>
      </c>
      <c r="K622" s="26" t="str">
        <f>VLOOKUP(I622,[1]Sheet1!$B:$C,2,)</f>
        <v>决策建议、信息专报、专报信息刊发</v>
      </c>
      <c r="L622" s="14" t="s">
        <v>1839</v>
      </c>
      <c r="M622" s="27" t="s">
        <v>1154</v>
      </c>
      <c r="N622" s="14" t="s">
        <v>2052</v>
      </c>
      <c r="O622" s="14" t="s">
        <v>1742</v>
      </c>
      <c r="P622" s="14"/>
      <c r="Q622" s="14" t="s">
        <v>1749</v>
      </c>
      <c r="R622" s="28"/>
      <c r="S622" s="28"/>
    </row>
    <row r="623" ht="12.75" customHeight="1" spans="1:19">
      <c r="A623" s="21" t="s">
        <v>2231</v>
      </c>
      <c r="B623" s="14" t="s">
        <v>849</v>
      </c>
      <c r="C623" s="14" t="s">
        <v>850</v>
      </c>
      <c r="D623" s="14" t="str">
        <f t="shared" si="9"/>
        <v>李光荣(liguangrong)</v>
      </c>
      <c r="E623" s="14" t="s">
        <v>21</v>
      </c>
      <c r="F623" s="14" t="s">
        <v>1769</v>
      </c>
      <c r="G623" s="14"/>
      <c r="H623" s="14" t="s">
        <v>1176</v>
      </c>
      <c r="I623" s="14" t="s">
        <v>1851</v>
      </c>
      <c r="J623" s="14" t="s">
        <v>1176</v>
      </c>
      <c r="K623" s="26" t="str">
        <f>VLOOKUP(I623,[1]Sheet1!$B:$C,2,)</f>
        <v>省部级正职领导一般性批示</v>
      </c>
      <c r="L623" s="14" t="s">
        <v>1800</v>
      </c>
      <c r="M623" s="27" t="s">
        <v>1177</v>
      </c>
      <c r="N623" s="14" t="s">
        <v>1753</v>
      </c>
      <c r="O623" s="14" t="s">
        <v>1753</v>
      </c>
      <c r="P623" s="14"/>
      <c r="Q623" s="14" t="s">
        <v>1754</v>
      </c>
      <c r="R623" s="28"/>
      <c r="S623" s="28"/>
    </row>
    <row r="624" ht="12.75" customHeight="1" spans="1:19">
      <c r="A624" s="21" t="s">
        <v>2231</v>
      </c>
      <c r="B624" s="14" t="s">
        <v>117</v>
      </c>
      <c r="C624" s="14" t="s">
        <v>118</v>
      </c>
      <c r="D624" s="14" t="str">
        <f t="shared" si="9"/>
        <v>李敬(lijing)</v>
      </c>
      <c r="E624" s="14" t="s">
        <v>1763</v>
      </c>
      <c r="F624" s="14" t="s">
        <v>1797</v>
      </c>
      <c r="G624" s="14"/>
      <c r="H624" s="14" t="s">
        <v>1179</v>
      </c>
      <c r="I624" s="14" t="s">
        <v>1747</v>
      </c>
      <c r="J624" s="14" t="s">
        <v>1179</v>
      </c>
      <c r="K624" s="26" t="str">
        <f>VLOOKUP(I624,[1]Sheet1!$B:$C,2,)</f>
        <v>省部级正职领导肯定性批示</v>
      </c>
      <c r="L624" s="14" t="s">
        <v>1800</v>
      </c>
      <c r="M624" s="27" t="s">
        <v>1180</v>
      </c>
      <c r="N624" s="14" t="s">
        <v>1753</v>
      </c>
      <c r="O624" s="14" t="s">
        <v>1753</v>
      </c>
      <c r="P624" s="14" t="s">
        <v>2240</v>
      </c>
      <c r="Q624" s="14" t="s">
        <v>1757</v>
      </c>
      <c r="R624" s="28"/>
      <c r="S624" s="28"/>
    </row>
    <row r="625" ht="12.75" customHeight="1" spans="1:19">
      <c r="A625" s="21" t="s">
        <v>2231</v>
      </c>
      <c r="B625" s="14" t="s">
        <v>117</v>
      </c>
      <c r="C625" s="14" t="s">
        <v>118</v>
      </c>
      <c r="D625" s="14" t="str">
        <f t="shared" si="9"/>
        <v>李敬(lijing)</v>
      </c>
      <c r="E625" s="14" t="s">
        <v>1763</v>
      </c>
      <c r="F625" s="14" t="s">
        <v>1797</v>
      </c>
      <c r="G625" s="14"/>
      <c r="H625" s="14" t="s">
        <v>1181</v>
      </c>
      <c r="I625" s="14" t="s">
        <v>1873</v>
      </c>
      <c r="J625" s="14" t="s">
        <v>1181</v>
      </c>
      <c r="K625" s="26" t="str">
        <f>VLOOKUP(I625,[1]Sheet1!$B:$C,2,)</f>
        <v>决策建议、信息专报、专报信息刊发</v>
      </c>
      <c r="L625" s="14" t="s">
        <v>2241</v>
      </c>
      <c r="M625" s="27" t="s">
        <v>1164</v>
      </c>
      <c r="N625" s="14" t="s">
        <v>1753</v>
      </c>
      <c r="O625" s="14" t="s">
        <v>1753</v>
      </c>
      <c r="P625" s="14"/>
      <c r="Q625" s="14" t="s">
        <v>1754</v>
      </c>
      <c r="R625" s="28"/>
      <c r="S625" s="28"/>
    </row>
    <row r="626" ht="12.75" customHeight="1" spans="1:19">
      <c r="A626" s="21" t="s">
        <v>2231</v>
      </c>
      <c r="B626" s="14" t="s">
        <v>117</v>
      </c>
      <c r="C626" s="14" t="s">
        <v>118</v>
      </c>
      <c r="D626" s="14" t="str">
        <f t="shared" si="9"/>
        <v>李敬(lijing)</v>
      </c>
      <c r="E626" s="14" t="s">
        <v>1763</v>
      </c>
      <c r="F626" s="14" t="s">
        <v>1797</v>
      </c>
      <c r="G626" s="14"/>
      <c r="H626" s="14" t="s">
        <v>1183</v>
      </c>
      <c r="I626" s="14" t="s">
        <v>1747</v>
      </c>
      <c r="J626" s="14" t="s">
        <v>1183</v>
      </c>
      <c r="K626" s="26" t="str">
        <f>VLOOKUP(I626,[1]Sheet1!$B:$C,2,)</f>
        <v>省部级正职领导肯定性批示</v>
      </c>
      <c r="L626" s="14" t="s">
        <v>1800</v>
      </c>
      <c r="M626" s="27" t="s">
        <v>1184</v>
      </c>
      <c r="N626" s="14" t="s">
        <v>1753</v>
      </c>
      <c r="O626" s="14" t="s">
        <v>1753</v>
      </c>
      <c r="P626" s="14" t="s">
        <v>2242</v>
      </c>
      <c r="Q626" s="14" t="s">
        <v>1757</v>
      </c>
      <c r="R626" s="28"/>
      <c r="S626" s="28"/>
    </row>
    <row r="627" ht="12.75" customHeight="1" spans="1:19">
      <c r="A627" s="21" t="s">
        <v>2231</v>
      </c>
      <c r="B627" s="14" t="s">
        <v>117</v>
      </c>
      <c r="C627" s="14" t="s">
        <v>118</v>
      </c>
      <c r="D627" s="14" t="str">
        <f t="shared" si="9"/>
        <v>李敬(lijing)</v>
      </c>
      <c r="E627" s="14" t="s">
        <v>1763</v>
      </c>
      <c r="F627" s="14" t="s">
        <v>1797</v>
      </c>
      <c r="G627" s="14"/>
      <c r="H627" s="14" t="s">
        <v>1185</v>
      </c>
      <c r="I627" s="14" t="s">
        <v>1747</v>
      </c>
      <c r="J627" s="14" t="s">
        <v>1185</v>
      </c>
      <c r="K627" s="26" t="str">
        <f>VLOOKUP(I627,[1]Sheet1!$B:$C,2,)</f>
        <v>省部级正职领导肯定性批示</v>
      </c>
      <c r="L627" s="14" t="s">
        <v>1800</v>
      </c>
      <c r="M627" s="27" t="s">
        <v>1186</v>
      </c>
      <c r="N627" s="14" t="s">
        <v>1753</v>
      </c>
      <c r="O627" s="14" t="s">
        <v>1753</v>
      </c>
      <c r="P627" s="14" t="s">
        <v>2240</v>
      </c>
      <c r="Q627" s="14" t="s">
        <v>1757</v>
      </c>
      <c r="R627" s="28"/>
      <c r="S627" s="28"/>
    </row>
    <row r="628" ht="12.75" customHeight="1" spans="1:19">
      <c r="A628" s="21" t="s">
        <v>2231</v>
      </c>
      <c r="B628" s="14" t="s">
        <v>117</v>
      </c>
      <c r="C628" s="14" t="s">
        <v>118</v>
      </c>
      <c r="D628" s="14" t="str">
        <f t="shared" si="9"/>
        <v>李敬(lijing)</v>
      </c>
      <c r="E628" s="14" t="s">
        <v>1763</v>
      </c>
      <c r="F628" s="14" t="s">
        <v>1797</v>
      </c>
      <c r="G628" s="14"/>
      <c r="H628" s="14" t="s">
        <v>1187</v>
      </c>
      <c r="I628" s="14" t="s">
        <v>1873</v>
      </c>
      <c r="J628" s="14" t="s">
        <v>1187</v>
      </c>
      <c r="K628" s="26" t="str">
        <f>VLOOKUP(I628,[1]Sheet1!$B:$C,2,)</f>
        <v>决策建议、信息专报、专报信息刊发</v>
      </c>
      <c r="L628" s="14" t="s">
        <v>2241</v>
      </c>
      <c r="M628" s="27" t="s">
        <v>1188</v>
      </c>
      <c r="N628" s="14" t="s">
        <v>1753</v>
      </c>
      <c r="O628" s="14" t="s">
        <v>1753</v>
      </c>
      <c r="P628" s="14"/>
      <c r="Q628" s="14" t="s">
        <v>1754</v>
      </c>
      <c r="R628" s="28"/>
      <c r="S628" s="28"/>
    </row>
    <row r="629" ht="12.75" customHeight="1" spans="1:19">
      <c r="A629" s="21" t="s">
        <v>2231</v>
      </c>
      <c r="B629" s="14" t="s">
        <v>2109</v>
      </c>
      <c r="C629" s="14" t="s">
        <v>2110</v>
      </c>
      <c r="D629" s="14" t="str">
        <f t="shared" si="9"/>
        <v>李然(liran)</v>
      </c>
      <c r="E629" s="14" t="s">
        <v>1954</v>
      </c>
      <c r="F629" s="14" t="s">
        <v>1786</v>
      </c>
      <c r="G629" s="14"/>
      <c r="H629" s="14" t="s">
        <v>1138</v>
      </c>
      <c r="I629" s="14" t="s">
        <v>1873</v>
      </c>
      <c r="J629" s="14" t="s">
        <v>1138</v>
      </c>
      <c r="K629" s="26" t="str">
        <f>VLOOKUP(I629,[1]Sheet1!$B:$C,2,)</f>
        <v>决策建议、信息专报、专报信息刊发</v>
      </c>
      <c r="L629" s="14" t="s">
        <v>2232</v>
      </c>
      <c r="M629" s="27" t="s">
        <v>1139</v>
      </c>
      <c r="N629" s="14" t="s">
        <v>1750</v>
      </c>
      <c r="O629" s="14" t="s">
        <v>1750</v>
      </c>
      <c r="P629" s="14" t="s">
        <v>2233</v>
      </c>
      <c r="Q629" s="14" t="s">
        <v>1742</v>
      </c>
      <c r="R629" s="28"/>
      <c r="S629" s="28"/>
    </row>
    <row r="630" ht="12.75" customHeight="1" spans="1:19">
      <c r="A630" s="21" t="s">
        <v>2231</v>
      </c>
      <c r="B630" s="14" t="s">
        <v>140</v>
      </c>
      <c r="C630" s="14" t="s">
        <v>141</v>
      </c>
      <c r="D630" s="14" t="str">
        <f t="shared" si="9"/>
        <v>李勇(liyong)</v>
      </c>
      <c r="E630" s="14" t="s">
        <v>1745</v>
      </c>
      <c r="F630" s="14" t="s">
        <v>1810</v>
      </c>
      <c r="G630" s="14"/>
      <c r="H630" s="14" t="s">
        <v>1189</v>
      </c>
      <c r="I630" s="14" t="s">
        <v>1740</v>
      </c>
      <c r="J630" s="14" t="s">
        <v>1189</v>
      </c>
      <c r="K630" s="26" t="str">
        <f>VLOOKUP(I630,[1]Sheet1!$B:$C,2,)</f>
        <v>省部级正职领导一般性批示</v>
      </c>
      <c r="L630" s="14" t="s">
        <v>2243</v>
      </c>
      <c r="M630" s="27" t="s">
        <v>1190</v>
      </c>
      <c r="N630" s="14" t="s">
        <v>1753</v>
      </c>
      <c r="O630" s="14" t="s">
        <v>1753</v>
      </c>
      <c r="P630" s="14" t="s">
        <v>2244</v>
      </c>
      <c r="Q630" s="14" t="s">
        <v>1806</v>
      </c>
      <c r="R630" s="28"/>
      <c r="S630" s="28"/>
    </row>
    <row r="631" ht="12.75" customHeight="1" spans="1:19">
      <c r="A631" s="21" t="s">
        <v>2231</v>
      </c>
      <c r="B631" s="14" t="s">
        <v>140</v>
      </c>
      <c r="C631" s="14" t="s">
        <v>141</v>
      </c>
      <c r="D631" s="14" t="str">
        <f t="shared" si="9"/>
        <v>李勇(liyong)</v>
      </c>
      <c r="E631" s="14" t="s">
        <v>1745</v>
      </c>
      <c r="F631" s="14" t="s">
        <v>1810</v>
      </c>
      <c r="G631" s="14"/>
      <c r="H631" s="14" t="s">
        <v>1191</v>
      </c>
      <c r="I631" s="14" t="s">
        <v>1851</v>
      </c>
      <c r="J631" s="14" t="s">
        <v>1191</v>
      </c>
      <c r="K631" s="26" t="str">
        <f>VLOOKUP(I631,[1]Sheet1!$B:$C,2,)</f>
        <v>省部级正职领导一般性批示</v>
      </c>
      <c r="L631" s="14" t="s">
        <v>2243</v>
      </c>
      <c r="M631" s="27" t="s">
        <v>1192</v>
      </c>
      <c r="N631" s="14" t="s">
        <v>1753</v>
      </c>
      <c r="O631" s="14" t="s">
        <v>1753</v>
      </c>
      <c r="P631" s="14" t="s">
        <v>2245</v>
      </c>
      <c r="Q631" s="14" t="s">
        <v>1754</v>
      </c>
      <c r="R631" s="28"/>
      <c r="S631" s="28"/>
    </row>
    <row r="632" ht="12.75" customHeight="1" spans="1:19">
      <c r="A632" s="21" t="s">
        <v>2231</v>
      </c>
      <c r="B632" s="14" t="s">
        <v>140</v>
      </c>
      <c r="C632" s="14" t="s">
        <v>141</v>
      </c>
      <c r="D632" s="14" t="str">
        <f t="shared" si="9"/>
        <v>李勇(liyong)</v>
      </c>
      <c r="E632" s="14" t="s">
        <v>1745</v>
      </c>
      <c r="F632" s="14" t="s">
        <v>1810</v>
      </c>
      <c r="G632" s="14"/>
      <c r="H632" s="14" t="s">
        <v>1193</v>
      </c>
      <c r="I632" s="14" t="s">
        <v>1747</v>
      </c>
      <c r="J632" s="14" t="s">
        <v>1193</v>
      </c>
      <c r="K632" s="26" t="str">
        <f>VLOOKUP(I632,[1]Sheet1!$B:$C,2,)</f>
        <v>省部级正职领导肯定性批示</v>
      </c>
      <c r="L632" s="14" t="s">
        <v>2243</v>
      </c>
      <c r="M632" s="27" t="s">
        <v>1192</v>
      </c>
      <c r="N632" s="14" t="s">
        <v>1753</v>
      </c>
      <c r="O632" s="14" t="s">
        <v>1753</v>
      </c>
      <c r="P632" s="14" t="s">
        <v>2246</v>
      </c>
      <c r="Q632" s="14" t="s">
        <v>1757</v>
      </c>
      <c r="R632" s="28"/>
      <c r="S632" s="28"/>
    </row>
    <row r="633" ht="12.75" customHeight="1" spans="1:19">
      <c r="A633" s="21" t="s">
        <v>2231</v>
      </c>
      <c r="B633" s="14" t="s">
        <v>140</v>
      </c>
      <c r="C633" s="14" t="s">
        <v>141</v>
      </c>
      <c r="D633" s="14" t="str">
        <f t="shared" si="9"/>
        <v>李勇(liyong)</v>
      </c>
      <c r="E633" s="14" t="s">
        <v>1745</v>
      </c>
      <c r="F633" s="14" t="s">
        <v>1810</v>
      </c>
      <c r="G633" s="14"/>
      <c r="H633" s="14" t="s">
        <v>1194</v>
      </c>
      <c r="I633" s="14" t="s">
        <v>1740</v>
      </c>
      <c r="J633" s="14" t="s">
        <v>1194</v>
      </c>
      <c r="K633" s="26" t="str">
        <f>VLOOKUP(I633,[1]Sheet1!$B:$C,2,)</f>
        <v>省部级正职领导一般性批示</v>
      </c>
      <c r="L633" s="14" t="s">
        <v>2243</v>
      </c>
      <c r="M633" s="27" t="s">
        <v>1195</v>
      </c>
      <c r="N633" s="14" t="s">
        <v>1742</v>
      </c>
      <c r="O633" s="14" t="s">
        <v>1753</v>
      </c>
      <c r="P633" s="14" t="s">
        <v>2247</v>
      </c>
      <c r="Q633" s="14" t="s">
        <v>1859</v>
      </c>
      <c r="R633" s="28"/>
      <c r="S633" s="28"/>
    </row>
    <row r="634" ht="12.75" customHeight="1" spans="1:19">
      <c r="A634" s="21" t="s">
        <v>2231</v>
      </c>
      <c r="B634" s="14" t="s">
        <v>150</v>
      </c>
      <c r="C634" s="14" t="s">
        <v>151</v>
      </c>
      <c r="D634" s="14" t="str">
        <f t="shared" si="9"/>
        <v>李重华(lichonghua)</v>
      </c>
      <c r="E634" s="14" t="s">
        <v>1779</v>
      </c>
      <c r="F634" s="14" t="s">
        <v>1746</v>
      </c>
      <c r="G634" s="14"/>
      <c r="H634" s="14" t="s">
        <v>1196</v>
      </c>
      <c r="I634" s="14" t="s">
        <v>1873</v>
      </c>
      <c r="J634" s="14" t="s">
        <v>1196</v>
      </c>
      <c r="K634" s="26" t="str">
        <f>VLOOKUP(I634,[1]Sheet1!$B:$C,2,)</f>
        <v>决策建议、信息专报、专报信息刊发</v>
      </c>
      <c r="L634" s="14" t="s">
        <v>2083</v>
      </c>
      <c r="M634" s="27" t="s">
        <v>1197</v>
      </c>
      <c r="N634" s="14" t="s">
        <v>1753</v>
      </c>
      <c r="O634" s="14" t="s">
        <v>1753</v>
      </c>
      <c r="P634" s="14"/>
      <c r="Q634" s="14" t="s">
        <v>1754</v>
      </c>
      <c r="R634" s="28"/>
      <c r="S634" s="28"/>
    </row>
    <row r="635" ht="12.75" customHeight="1" spans="1:19">
      <c r="A635" s="21" t="s">
        <v>2231</v>
      </c>
      <c r="B635" s="14" t="s">
        <v>150</v>
      </c>
      <c r="C635" s="14" t="s">
        <v>151</v>
      </c>
      <c r="D635" s="14" t="str">
        <f t="shared" si="9"/>
        <v>李重华(lichonghua)</v>
      </c>
      <c r="E635" s="14" t="s">
        <v>1779</v>
      </c>
      <c r="F635" s="14" t="s">
        <v>1746</v>
      </c>
      <c r="G635" s="14"/>
      <c r="H635" s="14" t="s">
        <v>1198</v>
      </c>
      <c r="I635" s="14" t="s">
        <v>1873</v>
      </c>
      <c r="J635" s="14" t="s">
        <v>1198</v>
      </c>
      <c r="K635" s="26" t="str">
        <f>VLOOKUP(I635,[1]Sheet1!$B:$C,2,)</f>
        <v>决策建议、信息专报、专报信息刊发</v>
      </c>
      <c r="L635" s="14" t="s">
        <v>2248</v>
      </c>
      <c r="M635" s="27" t="s">
        <v>1199</v>
      </c>
      <c r="N635" s="14" t="s">
        <v>1753</v>
      </c>
      <c r="O635" s="14" t="s">
        <v>1753</v>
      </c>
      <c r="P635" s="14"/>
      <c r="Q635" s="14" t="s">
        <v>1754</v>
      </c>
      <c r="R635" s="28"/>
      <c r="S635" s="28"/>
    </row>
    <row r="636" ht="12.75" customHeight="1" spans="1:19">
      <c r="A636" s="21" t="s">
        <v>2231</v>
      </c>
      <c r="B636" s="14" t="s">
        <v>150</v>
      </c>
      <c r="C636" s="14" t="s">
        <v>151</v>
      </c>
      <c r="D636" s="14" t="str">
        <f t="shared" si="9"/>
        <v>李重华(lichonghua)</v>
      </c>
      <c r="E636" s="14" t="s">
        <v>1779</v>
      </c>
      <c r="F636" s="14" t="s">
        <v>1746</v>
      </c>
      <c r="G636" s="14"/>
      <c r="H636" s="14" t="s">
        <v>1200</v>
      </c>
      <c r="I636" s="14" t="s">
        <v>1873</v>
      </c>
      <c r="J636" s="14" t="s">
        <v>1200</v>
      </c>
      <c r="K636" s="26" t="str">
        <f>VLOOKUP(I636,[1]Sheet1!$B:$C,2,)</f>
        <v>决策建议、信息专报、专报信息刊发</v>
      </c>
      <c r="L636" s="14" t="s">
        <v>2148</v>
      </c>
      <c r="M636" s="27" t="s">
        <v>1162</v>
      </c>
      <c r="N636" s="14" t="s">
        <v>1753</v>
      </c>
      <c r="O636" s="14" t="s">
        <v>1753</v>
      </c>
      <c r="P636" s="14"/>
      <c r="Q636" s="14" t="s">
        <v>1754</v>
      </c>
      <c r="R636" s="28"/>
      <c r="S636" s="28"/>
    </row>
    <row r="637" ht="12.75" customHeight="1" spans="1:19">
      <c r="A637" s="21" t="s">
        <v>2231</v>
      </c>
      <c r="B637" s="14" t="s">
        <v>150</v>
      </c>
      <c r="C637" s="14" t="s">
        <v>151</v>
      </c>
      <c r="D637" s="14" t="str">
        <f t="shared" si="9"/>
        <v>李重华(lichonghua)</v>
      </c>
      <c r="E637" s="14" t="s">
        <v>1779</v>
      </c>
      <c r="F637" s="14" t="s">
        <v>1746</v>
      </c>
      <c r="G637" s="14"/>
      <c r="H637" s="14" t="s">
        <v>1201</v>
      </c>
      <c r="I637" s="14" t="s">
        <v>1747</v>
      </c>
      <c r="J637" s="14" t="s">
        <v>1201</v>
      </c>
      <c r="K637" s="26" t="str">
        <f>VLOOKUP(I637,[1]Sheet1!$B:$C,2,)</f>
        <v>省部级正职领导肯定性批示</v>
      </c>
      <c r="L637" s="14" t="s">
        <v>1884</v>
      </c>
      <c r="M637" s="27" t="s">
        <v>1202</v>
      </c>
      <c r="N637" s="14" t="s">
        <v>1753</v>
      </c>
      <c r="O637" s="14" t="s">
        <v>1753</v>
      </c>
      <c r="P637" s="14"/>
      <c r="Q637" s="14" t="s">
        <v>1757</v>
      </c>
      <c r="R637" s="28"/>
      <c r="S637" s="28"/>
    </row>
    <row r="638" ht="12.75" customHeight="1" spans="1:19">
      <c r="A638" s="21" t="s">
        <v>2231</v>
      </c>
      <c r="B638" s="14" t="s">
        <v>882</v>
      </c>
      <c r="C638" s="14" t="s">
        <v>883</v>
      </c>
      <c r="D638" s="14" t="str">
        <f t="shared" si="9"/>
        <v>廖杉杉(liaoshanshan)</v>
      </c>
      <c r="E638" s="14" t="s">
        <v>1779</v>
      </c>
      <c r="F638" s="14" t="s">
        <v>1786</v>
      </c>
      <c r="G638" s="14"/>
      <c r="H638" s="14" t="s">
        <v>1156</v>
      </c>
      <c r="I638" s="14" t="s">
        <v>1747</v>
      </c>
      <c r="J638" s="14" t="s">
        <v>1156</v>
      </c>
      <c r="K638" s="26" t="str">
        <f>VLOOKUP(I638,[1]Sheet1!$B:$C,2,)</f>
        <v>省部级正职领导肯定性批示</v>
      </c>
      <c r="L638" s="14" t="s">
        <v>2236</v>
      </c>
      <c r="M638" s="27" t="s">
        <v>1157</v>
      </c>
      <c r="N638" s="14" t="s">
        <v>1788</v>
      </c>
      <c r="O638" s="14" t="s">
        <v>1788</v>
      </c>
      <c r="P638" s="14"/>
      <c r="Q638" s="14" t="s">
        <v>1742</v>
      </c>
      <c r="R638" s="28"/>
      <c r="S638" s="28"/>
    </row>
    <row r="639" ht="12.75" customHeight="1" spans="1:19">
      <c r="A639" s="21" t="s">
        <v>2231</v>
      </c>
      <c r="B639" s="14" t="s">
        <v>1075</v>
      </c>
      <c r="C639" s="14" t="s">
        <v>1076</v>
      </c>
      <c r="D639" s="14" t="str">
        <f t="shared" si="9"/>
        <v>吕红(luhong)</v>
      </c>
      <c r="E639" s="14" t="s">
        <v>321</v>
      </c>
      <c r="F639" s="14" t="s">
        <v>1739</v>
      </c>
      <c r="G639" s="14"/>
      <c r="H639" s="14" t="s">
        <v>1203</v>
      </c>
      <c r="I639" s="14" t="s">
        <v>1873</v>
      </c>
      <c r="J639" s="14" t="s">
        <v>1203</v>
      </c>
      <c r="K639" s="26" t="str">
        <f>VLOOKUP(I639,[1]Sheet1!$B:$C,2,)</f>
        <v>决策建议、信息专报、专报信息刊发</v>
      </c>
      <c r="L639" s="14" t="s">
        <v>2249</v>
      </c>
      <c r="M639" s="27" t="s">
        <v>1204</v>
      </c>
      <c r="N639" s="14" t="s">
        <v>1749</v>
      </c>
      <c r="O639" s="14" t="s">
        <v>1753</v>
      </c>
      <c r="P639" s="14" t="s">
        <v>2250</v>
      </c>
      <c r="Q639" s="14" t="s">
        <v>1754</v>
      </c>
      <c r="R639" s="28"/>
      <c r="S639" s="28"/>
    </row>
    <row r="640" ht="12.75" customHeight="1" spans="1:19">
      <c r="A640" s="21" t="s">
        <v>2231</v>
      </c>
      <c r="B640" s="14" t="s">
        <v>309</v>
      </c>
      <c r="C640" s="14" t="s">
        <v>310</v>
      </c>
      <c r="D640" s="14" t="str">
        <f t="shared" si="9"/>
        <v>吕昕(luxin)</v>
      </c>
      <c r="E640" s="14" t="s">
        <v>1779</v>
      </c>
      <c r="F640" s="14" t="s">
        <v>1883</v>
      </c>
      <c r="G640" s="14"/>
      <c r="H640" s="14" t="s">
        <v>1161</v>
      </c>
      <c r="I640" s="14" t="s">
        <v>1870</v>
      </c>
      <c r="J640" s="14" t="s">
        <v>1161</v>
      </c>
      <c r="K640" s="26" t="str">
        <f>VLOOKUP(I640,[1]Sheet1!$B:$C,2,)</f>
        <v>市行业主管部门文件采用-采用部分占文件全文60%以下</v>
      </c>
      <c r="L640" s="14" t="s">
        <v>2237</v>
      </c>
      <c r="M640" s="27" t="s">
        <v>1162</v>
      </c>
      <c r="N640" s="14" t="s">
        <v>1749</v>
      </c>
      <c r="O640" s="14" t="s">
        <v>1750</v>
      </c>
      <c r="P640" s="14"/>
      <c r="Q640" s="14" t="s">
        <v>2121</v>
      </c>
      <c r="R640" s="28"/>
      <c r="S640" s="28"/>
    </row>
    <row r="641" ht="12.75" customHeight="1" spans="1:19">
      <c r="A641" s="21" t="s">
        <v>2231</v>
      </c>
      <c r="B641" s="14" t="s">
        <v>77</v>
      </c>
      <c r="C641" s="14" t="s">
        <v>78</v>
      </c>
      <c r="D641" s="14" t="str">
        <f t="shared" si="9"/>
        <v>罗锐华(luoruihua)</v>
      </c>
      <c r="E641" s="14" t="s">
        <v>1779</v>
      </c>
      <c r="F641" s="14" t="s">
        <v>1810</v>
      </c>
      <c r="G641" s="14"/>
      <c r="H641" s="14" t="s">
        <v>1206</v>
      </c>
      <c r="I641" s="14" t="s">
        <v>1873</v>
      </c>
      <c r="J641" s="14" t="s">
        <v>1206</v>
      </c>
      <c r="K641" s="26" t="str">
        <f>VLOOKUP(I641,[1]Sheet1!$B:$C,2,)</f>
        <v>决策建议、信息专报、专报信息刊发</v>
      </c>
      <c r="L641" s="14" t="s">
        <v>1906</v>
      </c>
      <c r="M641" s="27" t="s">
        <v>1157</v>
      </c>
      <c r="N641" s="14" t="s">
        <v>1753</v>
      </c>
      <c r="O641" s="14" t="s">
        <v>1753</v>
      </c>
      <c r="P641" s="14" t="s">
        <v>2251</v>
      </c>
      <c r="Q641" s="14" t="s">
        <v>1754</v>
      </c>
      <c r="R641" s="28"/>
      <c r="S641" s="28"/>
    </row>
    <row r="642" ht="12.75" customHeight="1" spans="1:19">
      <c r="A642" s="21" t="s">
        <v>2231</v>
      </c>
      <c r="B642" s="14" t="s">
        <v>77</v>
      </c>
      <c r="C642" s="14" t="s">
        <v>78</v>
      </c>
      <c r="D642" s="14" t="str">
        <f t="shared" si="9"/>
        <v>罗锐华(luoruihua)</v>
      </c>
      <c r="E642" s="14" t="s">
        <v>1779</v>
      </c>
      <c r="F642" s="14" t="s">
        <v>1810</v>
      </c>
      <c r="G642" s="14"/>
      <c r="H642" s="14" t="s">
        <v>1206</v>
      </c>
      <c r="I642" s="14" t="s">
        <v>1747</v>
      </c>
      <c r="J642" s="14" t="s">
        <v>1206</v>
      </c>
      <c r="K642" s="26" t="str">
        <f>VLOOKUP(I642,[1]Sheet1!$B:$C,2,)</f>
        <v>省部级正职领导肯定性批示</v>
      </c>
      <c r="L642" s="14" t="s">
        <v>2148</v>
      </c>
      <c r="M642" s="27" t="s">
        <v>1207</v>
      </c>
      <c r="N642" s="14" t="s">
        <v>1753</v>
      </c>
      <c r="O642" s="14" t="s">
        <v>1753</v>
      </c>
      <c r="P642" s="14" t="s">
        <v>2252</v>
      </c>
      <c r="Q642" s="14" t="s">
        <v>1757</v>
      </c>
      <c r="R642" s="28"/>
      <c r="S642" s="28"/>
    </row>
    <row r="643" ht="12.75" customHeight="1" spans="1:19">
      <c r="A643" s="21" t="s">
        <v>2231</v>
      </c>
      <c r="B643" s="14" t="s">
        <v>77</v>
      </c>
      <c r="C643" s="14" t="s">
        <v>78</v>
      </c>
      <c r="D643" s="14" t="str">
        <f t="shared" si="9"/>
        <v>罗锐华(luoruihua)</v>
      </c>
      <c r="E643" s="14" t="s">
        <v>1779</v>
      </c>
      <c r="F643" s="14" t="s">
        <v>1810</v>
      </c>
      <c r="G643" s="14"/>
      <c r="H643" s="14" t="s">
        <v>1161</v>
      </c>
      <c r="I643" s="14" t="s">
        <v>1870</v>
      </c>
      <c r="J643" s="14" t="s">
        <v>1161</v>
      </c>
      <c r="K643" s="26" t="str">
        <f>VLOOKUP(I643,[1]Sheet1!$B:$C,2,)</f>
        <v>市行业主管部门文件采用-采用部分占文件全文60%以下</v>
      </c>
      <c r="L643" s="14" t="s">
        <v>2237</v>
      </c>
      <c r="M643" s="27" t="s">
        <v>1162</v>
      </c>
      <c r="N643" s="14" t="s">
        <v>1749</v>
      </c>
      <c r="O643" s="14" t="s">
        <v>1753</v>
      </c>
      <c r="P643" s="14"/>
      <c r="Q643" s="14" t="s">
        <v>2095</v>
      </c>
      <c r="R643" s="28"/>
      <c r="S643" s="28"/>
    </row>
    <row r="644" ht="12.75" customHeight="1" spans="1:19">
      <c r="A644" s="21" t="s">
        <v>2231</v>
      </c>
      <c r="B644" s="14" t="s">
        <v>1082</v>
      </c>
      <c r="C644" s="14" t="s">
        <v>1083</v>
      </c>
      <c r="D644" s="14" t="str">
        <f t="shared" ref="D644:D707" si="10">CONCATENATE(B644,"(",C644,")")</f>
        <v>罗伟(luowei)</v>
      </c>
      <c r="E644" s="14" t="s">
        <v>21</v>
      </c>
      <c r="F644" s="14" t="s">
        <v>1739</v>
      </c>
      <c r="G644" s="14"/>
      <c r="H644" s="14" t="s">
        <v>1208</v>
      </c>
      <c r="I644" s="14" t="s">
        <v>1851</v>
      </c>
      <c r="J644" s="14" t="s">
        <v>1208</v>
      </c>
      <c r="K644" s="26" t="str">
        <f>VLOOKUP(I644,[1]Sheet1!$B:$C,2,)</f>
        <v>省部级正职领导一般性批示</v>
      </c>
      <c r="L644" s="14" t="s">
        <v>2253</v>
      </c>
      <c r="M644" s="27" t="s">
        <v>1209</v>
      </c>
      <c r="N644" s="14" t="s">
        <v>1753</v>
      </c>
      <c r="O644" s="14" t="s">
        <v>1753</v>
      </c>
      <c r="P644" s="14"/>
      <c r="Q644" s="14" t="s">
        <v>1754</v>
      </c>
      <c r="R644" s="28"/>
      <c r="S644" s="28"/>
    </row>
    <row r="645" ht="12.75" customHeight="1" spans="1:19">
      <c r="A645" s="21" t="s">
        <v>2231</v>
      </c>
      <c r="B645" s="14" t="s">
        <v>508</v>
      </c>
      <c r="C645" s="14" t="s">
        <v>509</v>
      </c>
      <c r="D645" s="14" t="str">
        <f t="shared" si="10"/>
        <v>马晓燕(maxiaoyan)</v>
      </c>
      <c r="E645" s="14" t="s">
        <v>511</v>
      </c>
      <c r="F645" s="14" t="s">
        <v>1827</v>
      </c>
      <c r="G645" s="14"/>
      <c r="H645" s="14" t="s">
        <v>1212</v>
      </c>
      <c r="I645" s="14" t="s">
        <v>1873</v>
      </c>
      <c r="J645" s="14" t="s">
        <v>1212</v>
      </c>
      <c r="K645" s="26" t="str">
        <f>VLOOKUP(I645,[1]Sheet1!$B:$C,2,)</f>
        <v>决策建议、信息专报、专报信息刊发</v>
      </c>
      <c r="L645" s="14" t="s">
        <v>1858</v>
      </c>
      <c r="M645" s="27" t="s">
        <v>1213</v>
      </c>
      <c r="N645" s="14" t="s">
        <v>1753</v>
      </c>
      <c r="O645" s="14" t="s">
        <v>1753</v>
      </c>
      <c r="P645" s="14"/>
      <c r="Q645" s="14" t="s">
        <v>1754</v>
      </c>
      <c r="R645" s="28"/>
      <c r="S645" s="28"/>
    </row>
    <row r="646" ht="12.75" customHeight="1" spans="1:19">
      <c r="A646" s="21" t="s">
        <v>2231</v>
      </c>
      <c r="B646" s="14" t="s">
        <v>1973</v>
      </c>
      <c r="C646" s="14" t="s">
        <v>1974</v>
      </c>
      <c r="D646" s="14" t="str">
        <f t="shared" si="10"/>
        <v>马云辉(mayunhui)</v>
      </c>
      <c r="E646" s="14" t="s">
        <v>511</v>
      </c>
      <c r="F646" s="14" t="s">
        <v>1786</v>
      </c>
      <c r="G646" s="14"/>
      <c r="H646" s="14" t="s">
        <v>1141</v>
      </c>
      <c r="I646" s="14" t="s">
        <v>1747</v>
      </c>
      <c r="J646" s="14" t="s">
        <v>1141</v>
      </c>
      <c r="K646" s="26" t="str">
        <f>VLOOKUP(I646,[1]Sheet1!$B:$C,2,)</f>
        <v>省部级正职领导肯定性批示</v>
      </c>
      <c r="L646" s="14" t="s">
        <v>1862</v>
      </c>
      <c r="M646" s="27" t="s">
        <v>1142</v>
      </c>
      <c r="N646" s="14" t="s">
        <v>1742</v>
      </c>
      <c r="O646" s="14" t="s">
        <v>1742</v>
      </c>
      <c r="P646" s="14" t="s">
        <v>2234</v>
      </c>
      <c r="Q646" s="14" t="s">
        <v>1743</v>
      </c>
      <c r="R646" s="28"/>
      <c r="S646" s="28"/>
    </row>
    <row r="647" ht="12.75" customHeight="1" spans="1:19">
      <c r="A647" s="21" t="s">
        <v>2231</v>
      </c>
      <c r="B647" s="14" t="s">
        <v>2254</v>
      </c>
      <c r="C647" s="14" t="s">
        <v>2255</v>
      </c>
      <c r="D647" s="14" t="str">
        <f t="shared" si="10"/>
        <v>孟小军(mengxiaojun)</v>
      </c>
      <c r="E647" s="14" t="s">
        <v>2256</v>
      </c>
      <c r="F647" s="14" t="s">
        <v>1797</v>
      </c>
      <c r="G647" s="14"/>
      <c r="H647" s="14" t="s">
        <v>1156</v>
      </c>
      <c r="I647" s="14" t="s">
        <v>1747</v>
      </c>
      <c r="J647" s="14" t="s">
        <v>1156</v>
      </c>
      <c r="K647" s="26" t="str">
        <f>VLOOKUP(I647,[1]Sheet1!$B:$C,2,)</f>
        <v>省部级正职领导肯定性批示</v>
      </c>
      <c r="L647" s="14" t="s">
        <v>2236</v>
      </c>
      <c r="M647" s="27" t="s">
        <v>1157</v>
      </c>
      <c r="N647" s="14" t="s">
        <v>1788</v>
      </c>
      <c r="O647" s="14" t="s">
        <v>1742</v>
      </c>
      <c r="P647" s="14"/>
      <c r="Q647" s="14" t="s">
        <v>1754</v>
      </c>
      <c r="R647" s="28"/>
      <c r="S647" s="28"/>
    </row>
    <row r="648" ht="12.75" customHeight="1" spans="1:19">
      <c r="A648" s="21" t="s">
        <v>2231</v>
      </c>
      <c r="B648" s="14" t="s">
        <v>834</v>
      </c>
      <c r="C648" s="14" t="s">
        <v>835</v>
      </c>
      <c r="D648" s="14" t="str">
        <f t="shared" si="10"/>
        <v>彭国川(pengguochuan)</v>
      </c>
      <c r="E648" s="14" t="s">
        <v>321</v>
      </c>
      <c r="F648" s="14" t="s">
        <v>1827</v>
      </c>
      <c r="G648" s="14"/>
      <c r="H648" s="14" t="s">
        <v>1156</v>
      </c>
      <c r="I648" s="14" t="s">
        <v>1747</v>
      </c>
      <c r="J648" s="14" t="s">
        <v>1156</v>
      </c>
      <c r="K648" s="26" t="str">
        <f>VLOOKUP(I648,[1]Sheet1!$B:$C,2,)</f>
        <v>省部级正职领导肯定性批示</v>
      </c>
      <c r="L648" s="14" t="s">
        <v>2236</v>
      </c>
      <c r="M648" s="27" t="s">
        <v>1157</v>
      </c>
      <c r="N648" s="14" t="s">
        <v>1788</v>
      </c>
      <c r="O648" s="14" t="s">
        <v>1753</v>
      </c>
      <c r="P648" s="14"/>
      <c r="Q648" s="14" t="s">
        <v>2052</v>
      </c>
      <c r="R648" s="28"/>
      <c r="S648" s="28"/>
    </row>
    <row r="649" ht="12.75" customHeight="1" spans="1:19">
      <c r="A649" s="21" t="s">
        <v>2231</v>
      </c>
      <c r="B649" s="14" t="s">
        <v>834</v>
      </c>
      <c r="C649" s="14" t="s">
        <v>835</v>
      </c>
      <c r="D649" s="14" t="str">
        <f t="shared" si="10"/>
        <v>彭国川(pengguochuan)</v>
      </c>
      <c r="E649" s="14" t="s">
        <v>321</v>
      </c>
      <c r="F649" s="14" t="s">
        <v>1827</v>
      </c>
      <c r="G649" s="14"/>
      <c r="H649" s="14" t="s">
        <v>1214</v>
      </c>
      <c r="I649" s="14" t="s">
        <v>1873</v>
      </c>
      <c r="J649" s="14" t="s">
        <v>1214</v>
      </c>
      <c r="K649" s="26" t="str">
        <f>VLOOKUP(I649,[1]Sheet1!$B:$C,2,)</f>
        <v>决策建议、信息专报、专报信息刊发</v>
      </c>
      <c r="L649" s="14" t="s">
        <v>1858</v>
      </c>
      <c r="M649" s="27" t="s">
        <v>1215</v>
      </c>
      <c r="N649" s="14" t="s">
        <v>1753</v>
      </c>
      <c r="O649" s="14" t="s">
        <v>1753</v>
      </c>
      <c r="P649" s="14"/>
      <c r="Q649" s="14" t="s">
        <v>1754</v>
      </c>
      <c r="R649" s="28"/>
      <c r="S649" s="28"/>
    </row>
    <row r="650" ht="12.75" customHeight="1" spans="1:19">
      <c r="A650" s="21" t="s">
        <v>2231</v>
      </c>
      <c r="B650" s="14" t="s">
        <v>475</v>
      </c>
      <c r="C650" s="14" t="s">
        <v>476</v>
      </c>
      <c r="D650" s="14" t="str">
        <f t="shared" si="10"/>
        <v>彭劲松(pengjingsong)</v>
      </c>
      <c r="E650" s="14" t="s">
        <v>478</v>
      </c>
      <c r="F650" s="14" t="s">
        <v>1827</v>
      </c>
      <c r="G650" s="14"/>
      <c r="H650" s="14" t="s">
        <v>1194</v>
      </c>
      <c r="I650" s="14" t="s">
        <v>1740</v>
      </c>
      <c r="J650" s="14" t="s">
        <v>1194</v>
      </c>
      <c r="K650" s="26" t="str">
        <f>VLOOKUP(I650,[1]Sheet1!$B:$C,2,)</f>
        <v>省部级正职领导一般性批示</v>
      </c>
      <c r="L650" s="14" t="s">
        <v>2243</v>
      </c>
      <c r="M650" s="27" t="s">
        <v>1195</v>
      </c>
      <c r="N650" s="14" t="s">
        <v>1742</v>
      </c>
      <c r="O650" s="14" t="s">
        <v>1742</v>
      </c>
      <c r="P650" s="14" t="s">
        <v>2247</v>
      </c>
      <c r="Q650" s="14" t="s">
        <v>1743</v>
      </c>
      <c r="R650" s="28"/>
      <c r="S650" s="28"/>
    </row>
    <row r="651" ht="12.75" customHeight="1" spans="1:19">
      <c r="A651" s="21" t="s">
        <v>2231</v>
      </c>
      <c r="B651" s="14" t="s">
        <v>475</v>
      </c>
      <c r="C651" s="14" t="s">
        <v>476</v>
      </c>
      <c r="D651" s="14" t="str">
        <f t="shared" si="10"/>
        <v>彭劲松(pengjingsong)</v>
      </c>
      <c r="E651" s="14" t="s">
        <v>478</v>
      </c>
      <c r="F651" s="14" t="s">
        <v>1827</v>
      </c>
      <c r="G651" s="14"/>
      <c r="H651" s="14" t="s">
        <v>1161</v>
      </c>
      <c r="I651" s="14" t="s">
        <v>1870</v>
      </c>
      <c r="J651" s="14" t="s">
        <v>1161</v>
      </c>
      <c r="K651" s="26" t="str">
        <f>VLOOKUP(I651,[1]Sheet1!$B:$C,2,)</f>
        <v>市行业主管部门文件采用-采用部分占文件全文60%以下</v>
      </c>
      <c r="L651" s="14" t="s">
        <v>2237</v>
      </c>
      <c r="M651" s="27" t="s">
        <v>1162</v>
      </c>
      <c r="N651" s="14" t="s">
        <v>1749</v>
      </c>
      <c r="O651" s="14" t="s">
        <v>1749</v>
      </c>
      <c r="P651" s="14"/>
      <c r="Q651" s="14" t="s">
        <v>1793</v>
      </c>
      <c r="R651" s="28"/>
      <c r="S651" s="28"/>
    </row>
    <row r="652" ht="12.75" customHeight="1" spans="1:19">
      <c r="A652" s="21" t="s">
        <v>2231</v>
      </c>
      <c r="B652" s="14" t="s">
        <v>727</v>
      </c>
      <c r="C652" s="14" t="s">
        <v>728</v>
      </c>
      <c r="D652" s="14" t="str">
        <f t="shared" si="10"/>
        <v>钱明亮(qianmingliang)</v>
      </c>
      <c r="E652" s="14" t="s">
        <v>21</v>
      </c>
      <c r="F652" s="14" t="s">
        <v>1739</v>
      </c>
      <c r="G652" s="14"/>
      <c r="H652" s="14" t="s">
        <v>1216</v>
      </c>
      <c r="I652" s="14" t="s">
        <v>1873</v>
      </c>
      <c r="J652" s="14" t="s">
        <v>1216</v>
      </c>
      <c r="K652" s="26" t="str">
        <f>VLOOKUP(I652,[1]Sheet1!$B:$C,2,)</f>
        <v>决策建议、信息专报、专报信息刊发</v>
      </c>
      <c r="L652" s="14" t="s">
        <v>1944</v>
      </c>
      <c r="M652" s="27" t="s">
        <v>1137</v>
      </c>
      <c r="N652" s="14" t="s">
        <v>1753</v>
      </c>
      <c r="O652" s="14" t="s">
        <v>1753</v>
      </c>
      <c r="P652" s="14"/>
      <c r="Q652" s="14" t="s">
        <v>1754</v>
      </c>
      <c r="R652" s="28"/>
      <c r="S652" s="28"/>
    </row>
    <row r="653" ht="12.75" customHeight="1" spans="1:19">
      <c r="A653" s="21" t="s">
        <v>2231</v>
      </c>
      <c r="B653" s="14" t="s">
        <v>318</v>
      </c>
      <c r="C653" s="14" t="s">
        <v>319</v>
      </c>
      <c r="D653" s="14" t="str">
        <f t="shared" si="10"/>
        <v>孙元明(sunyuanming)</v>
      </c>
      <c r="E653" s="14" t="s">
        <v>1891</v>
      </c>
      <c r="F653" s="14" t="s">
        <v>1746</v>
      </c>
      <c r="G653" s="14"/>
      <c r="H653" s="14" t="s">
        <v>1217</v>
      </c>
      <c r="I653" s="14" t="s">
        <v>1851</v>
      </c>
      <c r="J653" s="14" t="s">
        <v>1217</v>
      </c>
      <c r="K653" s="26" t="str">
        <f>VLOOKUP(I653,[1]Sheet1!$B:$C,2,)</f>
        <v>省部级正职领导一般性批示</v>
      </c>
      <c r="L653" s="14" t="s">
        <v>2257</v>
      </c>
      <c r="M653" s="27" t="s">
        <v>1218</v>
      </c>
      <c r="N653" s="14" t="s">
        <v>1753</v>
      </c>
      <c r="O653" s="14" t="s">
        <v>1753</v>
      </c>
      <c r="P653" s="14"/>
      <c r="Q653" s="14" t="s">
        <v>1754</v>
      </c>
      <c r="R653" s="28"/>
      <c r="S653" s="28"/>
    </row>
    <row r="654" ht="12.75" customHeight="1" spans="1:19">
      <c r="A654" s="21" t="s">
        <v>2231</v>
      </c>
      <c r="B654" s="14" t="s">
        <v>318</v>
      </c>
      <c r="C654" s="14" t="s">
        <v>319</v>
      </c>
      <c r="D654" s="14" t="str">
        <f t="shared" si="10"/>
        <v>孙元明(sunyuanming)</v>
      </c>
      <c r="E654" s="14" t="s">
        <v>1891</v>
      </c>
      <c r="F654" s="14" t="s">
        <v>1746</v>
      </c>
      <c r="G654" s="14"/>
      <c r="H654" s="14" t="s">
        <v>1219</v>
      </c>
      <c r="I654" s="14" t="s">
        <v>1747</v>
      </c>
      <c r="J654" s="14" t="s">
        <v>1219</v>
      </c>
      <c r="K654" s="26" t="str">
        <f>VLOOKUP(I654,[1]Sheet1!$B:$C,2,)</f>
        <v>省部级正职领导肯定性批示</v>
      </c>
      <c r="L654" s="14" t="s">
        <v>2101</v>
      </c>
      <c r="M654" s="27" t="s">
        <v>1220</v>
      </c>
      <c r="N654" s="14" t="s">
        <v>1753</v>
      </c>
      <c r="O654" s="14" t="s">
        <v>1753</v>
      </c>
      <c r="P654" s="14" t="s">
        <v>2258</v>
      </c>
      <c r="Q654" s="14" t="s">
        <v>1757</v>
      </c>
      <c r="R654" s="28"/>
      <c r="S654" s="28"/>
    </row>
    <row r="655" ht="12.75" customHeight="1" spans="1:19">
      <c r="A655" s="21" t="s">
        <v>2231</v>
      </c>
      <c r="B655" s="14" t="s">
        <v>394</v>
      </c>
      <c r="C655" s="14" t="s">
        <v>395</v>
      </c>
      <c r="D655" s="14" t="str">
        <f t="shared" si="10"/>
        <v>田代贵(tiandaigui)</v>
      </c>
      <c r="E655" s="14" t="s">
        <v>1954</v>
      </c>
      <c r="F655" s="14" t="s">
        <v>1764</v>
      </c>
      <c r="G655" s="14"/>
      <c r="H655" s="14" t="s">
        <v>1221</v>
      </c>
      <c r="I655" s="14" t="s">
        <v>1747</v>
      </c>
      <c r="J655" s="14" t="s">
        <v>1221</v>
      </c>
      <c r="K655" s="26" t="str">
        <f>VLOOKUP(I655,[1]Sheet1!$B:$C,2,)</f>
        <v>省部级正职领导肯定性批示</v>
      </c>
      <c r="L655" s="14" t="s">
        <v>2259</v>
      </c>
      <c r="M655" s="27" t="s">
        <v>1180</v>
      </c>
      <c r="N655" s="14" t="s">
        <v>1753</v>
      </c>
      <c r="O655" s="14" t="s">
        <v>1753</v>
      </c>
      <c r="P655" s="14" t="s">
        <v>2260</v>
      </c>
      <c r="Q655" s="14" t="s">
        <v>1757</v>
      </c>
      <c r="R655" s="28"/>
      <c r="S655" s="28"/>
    </row>
    <row r="656" ht="12.75" customHeight="1" spans="1:19">
      <c r="A656" s="21" t="s">
        <v>2231</v>
      </c>
      <c r="B656" s="14" t="s">
        <v>394</v>
      </c>
      <c r="C656" s="14" t="s">
        <v>395</v>
      </c>
      <c r="D656" s="14" t="str">
        <f t="shared" si="10"/>
        <v>田代贵(tiandaigui)</v>
      </c>
      <c r="E656" s="14" t="s">
        <v>1954</v>
      </c>
      <c r="F656" s="14" t="s">
        <v>1764</v>
      </c>
      <c r="G656" s="14"/>
      <c r="H656" s="14" t="s">
        <v>1138</v>
      </c>
      <c r="I656" s="14" t="s">
        <v>1873</v>
      </c>
      <c r="J656" s="14" t="s">
        <v>1138</v>
      </c>
      <c r="K656" s="26" t="str">
        <f>VLOOKUP(I656,[1]Sheet1!$B:$C,2,)</f>
        <v>决策建议、信息专报、专报信息刊发</v>
      </c>
      <c r="L656" s="14" t="s">
        <v>2232</v>
      </c>
      <c r="M656" s="27" t="s">
        <v>1139</v>
      </c>
      <c r="N656" s="14" t="s">
        <v>1750</v>
      </c>
      <c r="O656" s="14" t="s">
        <v>1742</v>
      </c>
      <c r="P656" s="14" t="s">
        <v>2233</v>
      </c>
      <c r="Q656" s="14" t="s">
        <v>1749</v>
      </c>
      <c r="R656" s="28"/>
      <c r="S656" s="28"/>
    </row>
    <row r="657" ht="12.75" customHeight="1" spans="1:19">
      <c r="A657" s="21" t="s">
        <v>2231</v>
      </c>
      <c r="B657" s="14" t="s">
        <v>912</v>
      </c>
      <c r="C657" s="14" t="s">
        <v>913</v>
      </c>
      <c r="D657" s="14" t="str">
        <f t="shared" si="10"/>
        <v>田军(tianjun)</v>
      </c>
      <c r="E657" s="14" t="s">
        <v>511</v>
      </c>
      <c r="F657" s="14" t="s">
        <v>1797</v>
      </c>
      <c r="G657" s="14"/>
      <c r="H657" s="14" t="s">
        <v>1222</v>
      </c>
      <c r="I657" s="14" t="s">
        <v>1873</v>
      </c>
      <c r="J657" s="14" t="s">
        <v>1222</v>
      </c>
      <c r="K657" s="26" t="str">
        <f>VLOOKUP(I657,[1]Sheet1!$B:$C,2,)</f>
        <v>决策建议、信息专报、专报信息刊发</v>
      </c>
      <c r="L657" s="14" t="s">
        <v>2113</v>
      </c>
      <c r="M657" s="27" t="s">
        <v>1223</v>
      </c>
      <c r="N657" s="14" t="s">
        <v>1753</v>
      </c>
      <c r="O657" s="14" t="s">
        <v>1753</v>
      </c>
      <c r="P657" s="14"/>
      <c r="Q657" s="14" t="s">
        <v>1754</v>
      </c>
      <c r="R657" s="28"/>
      <c r="S657" s="28"/>
    </row>
    <row r="658" ht="12.75" customHeight="1" spans="1:19">
      <c r="A658" s="21" t="s">
        <v>2231</v>
      </c>
      <c r="B658" s="14" t="s">
        <v>912</v>
      </c>
      <c r="C658" s="14" t="s">
        <v>913</v>
      </c>
      <c r="D658" s="14" t="str">
        <f t="shared" si="10"/>
        <v>田军(tianjun)</v>
      </c>
      <c r="E658" s="14" t="s">
        <v>511</v>
      </c>
      <c r="F658" s="14" t="s">
        <v>1797</v>
      </c>
      <c r="G658" s="14"/>
      <c r="H658" s="14" t="s">
        <v>1106</v>
      </c>
      <c r="I658" s="14" t="s">
        <v>1747</v>
      </c>
      <c r="J658" s="14" t="s">
        <v>1106</v>
      </c>
      <c r="K658" s="26" t="str">
        <f>VLOOKUP(I658,[1]Sheet1!$B:$C,2,)</f>
        <v>省部级正职领导肯定性批示</v>
      </c>
      <c r="L658" s="14" t="s">
        <v>2222</v>
      </c>
      <c r="M658" s="27" t="s">
        <v>1202</v>
      </c>
      <c r="N658" s="14" t="s">
        <v>1742</v>
      </c>
      <c r="O658" s="14" t="s">
        <v>1753</v>
      </c>
      <c r="P658" s="14" t="s">
        <v>2261</v>
      </c>
      <c r="Q658" s="14" t="s">
        <v>2027</v>
      </c>
      <c r="R658" s="28"/>
      <c r="S658" s="28"/>
    </row>
    <row r="659" ht="12.75" customHeight="1" spans="1:19">
      <c r="A659" s="21" t="s">
        <v>2231</v>
      </c>
      <c r="B659" s="14" t="s">
        <v>177</v>
      </c>
      <c r="C659" s="14" t="s">
        <v>178</v>
      </c>
      <c r="D659" s="14" t="str">
        <f t="shared" si="10"/>
        <v>王小明(wangxiaoming)</v>
      </c>
      <c r="E659" s="14" t="s">
        <v>180</v>
      </c>
      <c r="F659" s="14" t="s">
        <v>1810</v>
      </c>
      <c r="G659" s="14"/>
      <c r="H659" s="14" t="s">
        <v>1153</v>
      </c>
      <c r="I659" s="14" t="s">
        <v>1873</v>
      </c>
      <c r="J659" s="14" t="s">
        <v>1153</v>
      </c>
      <c r="K659" s="26" t="str">
        <f>VLOOKUP(I659,[1]Sheet1!$B:$C,2,)</f>
        <v>决策建议、信息专报、专报信息刊发</v>
      </c>
      <c r="L659" s="14" t="s">
        <v>1839</v>
      </c>
      <c r="M659" s="27" t="s">
        <v>1154</v>
      </c>
      <c r="N659" s="14" t="s">
        <v>2052</v>
      </c>
      <c r="O659" s="14" t="s">
        <v>1753</v>
      </c>
      <c r="P659" s="14"/>
      <c r="Q659" s="14" t="s">
        <v>1788</v>
      </c>
      <c r="R659" s="28"/>
      <c r="S659" s="28"/>
    </row>
    <row r="660" ht="12.75" customHeight="1" spans="1:19">
      <c r="A660" s="21" t="s">
        <v>2231</v>
      </c>
      <c r="B660" s="14" t="s">
        <v>177</v>
      </c>
      <c r="C660" s="14" t="s">
        <v>178</v>
      </c>
      <c r="D660" s="14" t="str">
        <f t="shared" si="10"/>
        <v>王小明(wangxiaoming)</v>
      </c>
      <c r="E660" s="14" t="s">
        <v>180</v>
      </c>
      <c r="F660" s="14" t="s">
        <v>1810</v>
      </c>
      <c r="G660" s="14"/>
      <c r="H660" s="14" t="s">
        <v>1174</v>
      </c>
      <c r="I660" s="14" t="s">
        <v>1873</v>
      </c>
      <c r="J660" s="14" t="s">
        <v>1174</v>
      </c>
      <c r="K660" s="26" t="str">
        <f>VLOOKUP(I660,[1]Sheet1!$B:$C,2,)</f>
        <v>决策建议、信息专报、专报信息刊发</v>
      </c>
      <c r="L660" s="14" t="s">
        <v>1839</v>
      </c>
      <c r="M660" s="27" t="s">
        <v>1154</v>
      </c>
      <c r="N660" s="14" t="s">
        <v>2052</v>
      </c>
      <c r="O660" s="14" t="s">
        <v>1753</v>
      </c>
      <c r="P660" s="14"/>
      <c r="Q660" s="14" t="s">
        <v>1788</v>
      </c>
      <c r="R660" s="28"/>
      <c r="S660" s="28"/>
    </row>
    <row r="661" ht="12.75" customHeight="1" spans="1:19">
      <c r="A661" s="21" t="s">
        <v>2231</v>
      </c>
      <c r="B661" s="14" t="s">
        <v>177</v>
      </c>
      <c r="C661" s="14" t="s">
        <v>178</v>
      </c>
      <c r="D661" s="14" t="str">
        <f t="shared" si="10"/>
        <v>王小明(wangxiaoming)</v>
      </c>
      <c r="E661" s="14" t="s">
        <v>180</v>
      </c>
      <c r="F661" s="14" t="s">
        <v>1810</v>
      </c>
      <c r="G661" s="14"/>
      <c r="H661" s="14" t="s">
        <v>1224</v>
      </c>
      <c r="I661" s="14" t="s">
        <v>1873</v>
      </c>
      <c r="J661" s="14" t="s">
        <v>1224</v>
      </c>
      <c r="K661" s="26" t="str">
        <f>VLOOKUP(I661,[1]Sheet1!$B:$C,2,)</f>
        <v>决策建议、信息专报、专报信息刊发</v>
      </c>
      <c r="L661" s="14" t="s">
        <v>2262</v>
      </c>
      <c r="M661" s="27" t="s">
        <v>1225</v>
      </c>
      <c r="N661" s="14" t="s">
        <v>2052</v>
      </c>
      <c r="O661" s="14" t="s">
        <v>1753</v>
      </c>
      <c r="P661" s="14"/>
      <c r="Q661" s="14" t="s">
        <v>1754</v>
      </c>
      <c r="R661" s="28"/>
      <c r="S661" s="28"/>
    </row>
    <row r="662" ht="12.75" customHeight="1" spans="1:19">
      <c r="A662" s="21" t="s">
        <v>2231</v>
      </c>
      <c r="B662" s="14" t="s">
        <v>177</v>
      </c>
      <c r="C662" s="14" t="s">
        <v>178</v>
      </c>
      <c r="D662" s="14" t="str">
        <f t="shared" si="10"/>
        <v>王小明(wangxiaoming)</v>
      </c>
      <c r="E662" s="14" t="s">
        <v>180</v>
      </c>
      <c r="F662" s="14" t="s">
        <v>1810</v>
      </c>
      <c r="G662" s="14"/>
      <c r="H662" s="14" t="s">
        <v>1226</v>
      </c>
      <c r="I662" s="14" t="s">
        <v>1873</v>
      </c>
      <c r="J662" s="14" t="s">
        <v>1226</v>
      </c>
      <c r="K662" s="26" t="str">
        <f>VLOOKUP(I662,[1]Sheet1!$B:$C,2,)</f>
        <v>决策建议、信息专报、专报信息刊发</v>
      </c>
      <c r="L662" s="14" t="s">
        <v>2262</v>
      </c>
      <c r="M662" s="27" t="s">
        <v>1225</v>
      </c>
      <c r="N662" s="14" t="s">
        <v>2052</v>
      </c>
      <c r="O662" s="14" t="s">
        <v>1753</v>
      </c>
      <c r="P662" s="14"/>
      <c r="Q662" s="14" t="s">
        <v>1754</v>
      </c>
      <c r="R662" s="28"/>
      <c r="S662" s="28"/>
    </row>
    <row r="663" ht="12.75" customHeight="1" spans="1:19">
      <c r="A663" s="21" t="s">
        <v>2231</v>
      </c>
      <c r="B663" s="14" t="s">
        <v>177</v>
      </c>
      <c r="C663" s="14" t="s">
        <v>178</v>
      </c>
      <c r="D663" s="14" t="str">
        <f t="shared" si="10"/>
        <v>王小明(wangxiaoming)</v>
      </c>
      <c r="E663" s="14" t="s">
        <v>180</v>
      </c>
      <c r="F663" s="14" t="s">
        <v>1810</v>
      </c>
      <c r="G663" s="14"/>
      <c r="H663" s="14" t="s">
        <v>1227</v>
      </c>
      <c r="I663" s="14" t="s">
        <v>1873</v>
      </c>
      <c r="J663" s="14" t="s">
        <v>1227</v>
      </c>
      <c r="K663" s="26" t="str">
        <f>VLOOKUP(I663,[1]Sheet1!$B:$C,2,)</f>
        <v>决策建议、信息专报、专报信息刊发</v>
      </c>
      <c r="L663" s="14" t="s">
        <v>2262</v>
      </c>
      <c r="M663" s="27" t="s">
        <v>1225</v>
      </c>
      <c r="N663" s="14" t="s">
        <v>2052</v>
      </c>
      <c r="O663" s="14" t="s">
        <v>1753</v>
      </c>
      <c r="P663" s="14"/>
      <c r="Q663" s="14" t="s">
        <v>1754</v>
      </c>
      <c r="R663" s="28"/>
      <c r="S663" s="28"/>
    </row>
    <row r="664" ht="12.75" customHeight="1" spans="1:19">
      <c r="A664" s="21" t="s">
        <v>2231</v>
      </c>
      <c r="B664" s="14" t="s">
        <v>1229</v>
      </c>
      <c r="C664" s="14" t="s">
        <v>1230</v>
      </c>
      <c r="D664" s="14" t="str">
        <f t="shared" si="10"/>
        <v>王资博(wangzibo)</v>
      </c>
      <c r="E664" s="14" t="s">
        <v>1779</v>
      </c>
      <c r="F664" s="14" t="s">
        <v>1782</v>
      </c>
      <c r="G664" s="14"/>
      <c r="H664" s="14" t="s">
        <v>1228</v>
      </c>
      <c r="I664" s="14" t="s">
        <v>1873</v>
      </c>
      <c r="J664" s="14" t="s">
        <v>1228</v>
      </c>
      <c r="K664" s="26" t="str">
        <f>VLOOKUP(I664,[1]Sheet1!$B:$C,2,)</f>
        <v>决策建议、信息专报、专报信息刊发</v>
      </c>
      <c r="L664" s="14" t="s">
        <v>2212</v>
      </c>
      <c r="M664" s="27" t="s">
        <v>1231</v>
      </c>
      <c r="N664" s="14" t="s">
        <v>1753</v>
      </c>
      <c r="O664" s="14" t="s">
        <v>1753</v>
      </c>
      <c r="P664" s="14" t="s">
        <v>2263</v>
      </c>
      <c r="Q664" s="14" t="s">
        <v>1754</v>
      </c>
      <c r="R664" s="28"/>
      <c r="S664" s="28"/>
    </row>
    <row r="665" ht="12.75" customHeight="1" spans="1:19">
      <c r="A665" s="21" t="s">
        <v>2231</v>
      </c>
      <c r="B665" s="14" t="s">
        <v>1229</v>
      </c>
      <c r="C665" s="14" t="s">
        <v>1230</v>
      </c>
      <c r="D665" s="14" t="str">
        <f t="shared" si="10"/>
        <v>王资博(wangzibo)</v>
      </c>
      <c r="E665" s="14" t="s">
        <v>1779</v>
      </c>
      <c r="F665" s="14" t="s">
        <v>1782</v>
      </c>
      <c r="G665" s="14"/>
      <c r="H665" s="14" t="s">
        <v>1228</v>
      </c>
      <c r="I665" s="14" t="s">
        <v>1851</v>
      </c>
      <c r="J665" s="14" t="s">
        <v>1228</v>
      </c>
      <c r="K665" s="26" t="str">
        <f>VLOOKUP(I665,[1]Sheet1!$B:$C,2,)</f>
        <v>省部级正职领导一般性批示</v>
      </c>
      <c r="L665" s="14" t="s">
        <v>1862</v>
      </c>
      <c r="M665" s="27" t="s">
        <v>1234</v>
      </c>
      <c r="N665" s="14" t="s">
        <v>1753</v>
      </c>
      <c r="O665" s="14" t="s">
        <v>1753</v>
      </c>
      <c r="P665" s="14" t="s">
        <v>2264</v>
      </c>
      <c r="Q665" s="14" t="s">
        <v>1754</v>
      </c>
      <c r="R665" s="28"/>
      <c r="S665" s="28"/>
    </row>
    <row r="666" ht="12.75" customHeight="1" spans="1:19">
      <c r="A666" s="21" t="s">
        <v>2231</v>
      </c>
      <c r="B666" s="14" t="s">
        <v>1229</v>
      </c>
      <c r="C666" s="14" t="s">
        <v>1230</v>
      </c>
      <c r="D666" s="14" t="str">
        <f t="shared" si="10"/>
        <v>王资博(wangzibo)</v>
      </c>
      <c r="E666" s="14" t="s">
        <v>1779</v>
      </c>
      <c r="F666" s="14" t="s">
        <v>1782</v>
      </c>
      <c r="G666" s="14"/>
      <c r="H666" s="14" t="s">
        <v>1236</v>
      </c>
      <c r="I666" s="14" t="s">
        <v>1807</v>
      </c>
      <c r="J666" s="14" t="s">
        <v>1236</v>
      </c>
      <c r="K666" s="26" t="str">
        <f>VLOOKUP(I666,[1]Sheet1!$B:$C,2,)</f>
        <v>党和国家其他副国级领导人一般性批示</v>
      </c>
      <c r="L666" s="14" t="s">
        <v>2265</v>
      </c>
      <c r="M666" s="27" t="s">
        <v>1237</v>
      </c>
      <c r="N666" s="14" t="s">
        <v>1753</v>
      </c>
      <c r="O666" s="14" t="s">
        <v>1753</v>
      </c>
      <c r="P666" s="14" t="s">
        <v>2266</v>
      </c>
      <c r="Q666" s="14" t="s">
        <v>1809</v>
      </c>
      <c r="R666" s="28"/>
      <c r="S666" s="28"/>
    </row>
    <row r="667" ht="12.75" customHeight="1" spans="1:19">
      <c r="A667" s="21" t="s">
        <v>2231</v>
      </c>
      <c r="B667" s="14" t="s">
        <v>1229</v>
      </c>
      <c r="C667" s="14" t="s">
        <v>1230</v>
      </c>
      <c r="D667" s="14" t="str">
        <f t="shared" si="10"/>
        <v>王资博(wangzibo)</v>
      </c>
      <c r="E667" s="14" t="s">
        <v>1779</v>
      </c>
      <c r="F667" s="14" t="s">
        <v>1782</v>
      </c>
      <c r="G667" s="14"/>
      <c r="H667" s="14" t="s">
        <v>1239</v>
      </c>
      <c r="I667" s="14" t="s">
        <v>1873</v>
      </c>
      <c r="J667" s="14" t="s">
        <v>1239</v>
      </c>
      <c r="K667" s="26" t="str">
        <f>VLOOKUP(I667,[1]Sheet1!$B:$C,2,)</f>
        <v>决策建议、信息专报、专报信息刊发</v>
      </c>
      <c r="L667" s="14" t="s">
        <v>2267</v>
      </c>
      <c r="M667" s="27" t="s">
        <v>1240</v>
      </c>
      <c r="N667" s="14" t="s">
        <v>1753</v>
      </c>
      <c r="O667" s="14" t="s">
        <v>1753</v>
      </c>
      <c r="P667" s="14" t="s">
        <v>2268</v>
      </c>
      <c r="Q667" s="14" t="s">
        <v>1754</v>
      </c>
      <c r="R667" s="28"/>
      <c r="S667" s="28"/>
    </row>
    <row r="668" ht="12.75" customHeight="1" spans="1:19">
      <c r="A668" s="21" t="s">
        <v>2231</v>
      </c>
      <c r="B668" s="14" t="s">
        <v>1229</v>
      </c>
      <c r="C668" s="14" t="s">
        <v>1230</v>
      </c>
      <c r="D668" s="14" t="str">
        <f t="shared" si="10"/>
        <v>王资博(wangzibo)</v>
      </c>
      <c r="E668" s="14" t="s">
        <v>1779</v>
      </c>
      <c r="F668" s="14" t="s">
        <v>1782</v>
      </c>
      <c r="G668" s="14"/>
      <c r="H668" s="14" t="s">
        <v>1236</v>
      </c>
      <c r="I668" s="14" t="s">
        <v>1873</v>
      </c>
      <c r="J668" s="14" t="s">
        <v>1236</v>
      </c>
      <c r="K668" s="26" t="str">
        <f>VLOOKUP(I668,[1]Sheet1!$B:$C,2,)</f>
        <v>决策建议、信息专报、专报信息刊发</v>
      </c>
      <c r="L668" s="14" t="s">
        <v>2212</v>
      </c>
      <c r="M668" s="27" t="s">
        <v>1231</v>
      </c>
      <c r="N668" s="14" t="s">
        <v>1753</v>
      </c>
      <c r="O668" s="14" t="s">
        <v>1753</v>
      </c>
      <c r="P668" s="14" t="s">
        <v>2263</v>
      </c>
      <c r="Q668" s="14" t="s">
        <v>1754</v>
      </c>
      <c r="R668" s="28"/>
      <c r="S668" s="28"/>
    </row>
    <row r="669" ht="12.75" customHeight="1" spans="1:19">
      <c r="A669" s="21" t="s">
        <v>2231</v>
      </c>
      <c r="B669" s="14" t="s">
        <v>1243</v>
      </c>
      <c r="C669" s="14" t="s">
        <v>1244</v>
      </c>
      <c r="D669" s="14" t="str">
        <f t="shared" si="10"/>
        <v>文丰安(wenfengan)</v>
      </c>
      <c r="E669" s="14" t="s">
        <v>1795</v>
      </c>
      <c r="F669" s="14" t="s">
        <v>1764</v>
      </c>
      <c r="G669" s="14"/>
      <c r="H669" s="14" t="s">
        <v>1242</v>
      </c>
      <c r="I669" s="14" t="s">
        <v>1851</v>
      </c>
      <c r="J669" s="14" t="s">
        <v>1242</v>
      </c>
      <c r="K669" s="26" t="str">
        <f>VLOOKUP(I669,[1]Sheet1!$B:$C,2,)</f>
        <v>省部级正职领导一般性批示</v>
      </c>
      <c r="L669" s="14" t="s">
        <v>2269</v>
      </c>
      <c r="M669" s="27" t="s">
        <v>1245</v>
      </c>
      <c r="N669" s="14" t="s">
        <v>1753</v>
      </c>
      <c r="O669" s="14" t="s">
        <v>1753</v>
      </c>
      <c r="P669" s="14"/>
      <c r="Q669" s="14" t="s">
        <v>1754</v>
      </c>
      <c r="R669" s="28"/>
      <c r="S669" s="28"/>
    </row>
    <row r="670" ht="12.75" customHeight="1" spans="1:19">
      <c r="A670" s="21" t="s">
        <v>2231</v>
      </c>
      <c r="B670" s="14" t="s">
        <v>343</v>
      </c>
      <c r="C670" s="14" t="s">
        <v>344</v>
      </c>
      <c r="D670" s="14" t="str">
        <f t="shared" si="10"/>
        <v>吴大兵(wudabing)</v>
      </c>
      <c r="E670" s="14" t="s">
        <v>73</v>
      </c>
      <c r="F670" s="14" t="s">
        <v>1739</v>
      </c>
      <c r="G670" s="14"/>
      <c r="H670" s="14" t="s">
        <v>1248</v>
      </c>
      <c r="I670" s="14" t="s">
        <v>1873</v>
      </c>
      <c r="J670" s="14" t="s">
        <v>1248</v>
      </c>
      <c r="K670" s="26" t="str">
        <f>VLOOKUP(I670,[1]Sheet1!$B:$C,2,)</f>
        <v>决策建议、信息专报、专报信息刊发</v>
      </c>
      <c r="L670" s="14" t="s">
        <v>2270</v>
      </c>
      <c r="M670" s="27" t="s">
        <v>1190</v>
      </c>
      <c r="N670" s="14" t="s">
        <v>1742</v>
      </c>
      <c r="O670" s="14" t="s">
        <v>1753</v>
      </c>
      <c r="P670" s="14"/>
      <c r="Q670" s="14" t="s">
        <v>2271</v>
      </c>
      <c r="R670" s="28"/>
      <c r="S670" s="28"/>
    </row>
    <row r="671" ht="12.75" customHeight="1" spans="1:19">
      <c r="A671" s="21" t="s">
        <v>2231</v>
      </c>
      <c r="B671" s="14" t="s">
        <v>91</v>
      </c>
      <c r="C671" s="14" t="s">
        <v>92</v>
      </c>
      <c r="D671" s="14" t="str">
        <f t="shared" si="10"/>
        <v>许玉明(xuyuming)</v>
      </c>
      <c r="E671" s="14" t="s">
        <v>94</v>
      </c>
      <c r="F671" s="14" t="s">
        <v>1764</v>
      </c>
      <c r="G671" s="14"/>
      <c r="H671" s="14" t="s">
        <v>1172</v>
      </c>
      <c r="I671" s="14" t="s">
        <v>1873</v>
      </c>
      <c r="J671" s="14" t="s">
        <v>1172</v>
      </c>
      <c r="K671" s="26" t="str">
        <f>VLOOKUP(I671,[1]Sheet1!$B:$C,2,)</f>
        <v>决策建议、信息专报、专报信息刊发</v>
      </c>
      <c r="L671" s="14" t="s">
        <v>1915</v>
      </c>
      <c r="M671" s="27" t="s">
        <v>1173</v>
      </c>
      <c r="N671" s="14" t="s">
        <v>1742</v>
      </c>
      <c r="O671" s="14" t="s">
        <v>1753</v>
      </c>
      <c r="P671" s="14"/>
      <c r="Q671" s="14" t="s">
        <v>1788</v>
      </c>
      <c r="R671" s="28"/>
      <c r="S671" s="28"/>
    </row>
    <row r="672" ht="12.75" customHeight="1" spans="1:19">
      <c r="A672" s="21" t="s">
        <v>2231</v>
      </c>
      <c r="B672" s="14" t="s">
        <v>91</v>
      </c>
      <c r="C672" s="14" t="s">
        <v>92</v>
      </c>
      <c r="D672" s="14" t="str">
        <f t="shared" si="10"/>
        <v>许玉明(xuyuming)</v>
      </c>
      <c r="E672" s="14" t="s">
        <v>94</v>
      </c>
      <c r="F672" s="14" t="s">
        <v>1764</v>
      </c>
      <c r="G672" s="14"/>
      <c r="H672" s="14" t="s">
        <v>1250</v>
      </c>
      <c r="I672" s="14" t="s">
        <v>1873</v>
      </c>
      <c r="J672" s="14" t="s">
        <v>1250</v>
      </c>
      <c r="K672" s="26" t="str">
        <f>VLOOKUP(I672,[1]Sheet1!$B:$C,2,)</f>
        <v>决策建议、信息专报、专报信息刊发</v>
      </c>
      <c r="L672" s="14" t="s">
        <v>1915</v>
      </c>
      <c r="M672" s="27" t="s">
        <v>1251</v>
      </c>
      <c r="N672" s="14" t="s">
        <v>1753</v>
      </c>
      <c r="O672" s="14" t="s">
        <v>1753</v>
      </c>
      <c r="P672" s="14"/>
      <c r="Q672" s="14" t="s">
        <v>1754</v>
      </c>
      <c r="R672" s="28"/>
      <c r="S672" s="28"/>
    </row>
    <row r="673" ht="12.75" customHeight="1" spans="1:19">
      <c r="A673" s="21" t="s">
        <v>2231</v>
      </c>
      <c r="B673" s="14" t="s">
        <v>91</v>
      </c>
      <c r="C673" s="14" t="s">
        <v>92</v>
      </c>
      <c r="D673" s="14" t="str">
        <f t="shared" si="10"/>
        <v>许玉明(xuyuming)</v>
      </c>
      <c r="E673" s="14" t="s">
        <v>94</v>
      </c>
      <c r="F673" s="14" t="s">
        <v>1764</v>
      </c>
      <c r="G673" s="14"/>
      <c r="H673" s="14" t="s">
        <v>1252</v>
      </c>
      <c r="I673" s="14" t="s">
        <v>1873</v>
      </c>
      <c r="J673" s="14" t="s">
        <v>1252</v>
      </c>
      <c r="K673" s="26" t="str">
        <f>VLOOKUP(I673,[1]Sheet1!$B:$C,2,)</f>
        <v>决策建议、信息专报、专报信息刊发</v>
      </c>
      <c r="L673" s="14" t="s">
        <v>1915</v>
      </c>
      <c r="M673" s="27" t="s">
        <v>1251</v>
      </c>
      <c r="N673" s="14" t="s">
        <v>1753</v>
      </c>
      <c r="O673" s="14" t="s">
        <v>1753</v>
      </c>
      <c r="P673" s="14"/>
      <c r="Q673" s="14" t="s">
        <v>1754</v>
      </c>
      <c r="R673" s="28"/>
      <c r="S673" s="28"/>
    </row>
    <row r="674" ht="12.75" customHeight="1" spans="1:19">
      <c r="A674" s="21" t="s">
        <v>2231</v>
      </c>
      <c r="B674" s="14" t="s">
        <v>1254</v>
      </c>
      <c r="C674" s="14" t="s">
        <v>1255</v>
      </c>
      <c r="D674" s="14" t="str">
        <f t="shared" si="10"/>
        <v>杨果(yangguo)</v>
      </c>
      <c r="E674" s="14" t="s">
        <v>94</v>
      </c>
      <c r="F674" s="14" t="s">
        <v>1782</v>
      </c>
      <c r="G674" s="14"/>
      <c r="H674" s="14" t="s">
        <v>1253</v>
      </c>
      <c r="I674" s="14" t="s">
        <v>1747</v>
      </c>
      <c r="J674" s="14" t="s">
        <v>1253</v>
      </c>
      <c r="K674" s="26" t="str">
        <f>VLOOKUP(I674,[1]Sheet1!$B:$C,2,)</f>
        <v>省部级正职领导肯定性批示</v>
      </c>
      <c r="L674" s="14" t="s">
        <v>1862</v>
      </c>
      <c r="M674" s="27" t="s">
        <v>1256</v>
      </c>
      <c r="N674" s="14" t="s">
        <v>1753</v>
      </c>
      <c r="O674" s="14" t="s">
        <v>1753</v>
      </c>
      <c r="P674" s="14" t="s">
        <v>2272</v>
      </c>
      <c r="Q674" s="14" t="s">
        <v>1757</v>
      </c>
      <c r="R674" s="28"/>
      <c r="S674" s="28"/>
    </row>
    <row r="675" ht="12.75" customHeight="1" spans="1:19">
      <c r="A675" s="21" t="s">
        <v>2231</v>
      </c>
      <c r="B675" s="14" t="s">
        <v>190</v>
      </c>
      <c r="C675" s="14" t="s">
        <v>191</v>
      </c>
      <c r="D675" s="14" t="str">
        <f t="shared" si="10"/>
        <v>杨孝容(yangxiaorong)</v>
      </c>
      <c r="E675" s="14" t="s">
        <v>73</v>
      </c>
      <c r="F675" s="14" t="s">
        <v>1769</v>
      </c>
      <c r="G675" s="14"/>
      <c r="H675" s="14" t="s">
        <v>1259</v>
      </c>
      <c r="I675" s="14" t="s">
        <v>1873</v>
      </c>
      <c r="J675" s="14" t="s">
        <v>1259</v>
      </c>
      <c r="K675" s="26" t="str">
        <f>VLOOKUP(I675,[1]Sheet1!$B:$C,2,)</f>
        <v>决策建议、信息专报、专报信息刊发</v>
      </c>
      <c r="L675" s="14" t="s">
        <v>1842</v>
      </c>
      <c r="M675" s="27" t="s">
        <v>1260</v>
      </c>
      <c r="N675" s="14" t="s">
        <v>1753</v>
      </c>
      <c r="O675" s="14" t="s">
        <v>1753</v>
      </c>
      <c r="P675" s="14" t="s">
        <v>2273</v>
      </c>
      <c r="Q675" s="14" t="s">
        <v>1754</v>
      </c>
      <c r="R675" s="28"/>
      <c r="S675" s="28"/>
    </row>
    <row r="676" ht="12.75" customHeight="1" spans="1:19">
      <c r="A676" s="21" t="s">
        <v>2231</v>
      </c>
      <c r="B676" s="14" t="s">
        <v>190</v>
      </c>
      <c r="C676" s="14" t="s">
        <v>191</v>
      </c>
      <c r="D676" s="14" t="str">
        <f t="shared" si="10"/>
        <v>杨孝容(yangxiaorong)</v>
      </c>
      <c r="E676" s="14" t="s">
        <v>73</v>
      </c>
      <c r="F676" s="14" t="s">
        <v>1769</v>
      </c>
      <c r="G676" s="14"/>
      <c r="H676" s="14" t="s">
        <v>1261</v>
      </c>
      <c r="I676" s="14" t="s">
        <v>1873</v>
      </c>
      <c r="J676" s="14" t="s">
        <v>1261</v>
      </c>
      <c r="K676" s="26" t="str">
        <f>VLOOKUP(I676,[1]Sheet1!$B:$C,2,)</f>
        <v>决策建议、信息专报、专报信息刊发</v>
      </c>
      <c r="L676" s="14" t="s">
        <v>1842</v>
      </c>
      <c r="M676" s="27" t="s">
        <v>1262</v>
      </c>
      <c r="N676" s="14" t="s">
        <v>1753</v>
      </c>
      <c r="O676" s="14" t="s">
        <v>1753</v>
      </c>
      <c r="P676" s="14" t="s">
        <v>2273</v>
      </c>
      <c r="Q676" s="14" t="s">
        <v>1754</v>
      </c>
      <c r="R676" s="28"/>
      <c r="S676" s="28"/>
    </row>
    <row r="677" ht="12.75" customHeight="1" spans="1:19">
      <c r="A677" s="21" t="s">
        <v>2231</v>
      </c>
      <c r="B677" s="14" t="s">
        <v>941</v>
      </c>
      <c r="C677" s="14" t="s">
        <v>942</v>
      </c>
      <c r="D677" s="14" t="str">
        <f t="shared" si="10"/>
        <v>张永恒(zhangyongheng)</v>
      </c>
      <c r="E677" s="14" t="s">
        <v>1781</v>
      </c>
      <c r="F677" s="14" t="s">
        <v>1797</v>
      </c>
      <c r="G677" s="14"/>
      <c r="H677" s="14" t="s">
        <v>1263</v>
      </c>
      <c r="I677" s="14" t="s">
        <v>1747</v>
      </c>
      <c r="J677" s="14" t="s">
        <v>1263</v>
      </c>
      <c r="K677" s="26" t="str">
        <f>VLOOKUP(I677,[1]Sheet1!$B:$C,2,)</f>
        <v>省部级正职领导肯定性批示</v>
      </c>
      <c r="L677" s="14" t="s">
        <v>2274</v>
      </c>
      <c r="M677" s="27" t="s">
        <v>1264</v>
      </c>
      <c r="N677" s="14" t="s">
        <v>1749</v>
      </c>
      <c r="O677" s="14" t="s">
        <v>1753</v>
      </c>
      <c r="P677" s="14"/>
      <c r="Q677" s="14" t="s">
        <v>2034</v>
      </c>
      <c r="R677" s="28"/>
      <c r="S677" s="28"/>
    </row>
    <row r="678" ht="12.75" customHeight="1" spans="1:19">
      <c r="A678" s="21" t="s">
        <v>2231</v>
      </c>
      <c r="B678" s="14" t="s">
        <v>941</v>
      </c>
      <c r="C678" s="14" t="s">
        <v>942</v>
      </c>
      <c r="D678" s="14" t="str">
        <f t="shared" si="10"/>
        <v>张永恒(zhangyongheng)</v>
      </c>
      <c r="E678" s="14" t="s">
        <v>1781</v>
      </c>
      <c r="F678" s="14" t="s">
        <v>1797</v>
      </c>
      <c r="G678" s="14"/>
      <c r="H678" s="14" t="s">
        <v>1248</v>
      </c>
      <c r="I678" s="14" t="s">
        <v>1873</v>
      </c>
      <c r="J678" s="14" t="s">
        <v>1248</v>
      </c>
      <c r="K678" s="26" t="str">
        <f>VLOOKUP(I678,[1]Sheet1!$B:$C,2,)</f>
        <v>决策建议、信息专报、专报信息刊发</v>
      </c>
      <c r="L678" s="14" t="s">
        <v>2270</v>
      </c>
      <c r="M678" s="27" t="s">
        <v>1190</v>
      </c>
      <c r="N678" s="14" t="s">
        <v>1742</v>
      </c>
      <c r="O678" s="14" t="s">
        <v>1742</v>
      </c>
      <c r="P678" s="14"/>
      <c r="Q678" s="14" t="s">
        <v>2275</v>
      </c>
      <c r="R678" s="28"/>
      <c r="S678" s="28"/>
    </row>
    <row r="679" ht="12.75" customHeight="1" spans="1:19">
      <c r="A679" s="21" t="s">
        <v>2231</v>
      </c>
      <c r="B679" s="14" t="s">
        <v>949</v>
      </c>
      <c r="C679" s="14" t="s">
        <v>950</v>
      </c>
      <c r="D679" s="14" t="str">
        <f t="shared" si="10"/>
        <v>朱莉芬(zhulifen)</v>
      </c>
      <c r="E679" s="14" t="s">
        <v>1745</v>
      </c>
      <c r="F679" s="14" t="s">
        <v>1810</v>
      </c>
      <c r="G679" s="14"/>
      <c r="H679" s="14" t="s">
        <v>1266</v>
      </c>
      <c r="I679" s="14" t="s">
        <v>1747</v>
      </c>
      <c r="J679" s="14" t="s">
        <v>1266</v>
      </c>
      <c r="K679" s="26" t="str">
        <f>VLOOKUP(I679,[1]Sheet1!$B:$C,2,)</f>
        <v>省部级正职领导肯定性批示</v>
      </c>
      <c r="L679" s="14" t="s">
        <v>1839</v>
      </c>
      <c r="M679" s="27" t="s">
        <v>1264</v>
      </c>
      <c r="N679" s="14" t="s">
        <v>1788</v>
      </c>
      <c r="O679" s="14" t="s">
        <v>1753</v>
      </c>
      <c r="P679" s="14"/>
      <c r="Q679" s="14" t="s">
        <v>1757</v>
      </c>
      <c r="R679" s="28"/>
      <c r="S679" s="28"/>
    </row>
    <row r="680" ht="12.75" customHeight="1" spans="1:19">
      <c r="A680" s="21" t="s">
        <v>2231</v>
      </c>
      <c r="B680" s="14" t="s">
        <v>949</v>
      </c>
      <c r="C680" s="14" t="s">
        <v>950</v>
      </c>
      <c r="D680" s="14" t="str">
        <f t="shared" si="10"/>
        <v>朱莉芬(zhulifen)</v>
      </c>
      <c r="E680" s="14" t="s">
        <v>1745</v>
      </c>
      <c r="F680" s="14" t="s">
        <v>1810</v>
      </c>
      <c r="G680" s="14"/>
      <c r="H680" s="14" t="s">
        <v>1267</v>
      </c>
      <c r="I680" s="14" t="s">
        <v>1873</v>
      </c>
      <c r="J680" s="14" t="s">
        <v>1267</v>
      </c>
      <c r="K680" s="26" t="str">
        <f>VLOOKUP(I680,[1]Sheet1!$B:$C,2,)</f>
        <v>决策建议、信息专报、专报信息刊发</v>
      </c>
      <c r="L680" s="14" t="s">
        <v>2113</v>
      </c>
      <c r="M680" s="27" t="s">
        <v>1268</v>
      </c>
      <c r="N680" s="14" t="s">
        <v>1753</v>
      </c>
      <c r="O680" s="14" t="s">
        <v>1753</v>
      </c>
      <c r="P680" s="14"/>
      <c r="Q680" s="14" t="s">
        <v>1754</v>
      </c>
      <c r="R680" s="28"/>
      <c r="S680" s="28"/>
    </row>
    <row r="681" ht="12.75" customHeight="1" spans="1:19">
      <c r="A681" s="21" t="s">
        <v>2231</v>
      </c>
      <c r="B681" s="14" t="s">
        <v>949</v>
      </c>
      <c r="C681" s="14" t="s">
        <v>950</v>
      </c>
      <c r="D681" s="14" t="str">
        <f t="shared" si="10"/>
        <v>朱莉芬(zhulifen)</v>
      </c>
      <c r="E681" s="14" t="s">
        <v>1745</v>
      </c>
      <c r="F681" s="14" t="s">
        <v>1810</v>
      </c>
      <c r="G681" s="14"/>
      <c r="H681" s="14" t="s">
        <v>1266</v>
      </c>
      <c r="I681" s="14" t="s">
        <v>1873</v>
      </c>
      <c r="J681" s="14" t="s">
        <v>1266</v>
      </c>
      <c r="K681" s="26" t="str">
        <f>VLOOKUP(I681,[1]Sheet1!$B:$C,2,)</f>
        <v>决策建议、信息专报、专报信息刊发</v>
      </c>
      <c r="L681" s="14" t="s">
        <v>1839</v>
      </c>
      <c r="M681" s="27" t="s">
        <v>1264</v>
      </c>
      <c r="N681" s="14" t="s">
        <v>1788</v>
      </c>
      <c r="O681" s="14" t="s">
        <v>1753</v>
      </c>
      <c r="P681" s="14"/>
      <c r="Q681" s="14" t="s">
        <v>1754</v>
      </c>
      <c r="R681" s="28"/>
      <c r="S681" s="28"/>
    </row>
    <row r="682" ht="12.75" customHeight="1" spans="1:19">
      <c r="A682" s="21" t="s">
        <v>2276</v>
      </c>
      <c r="B682" s="14" t="s">
        <v>16</v>
      </c>
      <c r="C682" s="14" t="s">
        <v>17</v>
      </c>
      <c r="D682" s="14" t="str">
        <f t="shared" si="10"/>
        <v>曹银涛(caoyintao)</v>
      </c>
      <c r="E682" s="14" t="s">
        <v>21</v>
      </c>
      <c r="F682" s="14" t="s">
        <v>1739</v>
      </c>
      <c r="G682" s="14"/>
      <c r="H682" s="14" t="s">
        <v>1269</v>
      </c>
      <c r="I682" s="14" t="s">
        <v>1922</v>
      </c>
      <c r="J682" s="14" t="s">
        <v>1269</v>
      </c>
      <c r="K682" s="26" t="str">
        <f>VLOOKUP(I682,[1]Sheet1!$B:$C,2,)</f>
        <v>国家部委规章和重庆市地方性法规、政府规章及文件采用-采用部分占文件全文60%以下</v>
      </c>
      <c r="L682" s="14" t="s">
        <v>2277</v>
      </c>
      <c r="M682" s="27" t="s">
        <v>1270</v>
      </c>
      <c r="N682" s="14" t="s">
        <v>1749</v>
      </c>
      <c r="O682" s="14" t="s">
        <v>1753</v>
      </c>
      <c r="P682" s="14"/>
      <c r="Q682" s="14" t="s">
        <v>1743</v>
      </c>
      <c r="R682" s="28"/>
      <c r="S682" s="28"/>
    </row>
    <row r="683" ht="12.75" customHeight="1" spans="1:19">
      <c r="A683" s="21" t="s">
        <v>2276</v>
      </c>
      <c r="B683" s="14" t="s">
        <v>16</v>
      </c>
      <c r="C683" s="14" t="s">
        <v>17</v>
      </c>
      <c r="D683" s="14" t="str">
        <f t="shared" si="10"/>
        <v>曹银涛(caoyintao)</v>
      </c>
      <c r="E683" s="14" t="s">
        <v>21</v>
      </c>
      <c r="F683" s="14" t="s">
        <v>1739</v>
      </c>
      <c r="G683" s="14"/>
      <c r="H683" s="14" t="s">
        <v>1272</v>
      </c>
      <c r="I683" s="14" t="s">
        <v>1873</v>
      </c>
      <c r="J683" s="14" t="s">
        <v>1272</v>
      </c>
      <c r="K683" s="26" t="str">
        <f>VLOOKUP(I683,[1]Sheet1!$B:$C,2,)</f>
        <v>决策建议、信息专报、专报信息刊发</v>
      </c>
      <c r="L683" s="14"/>
      <c r="M683" s="27" t="s">
        <v>1273</v>
      </c>
      <c r="N683" s="14" t="s">
        <v>1761</v>
      </c>
      <c r="O683" s="14" t="s">
        <v>1742</v>
      </c>
      <c r="P683" s="14"/>
      <c r="Q683" s="14" t="s">
        <v>1775</v>
      </c>
      <c r="R683" s="28"/>
      <c r="S683" s="28"/>
    </row>
    <row r="684" ht="12.75" customHeight="1" spans="1:19">
      <c r="A684" s="21" t="s">
        <v>2276</v>
      </c>
      <c r="B684" s="14" t="s">
        <v>16</v>
      </c>
      <c r="C684" s="14" t="s">
        <v>17</v>
      </c>
      <c r="D684" s="14" t="str">
        <f t="shared" si="10"/>
        <v>曹银涛(caoyintao)</v>
      </c>
      <c r="E684" s="14" t="s">
        <v>21</v>
      </c>
      <c r="F684" s="14" t="s">
        <v>1739</v>
      </c>
      <c r="G684" s="14"/>
      <c r="H684" s="14" t="s">
        <v>1275</v>
      </c>
      <c r="I684" s="14" t="s">
        <v>1873</v>
      </c>
      <c r="J684" s="14" t="s">
        <v>1275</v>
      </c>
      <c r="K684" s="26" t="str">
        <f>VLOOKUP(I684,[1]Sheet1!$B:$C,2,)</f>
        <v>决策建议、信息专报、专报信息刊发</v>
      </c>
      <c r="L684" s="14"/>
      <c r="M684" s="27" t="s">
        <v>1276</v>
      </c>
      <c r="N684" s="14" t="s">
        <v>1753</v>
      </c>
      <c r="O684" s="14" t="s">
        <v>1753</v>
      </c>
      <c r="P684" s="14"/>
      <c r="Q684" s="14" t="s">
        <v>1754</v>
      </c>
      <c r="R684" s="28"/>
      <c r="S684" s="28"/>
    </row>
    <row r="685" ht="12.75" customHeight="1" spans="1:19">
      <c r="A685" s="21" t="s">
        <v>2276</v>
      </c>
      <c r="B685" s="14" t="s">
        <v>221</v>
      </c>
      <c r="C685" s="14" t="s">
        <v>222</v>
      </c>
      <c r="D685" s="14" t="str">
        <f t="shared" si="10"/>
        <v>陈悦(chenyue)</v>
      </c>
      <c r="E685" s="14" t="s">
        <v>2278</v>
      </c>
      <c r="F685" s="14" t="s">
        <v>1746</v>
      </c>
      <c r="G685" s="14"/>
      <c r="H685" s="14" t="s">
        <v>1141</v>
      </c>
      <c r="I685" s="14" t="s">
        <v>1937</v>
      </c>
      <c r="J685" s="14" t="s">
        <v>1141</v>
      </c>
      <c r="K685" s="26" t="str">
        <f>VLOOKUP(I685,[1]Sheet1!$B:$C,2,)</f>
        <v>国家部委规章和重庆市地方性法规、政府规章及文件采用-采用部分占文件全文60%以上（含）</v>
      </c>
      <c r="L685" s="14" t="s">
        <v>1923</v>
      </c>
      <c r="M685" s="27" t="s">
        <v>1277</v>
      </c>
      <c r="N685" s="14" t="s">
        <v>1761</v>
      </c>
      <c r="O685" s="14" t="s">
        <v>1742</v>
      </c>
      <c r="P685" s="14" t="s">
        <v>2279</v>
      </c>
      <c r="Q685" s="14" t="s">
        <v>1969</v>
      </c>
      <c r="R685" s="28"/>
      <c r="S685" s="28"/>
    </row>
    <row r="686" ht="12.75" customHeight="1" spans="1:19">
      <c r="A686" s="21" t="s">
        <v>2276</v>
      </c>
      <c r="B686" s="14" t="s">
        <v>221</v>
      </c>
      <c r="C686" s="14" t="s">
        <v>222</v>
      </c>
      <c r="D686" s="14" t="str">
        <f t="shared" si="10"/>
        <v>陈悦(chenyue)</v>
      </c>
      <c r="E686" s="14" t="s">
        <v>2278</v>
      </c>
      <c r="F686" s="14" t="s">
        <v>1746</v>
      </c>
      <c r="G686" s="14"/>
      <c r="H686" s="14" t="s">
        <v>1280</v>
      </c>
      <c r="I686" s="14" t="s">
        <v>1937</v>
      </c>
      <c r="J686" s="14" t="s">
        <v>1280</v>
      </c>
      <c r="K686" s="26" t="str">
        <f>VLOOKUP(I686,[1]Sheet1!$B:$C,2,)</f>
        <v>国家部委规章和重庆市地方性法规、政府规章及文件采用-采用部分占文件全文60%以上（含）</v>
      </c>
      <c r="L686" s="14" t="s">
        <v>1884</v>
      </c>
      <c r="M686" s="27" t="s">
        <v>1281</v>
      </c>
      <c r="N686" s="14" t="s">
        <v>1761</v>
      </c>
      <c r="O686" s="14" t="s">
        <v>1753</v>
      </c>
      <c r="P686" s="14"/>
      <c r="Q686" s="14" t="s">
        <v>1969</v>
      </c>
      <c r="R686" s="28"/>
      <c r="S686" s="28"/>
    </row>
    <row r="687" ht="12.75" customHeight="1" spans="1:19">
      <c r="A687" s="21" t="s">
        <v>2276</v>
      </c>
      <c r="B687" s="14" t="s">
        <v>221</v>
      </c>
      <c r="C687" s="14" t="s">
        <v>222</v>
      </c>
      <c r="D687" s="14" t="str">
        <f t="shared" si="10"/>
        <v>陈悦(chenyue)</v>
      </c>
      <c r="E687" s="14" t="s">
        <v>2278</v>
      </c>
      <c r="F687" s="14" t="s">
        <v>1746</v>
      </c>
      <c r="G687" s="14"/>
      <c r="H687" s="14" t="s">
        <v>1280</v>
      </c>
      <c r="I687" s="14" t="s">
        <v>1747</v>
      </c>
      <c r="J687" s="14" t="s">
        <v>1280</v>
      </c>
      <c r="K687" s="26" t="str">
        <f>VLOOKUP(I687,[1]Sheet1!$B:$C,2,)</f>
        <v>省部级正职领导肯定性批示</v>
      </c>
      <c r="L687" s="14" t="s">
        <v>2280</v>
      </c>
      <c r="M687" s="27" t="s">
        <v>1284</v>
      </c>
      <c r="N687" s="14" t="s">
        <v>1761</v>
      </c>
      <c r="O687" s="14" t="s">
        <v>1753</v>
      </c>
      <c r="P687" s="14"/>
      <c r="Q687" s="14" t="s">
        <v>1859</v>
      </c>
      <c r="R687" s="28"/>
      <c r="S687" s="28"/>
    </row>
    <row r="688" ht="12.75" customHeight="1" spans="1:19">
      <c r="A688" s="21" t="s">
        <v>2276</v>
      </c>
      <c r="B688" s="14" t="s">
        <v>237</v>
      </c>
      <c r="C688" s="14" t="s">
        <v>238</v>
      </c>
      <c r="D688" s="14" t="str">
        <f t="shared" si="10"/>
        <v>邓涛(dengtao)</v>
      </c>
      <c r="E688" s="14" t="s">
        <v>240</v>
      </c>
      <c r="F688" s="14" t="s">
        <v>1746</v>
      </c>
      <c r="G688" s="14"/>
      <c r="H688" s="14" t="s">
        <v>1285</v>
      </c>
      <c r="I688" s="14" t="s">
        <v>1873</v>
      </c>
      <c r="J688" s="14" t="s">
        <v>1285</v>
      </c>
      <c r="K688" s="26" t="str">
        <f>VLOOKUP(I688,[1]Sheet1!$B:$C,2,)</f>
        <v>决策建议、信息专报、专报信息刊发</v>
      </c>
      <c r="L688" s="14" t="s">
        <v>2281</v>
      </c>
      <c r="M688" s="27" t="s">
        <v>1286</v>
      </c>
      <c r="N688" s="14" t="s">
        <v>1742</v>
      </c>
      <c r="O688" s="14" t="s">
        <v>1753</v>
      </c>
      <c r="P688" s="14"/>
      <c r="Q688" s="14" t="s">
        <v>1788</v>
      </c>
      <c r="R688" s="28"/>
      <c r="S688" s="28"/>
    </row>
    <row r="689" ht="12.75" customHeight="1" spans="1:19">
      <c r="A689" s="21" t="s">
        <v>2276</v>
      </c>
      <c r="B689" s="14" t="s">
        <v>237</v>
      </c>
      <c r="C689" s="14" t="s">
        <v>238</v>
      </c>
      <c r="D689" s="14" t="str">
        <f t="shared" si="10"/>
        <v>邓涛(dengtao)</v>
      </c>
      <c r="E689" s="14" t="s">
        <v>240</v>
      </c>
      <c r="F689" s="14" t="s">
        <v>1746</v>
      </c>
      <c r="G689" s="14"/>
      <c r="H689" s="14" t="s">
        <v>1287</v>
      </c>
      <c r="I689" s="14" t="s">
        <v>1873</v>
      </c>
      <c r="J689" s="14" t="s">
        <v>1287</v>
      </c>
      <c r="K689" s="26" t="str">
        <f>VLOOKUP(I689,[1]Sheet1!$B:$C,2,)</f>
        <v>决策建议、信息专报、专报信息刊发</v>
      </c>
      <c r="L689" s="14" t="s">
        <v>2281</v>
      </c>
      <c r="M689" s="27" t="s">
        <v>1288</v>
      </c>
      <c r="N689" s="14" t="s">
        <v>1742</v>
      </c>
      <c r="O689" s="14" t="s">
        <v>1753</v>
      </c>
      <c r="P689" s="14"/>
      <c r="Q689" s="14" t="s">
        <v>1788</v>
      </c>
      <c r="R689" s="28"/>
      <c r="S689" s="28"/>
    </row>
    <row r="690" ht="12.75" customHeight="1" spans="1:19">
      <c r="A690" s="21" t="s">
        <v>2276</v>
      </c>
      <c r="B690" s="14" t="s">
        <v>237</v>
      </c>
      <c r="C690" s="14" t="s">
        <v>238</v>
      </c>
      <c r="D690" s="14" t="str">
        <f t="shared" si="10"/>
        <v>邓涛(dengtao)</v>
      </c>
      <c r="E690" s="14" t="s">
        <v>240</v>
      </c>
      <c r="F690" s="14" t="s">
        <v>1746</v>
      </c>
      <c r="G690" s="14"/>
      <c r="H690" s="14" t="s">
        <v>1289</v>
      </c>
      <c r="I690" s="14" t="s">
        <v>1870</v>
      </c>
      <c r="J690" s="14" t="s">
        <v>1289</v>
      </c>
      <c r="K690" s="26" t="str">
        <f>VLOOKUP(I690,[1]Sheet1!$B:$C,2,)</f>
        <v>市行业主管部门文件采用-采用部分占文件全文60%以下</v>
      </c>
      <c r="L690" s="14" t="s">
        <v>2010</v>
      </c>
      <c r="M690" s="27" t="s">
        <v>1290</v>
      </c>
      <c r="N690" s="14" t="s">
        <v>1753</v>
      </c>
      <c r="O690" s="14" t="s">
        <v>1753</v>
      </c>
      <c r="P690" s="14"/>
      <c r="Q690" s="14" t="s">
        <v>1742</v>
      </c>
      <c r="R690" s="28"/>
      <c r="S690" s="28"/>
    </row>
    <row r="691" ht="12.75" customHeight="1" spans="1:19">
      <c r="A691" s="21" t="s">
        <v>2276</v>
      </c>
      <c r="B691" s="14" t="s">
        <v>237</v>
      </c>
      <c r="C691" s="14" t="s">
        <v>238</v>
      </c>
      <c r="D691" s="14" t="str">
        <f t="shared" si="10"/>
        <v>邓涛(dengtao)</v>
      </c>
      <c r="E691" s="14" t="s">
        <v>240</v>
      </c>
      <c r="F691" s="14" t="s">
        <v>1746</v>
      </c>
      <c r="G691" s="14"/>
      <c r="H691" s="14" t="s">
        <v>1291</v>
      </c>
      <c r="I691" s="14" t="s">
        <v>1870</v>
      </c>
      <c r="J691" s="14" t="s">
        <v>1291</v>
      </c>
      <c r="K691" s="26" t="str">
        <f>VLOOKUP(I691,[1]Sheet1!$B:$C,2,)</f>
        <v>市行业主管部门文件采用-采用部分占文件全文60%以下</v>
      </c>
      <c r="L691" s="14" t="s">
        <v>2010</v>
      </c>
      <c r="M691" s="27" t="s">
        <v>1290</v>
      </c>
      <c r="N691" s="14" t="s">
        <v>1753</v>
      </c>
      <c r="O691" s="14" t="s">
        <v>1753</v>
      </c>
      <c r="P691" s="14"/>
      <c r="Q691" s="14" t="s">
        <v>1742</v>
      </c>
      <c r="R691" s="28"/>
      <c r="S691" s="28"/>
    </row>
    <row r="692" ht="12.75" customHeight="1" spans="1:19">
      <c r="A692" s="21" t="s">
        <v>2276</v>
      </c>
      <c r="B692" s="14" t="s">
        <v>237</v>
      </c>
      <c r="C692" s="14" t="s">
        <v>238</v>
      </c>
      <c r="D692" s="14" t="str">
        <f t="shared" si="10"/>
        <v>邓涛(dengtao)</v>
      </c>
      <c r="E692" s="14" t="s">
        <v>240</v>
      </c>
      <c r="F692" s="14" t="s">
        <v>1746</v>
      </c>
      <c r="G692" s="14"/>
      <c r="H692" s="14" t="s">
        <v>1149</v>
      </c>
      <c r="I692" s="14" t="s">
        <v>1922</v>
      </c>
      <c r="J692" s="14" t="s">
        <v>1149</v>
      </c>
      <c r="K692" s="26" t="str">
        <f>VLOOKUP(I692,[1]Sheet1!$B:$C,2,)</f>
        <v>国家部委规章和重庆市地方性法规、政府规章及文件采用-采用部分占文件全文60%以下</v>
      </c>
      <c r="L692" s="14" t="s">
        <v>1748</v>
      </c>
      <c r="M692" s="27" t="s">
        <v>1292</v>
      </c>
      <c r="N692" s="14" t="s">
        <v>1753</v>
      </c>
      <c r="O692" s="14" t="s">
        <v>1753</v>
      </c>
      <c r="P692" s="14"/>
      <c r="Q692" s="14" t="s">
        <v>1806</v>
      </c>
      <c r="R692" s="28"/>
      <c r="S692" s="28"/>
    </row>
    <row r="693" ht="12.75" customHeight="1" spans="1:19">
      <c r="A693" s="21" t="s">
        <v>2276</v>
      </c>
      <c r="B693" s="14" t="s">
        <v>237</v>
      </c>
      <c r="C693" s="14" t="s">
        <v>238</v>
      </c>
      <c r="D693" s="14" t="str">
        <f t="shared" si="10"/>
        <v>邓涛(dengtao)</v>
      </c>
      <c r="E693" s="14" t="s">
        <v>240</v>
      </c>
      <c r="F693" s="14" t="s">
        <v>1746</v>
      </c>
      <c r="G693" s="14"/>
      <c r="H693" s="14" t="s">
        <v>1293</v>
      </c>
      <c r="I693" s="14" t="s">
        <v>1870</v>
      </c>
      <c r="J693" s="14" t="s">
        <v>1293</v>
      </c>
      <c r="K693" s="26" t="str">
        <f>VLOOKUP(I693,[1]Sheet1!$B:$C,2,)</f>
        <v>市行业主管部门文件采用-采用部分占文件全文60%以下</v>
      </c>
      <c r="L693" s="14" t="s">
        <v>2010</v>
      </c>
      <c r="M693" s="27" t="s">
        <v>1290</v>
      </c>
      <c r="N693" s="14" t="s">
        <v>1753</v>
      </c>
      <c r="O693" s="14" t="s">
        <v>1753</v>
      </c>
      <c r="P693" s="14"/>
      <c r="Q693" s="14" t="s">
        <v>1742</v>
      </c>
      <c r="R693" s="28"/>
      <c r="S693" s="28"/>
    </row>
    <row r="694" ht="12.75" customHeight="1" spans="1:19">
      <c r="A694" s="21" t="s">
        <v>2276</v>
      </c>
      <c r="B694" s="14" t="s">
        <v>48</v>
      </c>
      <c r="C694" s="14" t="s">
        <v>49</v>
      </c>
      <c r="D694" s="14" t="str">
        <f t="shared" si="10"/>
        <v>丁新正(dingxinzheng)</v>
      </c>
      <c r="E694" s="14" t="s">
        <v>21</v>
      </c>
      <c r="F694" s="14" t="s">
        <v>1739</v>
      </c>
      <c r="G694" s="14"/>
      <c r="H694" s="14" t="s">
        <v>1294</v>
      </c>
      <c r="I694" s="14" t="s">
        <v>1851</v>
      </c>
      <c r="J694" s="14" t="s">
        <v>1294</v>
      </c>
      <c r="K694" s="26" t="str">
        <f>VLOOKUP(I694,[1]Sheet1!$B:$C,2,)</f>
        <v>省部级正职领导一般性批示</v>
      </c>
      <c r="L694" s="14" t="s">
        <v>2282</v>
      </c>
      <c r="M694" s="27" t="s">
        <v>1295</v>
      </c>
      <c r="N694" s="14" t="s">
        <v>1859</v>
      </c>
      <c r="O694" s="14" t="s">
        <v>1750</v>
      </c>
      <c r="P694" s="14" t="s">
        <v>2283</v>
      </c>
      <c r="Q694" s="14" t="s">
        <v>1789</v>
      </c>
      <c r="R694" s="28"/>
      <c r="S694" s="28"/>
    </row>
    <row r="695" ht="12.75" customHeight="1" spans="1:19">
      <c r="A695" s="21" t="s">
        <v>2276</v>
      </c>
      <c r="B695" s="14" t="s">
        <v>1298</v>
      </c>
      <c r="C695" s="14" t="s">
        <v>1299</v>
      </c>
      <c r="D695" s="14" t="str">
        <f t="shared" si="10"/>
        <v>丁忠兵(dingzhongbing)</v>
      </c>
      <c r="E695" s="14" t="s">
        <v>1795</v>
      </c>
      <c r="F695" s="14" t="s">
        <v>1746</v>
      </c>
      <c r="G695" s="14"/>
      <c r="H695" s="14" t="s">
        <v>1297</v>
      </c>
      <c r="I695" s="14" t="s">
        <v>1747</v>
      </c>
      <c r="J695" s="14" t="s">
        <v>1297</v>
      </c>
      <c r="K695" s="26" t="str">
        <f>VLOOKUP(I695,[1]Sheet1!$B:$C,2,)</f>
        <v>省部级正职领导肯定性批示</v>
      </c>
      <c r="L695" s="14" t="s">
        <v>2284</v>
      </c>
      <c r="M695" s="27" t="s">
        <v>1300</v>
      </c>
      <c r="N695" s="14" t="s">
        <v>1742</v>
      </c>
      <c r="O695" s="14" t="s">
        <v>1742</v>
      </c>
      <c r="P695" s="14"/>
      <c r="Q695" s="14" t="s">
        <v>2052</v>
      </c>
      <c r="R695" s="28"/>
      <c r="S695" s="28"/>
    </row>
    <row r="696" ht="12.75" customHeight="1" spans="1:19">
      <c r="A696" s="21" t="s">
        <v>2276</v>
      </c>
      <c r="B696" s="14" t="s">
        <v>1298</v>
      </c>
      <c r="C696" s="14" t="s">
        <v>1299</v>
      </c>
      <c r="D696" s="14" t="str">
        <f t="shared" si="10"/>
        <v>丁忠兵(dingzhongbing)</v>
      </c>
      <c r="E696" s="14" t="s">
        <v>1795</v>
      </c>
      <c r="F696" s="14" t="s">
        <v>1746</v>
      </c>
      <c r="G696" s="14"/>
      <c r="H696" s="14" t="s">
        <v>1303</v>
      </c>
      <c r="I696" s="14" t="s">
        <v>1851</v>
      </c>
      <c r="J696" s="14" t="s">
        <v>1303</v>
      </c>
      <c r="K696" s="26" t="str">
        <f>VLOOKUP(I696,[1]Sheet1!$B:$C,2,)</f>
        <v>省部级正职领导一般性批示</v>
      </c>
      <c r="L696" s="14" t="s">
        <v>2239</v>
      </c>
      <c r="M696" s="27" t="s">
        <v>1304</v>
      </c>
      <c r="N696" s="14" t="s">
        <v>1761</v>
      </c>
      <c r="O696" s="14" t="s">
        <v>1742</v>
      </c>
      <c r="P696" s="14"/>
      <c r="Q696" s="14" t="s">
        <v>1775</v>
      </c>
      <c r="R696" s="28"/>
      <c r="S696" s="28"/>
    </row>
    <row r="697" ht="12.75" customHeight="1" spans="1:19">
      <c r="A697" s="21" t="s">
        <v>2276</v>
      </c>
      <c r="B697" s="14" t="s">
        <v>61</v>
      </c>
      <c r="C697" s="14" t="s">
        <v>62</v>
      </c>
      <c r="D697" s="14" t="str">
        <f t="shared" si="10"/>
        <v>郭振杰(guozhenjie)</v>
      </c>
      <c r="E697" s="14" t="s">
        <v>21</v>
      </c>
      <c r="F697" s="14" t="s">
        <v>1769</v>
      </c>
      <c r="G697" s="14"/>
      <c r="H697" s="14" t="s">
        <v>1272</v>
      </c>
      <c r="I697" s="14" t="s">
        <v>1873</v>
      </c>
      <c r="J697" s="14" t="s">
        <v>1272</v>
      </c>
      <c r="K697" s="26" t="str">
        <f>VLOOKUP(I697,[1]Sheet1!$B:$C,2,)</f>
        <v>决策建议、信息专报、专报信息刊发</v>
      </c>
      <c r="L697" s="14"/>
      <c r="M697" s="27" t="s">
        <v>1273</v>
      </c>
      <c r="N697" s="14" t="s">
        <v>1761</v>
      </c>
      <c r="O697" s="14" t="s">
        <v>1749</v>
      </c>
      <c r="P697" s="14"/>
      <c r="Q697" s="14" t="s">
        <v>1753</v>
      </c>
      <c r="R697" s="28"/>
      <c r="S697" s="28"/>
    </row>
    <row r="698" ht="12.75" customHeight="1" spans="1:19">
      <c r="A698" s="21" t="s">
        <v>2276</v>
      </c>
      <c r="B698" s="14" t="s">
        <v>61</v>
      </c>
      <c r="C698" s="14" t="s">
        <v>62</v>
      </c>
      <c r="D698" s="14" t="str">
        <f t="shared" si="10"/>
        <v>郭振杰(guozhenjie)</v>
      </c>
      <c r="E698" s="14" t="s">
        <v>21</v>
      </c>
      <c r="F698" s="14" t="s">
        <v>1769</v>
      </c>
      <c r="G698" s="14"/>
      <c r="H698" s="14" t="s">
        <v>1269</v>
      </c>
      <c r="I698" s="14" t="s">
        <v>1922</v>
      </c>
      <c r="J698" s="14" t="s">
        <v>1269</v>
      </c>
      <c r="K698" s="26" t="str">
        <f>VLOOKUP(I698,[1]Sheet1!$B:$C,2,)</f>
        <v>国家部委规章和重庆市地方性法规、政府规章及文件采用-采用部分占文件全文60%以下</v>
      </c>
      <c r="L698" s="14" t="s">
        <v>2277</v>
      </c>
      <c r="M698" s="27" t="s">
        <v>1270</v>
      </c>
      <c r="N698" s="14" t="s">
        <v>1749</v>
      </c>
      <c r="O698" s="14" t="s">
        <v>1750</v>
      </c>
      <c r="P698" s="14"/>
      <c r="Q698" s="14" t="s">
        <v>1749</v>
      </c>
      <c r="R698" s="28"/>
      <c r="S698" s="28"/>
    </row>
    <row r="699" ht="12.75" customHeight="1" spans="1:19">
      <c r="A699" s="21" t="s">
        <v>2276</v>
      </c>
      <c r="B699" s="14" t="s">
        <v>451</v>
      </c>
      <c r="C699" s="14" t="s">
        <v>452</v>
      </c>
      <c r="D699" s="14" t="str">
        <f t="shared" si="10"/>
        <v>何佳晓(hejiaxiao)</v>
      </c>
      <c r="E699" s="14" t="s">
        <v>240</v>
      </c>
      <c r="F699" s="14" t="s">
        <v>1782</v>
      </c>
      <c r="G699" s="14"/>
      <c r="H699" s="14" t="s">
        <v>1287</v>
      </c>
      <c r="I699" s="14" t="s">
        <v>1873</v>
      </c>
      <c r="J699" s="14" t="s">
        <v>1287</v>
      </c>
      <c r="K699" s="26" t="str">
        <f>VLOOKUP(I699,[1]Sheet1!$B:$C,2,)</f>
        <v>决策建议、信息专报、专报信息刊发</v>
      </c>
      <c r="L699" s="14" t="s">
        <v>2281</v>
      </c>
      <c r="M699" s="27" t="s">
        <v>1288</v>
      </c>
      <c r="N699" s="14" t="s">
        <v>1742</v>
      </c>
      <c r="O699" s="14" t="s">
        <v>1742</v>
      </c>
      <c r="P699" s="14"/>
      <c r="Q699" s="14" t="s">
        <v>1749</v>
      </c>
      <c r="R699" s="28"/>
      <c r="S699" s="28"/>
    </row>
    <row r="700" ht="12.75" customHeight="1" spans="1:19">
      <c r="A700" s="21" t="s">
        <v>2276</v>
      </c>
      <c r="B700" s="14" t="s">
        <v>451</v>
      </c>
      <c r="C700" s="14" t="s">
        <v>452</v>
      </c>
      <c r="D700" s="14" t="str">
        <f t="shared" si="10"/>
        <v>何佳晓(hejiaxiao)</v>
      </c>
      <c r="E700" s="14" t="s">
        <v>240</v>
      </c>
      <c r="F700" s="14" t="s">
        <v>1782</v>
      </c>
      <c r="G700" s="14"/>
      <c r="H700" s="14" t="s">
        <v>1285</v>
      </c>
      <c r="I700" s="14" t="s">
        <v>1873</v>
      </c>
      <c r="J700" s="14" t="s">
        <v>1285</v>
      </c>
      <c r="K700" s="26" t="str">
        <f>VLOOKUP(I700,[1]Sheet1!$B:$C,2,)</f>
        <v>决策建议、信息专报、专报信息刊发</v>
      </c>
      <c r="L700" s="14" t="s">
        <v>2281</v>
      </c>
      <c r="M700" s="27" t="s">
        <v>1286</v>
      </c>
      <c r="N700" s="14" t="s">
        <v>1742</v>
      </c>
      <c r="O700" s="14" t="s">
        <v>1742</v>
      </c>
      <c r="P700" s="14"/>
      <c r="Q700" s="14" t="s">
        <v>1749</v>
      </c>
      <c r="R700" s="28"/>
      <c r="S700" s="28"/>
    </row>
    <row r="701" ht="12.75" customHeight="1" spans="1:19">
      <c r="A701" s="21" t="s">
        <v>2276</v>
      </c>
      <c r="B701" s="14" t="s">
        <v>451</v>
      </c>
      <c r="C701" s="14" t="s">
        <v>452</v>
      </c>
      <c r="D701" s="14" t="str">
        <f t="shared" si="10"/>
        <v>何佳晓(hejiaxiao)</v>
      </c>
      <c r="E701" s="14" t="s">
        <v>240</v>
      </c>
      <c r="F701" s="14" t="s">
        <v>1782</v>
      </c>
      <c r="G701" s="14"/>
      <c r="H701" s="14" t="s">
        <v>1306</v>
      </c>
      <c r="I701" s="14" t="s">
        <v>1873</v>
      </c>
      <c r="J701" s="14" t="s">
        <v>1306</v>
      </c>
      <c r="K701" s="26" t="str">
        <f>VLOOKUP(I701,[1]Sheet1!$B:$C,2,)</f>
        <v>决策建议、信息专报、专报信息刊发</v>
      </c>
      <c r="L701" s="14" t="s">
        <v>2281</v>
      </c>
      <c r="M701" s="27" t="s">
        <v>1286</v>
      </c>
      <c r="N701" s="14" t="s">
        <v>1753</v>
      </c>
      <c r="O701" s="14" t="s">
        <v>1753</v>
      </c>
      <c r="P701" s="14"/>
      <c r="Q701" s="14" t="s">
        <v>1754</v>
      </c>
      <c r="R701" s="28"/>
      <c r="S701" s="28"/>
    </row>
    <row r="702" ht="12.75" customHeight="1" spans="1:19">
      <c r="A702" s="21" t="s">
        <v>2276</v>
      </c>
      <c r="B702" s="14" t="s">
        <v>262</v>
      </c>
      <c r="C702" s="14" t="s">
        <v>263</v>
      </c>
      <c r="D702" s="14" t="str">
        <f t="shared" si="10"/>
        <v>何清(heqing)</v>
      </c>
      <c r="E702" s="14" t="s">
        <v>240</v>
      </c>
      <c r="F702" s="14" t="s">
        <v>1769</v>
      </c>
      <c r="G702" s="14"/>
      <c r="H702" s="14" t="s">
        <v>1308</v>
      </c>
      <c r="I702" s="14" t="s">
        <v>1870</v>
      </c>
      <c r="J702" s="14" t="s">
        <v>1308</v>
      </c>
      <c r="K702" s="26" t="str">
        <f>VLOOKUP(I702,[1]Sheet1!$B:$C,2,)</f>
        <v>市行业主管部门文件采用-采用部分占文件全文60%以下</v>
      </c>
      <c r="L702" s="14" t="s">
        <v>2285</v>
      </c>
      <c r="M702" s="27" t="s">
        <v>1309</v>
      </c>
      <c r="N702" s="14" t="s">
        <v>1749</v>
      </c>
      <c r="O702" s="14" t="s">
        <v>1749</v>
      </c>
      <c r="P702" s="14"/>
      <c r="Q702" s="14" t="s">
        <v>1793</v>
      </c>
      <c r="R702" s="28"/>
      <c r="S702" s="28"/>
    </row>
    <row r="703" ht="12.75" customHeight="1" spans="1:19">
      <c r="A703" s="21" t="s">
        <v>2276</v>
      </c>
      <c r="B703" s="14" t="s">
        <v>460</v>
      </c>
      <c r="C703" s="14" t="s">
        <v>461</v>
      </c>
      <c r="D703" s="14" t="str">
        <f t="shared" si="10"/>
        <v>胡攀(hupan)</v>
      </c>
      <c r="E703" s="14" t="s">
        <v>1779</v>
      </c>
      <c r="F703" s="14" t="s">
        <v>1769</v>
      </c>
      <c r="G703" s="14"/>
      <c r="H703" s="14" t="s">
        <v>1312</v>
      </c>
      <c r="I703" s="14" t="s">
        <v>1873</v>
      </c>
      <c r="J703" s="14" t="s">
        <v>1312</v>
      </c>
      <c r="K703" s="26" t="str">
        <f>VLOOKUP(I703,[1]Sheet1!$B:$C,2,)</f>
        <v>决策建议、信息专报、专报信息刊发</v>
      </c>
      <c r="L703" s="14" t="s">
        <v>2286</v>
      </c>
      <c r="M703" s="27" t="s">
        <v>1288</v>
      </c>
      <c r="N703" s="14" t="s">
        <v>1750</v>
      </c>
      <c r="O703" s="14" t="s">
        <v>1750</v>
      </c>
      <c r="P703" s="14"/>
      <c r="Q703" s="14" t="s">
        <v>1750</v>
      </c>
      <c r="R703" s="28"/>
      <c r="S703" s="28"/>
    </row>
    <row r="704" ht="12.75" customHeight="1" spans="1:19">
      <c r="A704" s="21" t="s">
        <v>2276</v>
      </c>
      <c r="B704" s="14" t="s">
        <v>84</v>
      </c>
      <c r="C704" s="14" t="s">
        <v>85</v>
      </c>
      <c r="D704" s="14" t="str">
        <f t="shared" si="10"/>
        <v>黄意武(huangyiwu)</v>
      </c>
      <c r="E704" s="14" t="s">
        <v>1781</v>
      </c>
      <c r="F704" s="14" t="s">
        <v>1782</v>
      </c>
      <c r="G704" s="14"/>
      <c r="H704" s="14" t="s">
        <v>1314</v>
      </c>
      <c r="I704" s="14" t="s">
        <v>1873</v>
      </c>
      <c r="J704" s="14" t="s">
        <v>1314</v>
      </c>
      <c r="K704" s="26" t="str">
        <f>VLOOKUP(I704,[1]Sheet1!$B:$C,2,)</f>
        <v>决策建议、信息专报、专报信息刊发</v>
      </c>
      <c r="L704" s="14" t="s">
        <v>2281</v>
      </c>
      <c r="M704" s="27" t="s">
        <v>1315</v>
      </c>
      <c r="N704" s="14" t="s">
        <v>1742</v>
      </c>
      <c r="O704" s="14" t="s">
        <v>1753</v>
      </c>
      <c r="P704" s="14" t="s">
        <v>2287</v>
      </c>
      <c r="Q704" s="14" t="s">
        <v>1754</v>
      </c>
      <c r="R704" s="28"/>
      <c r="S704" s="28"/>
    </row>
    <row r="705" ht="12.75" customHeight="1" spans="1:19">
      <c r="A705" s="21" t="s">
        <v>2276</v>
      </c>
      <c r="B705" s="14" t="s">
        <v>828</v>
      </c>
      <c r="C705" s="14" t="s">
        <v>829</v>
      </c>
      <c r="D705" s="14" t="str">
        <f t="shared" si="10"/>
        <v>江薇薇(jiangweiwei)</v>
      </c>
      <c r="E705" s="14" t="s">
        <v>180</v>
      </c>
      <c r="F705" s="14" t="s">
        <v>1786</v>
      </c>
      <c r="G705" s="14"/>
      <c r="H705" s="14" t="s">
        <v>1316</v>
      </c>
      <c r="I705" s="14" t="s">
        <v>1873</v>
      </c>
      <c r="J705" s="14" t="s">
        <v>1316</v>
      </c>
      <c r="K705" s="26" t="str">
        <f>VLOOKUP(I705,[1]Sheet1!$B:$C,2,)</f>
        <v>决策建议、信息专报、专报信息刊发</v>
      </c>
      <c r="L705" s="14" t="s">
        <v>2288</v>
      </c>
      <c r="M705" s="27" t="s">
        <v>1317</v>
      </c>
      <c r="N705" s="14" t="s">
        <v>1750</v>
      </c>
      <c r="O705" s="14" t="s">
        <v>1750</v>
      </c>
      <c r="P705" s="14"/>
      <c r="Q705" s="14" t="s">
        <v>1742</v>
      </c>
      <c r="R705" s="28"/>
      <c r="S705" s="28"/>
    </row>
    <row r="706" ht="12.75" customHeight="1" spans="1:19">
      <c r="A706" s="21" t="s">
        <v>2276</v>
      </c>
      <c r="B706" s="14" t="s">
        <v>828</v>
      </c>
      <c r="C706" s="14" t="s">
        <v>829</v>
      </c>
      <c r="D706" s="14" t="str">
        <f t="shared" si="10"/>
        <v>江薇薇(jiangweiwei)</v>
      </c>
      <c r="E706" s="14" t="s">
        <v>180</v>
      </c>
      <c r="F706" s="14" t="s">
        <v>1786</v>
      </c>
      <c r="G706" s="14"/>
      <c r="H706" s="14" t="s">
        <v>1308</v>
      </c>
      <c r="I706" s="14" t="s">
        <v>1870</v>
      </c>
      <c r="J706" s="14" t="s">
        <v>1308</v>
      </c>
      <c r="K706" s="26" t="str">
        <f>VLOOKUP(I706,[1]Sheet1!$B:$C,2,)</f>
        <v>市行业主管部门文件采用-采用部分占文件全文60%以下</v>
      </c>
      <c r="L706" s="14" t="s">
        <v>2285</v>
      </c>
      <c r="M706" s="27" t="s">
        <v>1309</v>
      </c>
      <c r="N706" s="14" t="s">
        <v>1749</v>
      </c>
      <c r="O706" s="14" t="s">
        <v>1750</v>
      </c>
      <c r="P706" s="14"/>
      <c r="Q706" s="14" t="s">
        <v>2121</v>
      </c>
      <c r="R706" s="28"/>
      <c r="S706" s="28"/>
    </row>
    <row r="707" ht="12.75" customHeight="1" spans="1:19">
      <c r="A707" s="21" t="s">
        <v>2276</v>
      </c>
      <c r="B707" s="14" t="s">
        <v>284</v>
      </c>
      <c r="C707" s="14" t="s">
        <v>285</v>
      </c>
      <c r="D707" s="14" t="str">
        <f t="shared" si="10"/>
        <v>柯昌波(kechangbo)</v>
      </c>
      <c r="E707" s="14" t="s">
        <v>286</v>
      </c>
      <c r="F707" s="14" t="s">
        <v>1786</v>
      </c>
      <c r="G707" s="14"/>
      <c r="H707" s="14" t="s">
        <v>1319</v>
      </c>
      <c r="I707" s="14" t="s">
        <v>1873</v>
      </c>
      <c r="J707" s="14" t="s">
        <v>1319</v>
      </c>
      <c r="K707" s="26" t="str">
        <f>VLOOKUP(I707,[1]Sheet1!$B:$C,2,)</f>
        <v>决策建议、信息专报、专报信息刊发</v>
      </c>
      <c r="L707" s="14" t="s">
        <v>1858</v>
      </c>
      <c r="M707" s="27" t="s">
        <v>1320</v>
      </c>
      <c r="N707" s="14" t="s">
        <v>1742</v>
      </c>
      <c r="O707" s="14" t="s">
        <v>1742</v>
      </c>
      <c r="P707" s="14"/>
      <c r="Q707" s="14" t="s">
        <v>1749</v>
      </c>
      <c r="R707" s="28"/>
      <c r="S707" s="28"/>
    </row>
    <row r="708" ht="12.75" customHeight="1" spans="1:19">
      <c r="A708" s="21" t="s">
        <v>2276</v>
      </c>
      <c r="B708" s="14" t="s">
        <v>284</v>
      </c>
      <c r="C708" s="14" t="s">
        <v>285</v>
      </c>
      <c r="D708" s="14" t="str">
        <f t="shared" ref="D708:D771" si="11">CONCATENATE(B708,"(",C708,")")</f>
        <v>柯昌波(kechangbo)</v>
      </c>
      <c r="E708" s="14" t="s">
        <v>286</v>
      </c>
      <c r="F708" s="14" t="s">
        <v>1786</v>
      </c>
      <c r="G708" s="14"/>
      <c r="H708" s="14" t="s">
        <v>1321</v>
      </c>
      <c r="I708" s="14" t="s">
        <v>1873</v>
      </c>
      <c r="J708" s="14" t="s">
        <v>1321</v>
      </c>
      <c r="K708" s="26" t="str">
        <f>VLOOKUP(I708,[1]Sheet1!$B:$C,2,)</f>
        <v>决策建议、信息专报、专报信息刊发</v>
      </c>
      <c r="L708" s="14" t="s">
        <v>2289</v>
      </c>
      <c r="M708" s="27" t="s">
        <v>1322</v>
      </c>
      <c r="N708" s="14" t="s">
        <v>1742</v>
      </c>
      <c r="O708" s="14" t="s">
        <v>1742</v>
      </c>
      <c r="P708" s="14"/>
      <c r="Q708" s="14" t="s">
        <v>1749</v>
      </c>
      <c r="R708" s="28"/>
      <c r="S708" s="28"/>
    </row>
    <row r="709" ht="12.75" customHeight="1" spans="1:19">
      <c r="A709" s="21" t="s">
        <v>2276</v>
      </c>
      <c r="B709" s="14" t="s">
        <v>496</v>
      </c>
      <c r="C709" s="14" t="s">
        <v>497</v>
      </c>
      <c r="D709" s="14" t="str">
        <f t="shared" si="11"/>
        <v>黎智洪(lizhihong)</v>
      </c>
      <c r="E709" s="14" t="s">
        <v>1795</v>
      </c>
      <c r="F709" s="14" t="s">
        <v>1786</v>
      </c>
      <c r="G709" s="14"/>
      <c r="H709" s="14" t="s">
        <v>1323</v>
      </c>
      <c r="I709" s="14" t="s">
        <v>1873</v>
      </c>
      <c r="J709" s="14" t="s">
        <v>1323</v>
      </c>
      <c r="K709" s="26" t="str">
        <f>VLOOKUP(I709,[1]Sheet1!$B:$C,2,)</f>
        <v>决策建议、信息专报、专报信息刊发</v>
      </c>
      <c r="L709" s="14" t="s">
        <v>2290</v>
      </c>
      <c r="M709" s="27" t="s">
        <v>1286</v>
      </c>
      <c r="N709" s="14" t="s">
        <v>1753</v>
      </c>
      <c r="O709" s="14" t="s">
        <v>1753</v>
      </c>
      <c r="P709" s="14"/>
      <c r="Q709" s="14" t="s">
        <v>1754</v>
      </c>
      <c r="R709" s="28"/>
      <c r="S709" s="28"/>
    </row>
    <row r="710" ht="12.75" customHeight="1" spans="1:19">
      <c r="A710" s="21" t="s">
        <v>2276</v>
      </c>
      <c r="B710" s="14" t="s">
        <v>1019</v>
      </c>
      <c r="C710" s="14" t="s">
        <v>1020</v>
      </c>
      <c r="D710" s="14" t="str">
        <f t="shared" si="11"/>
        <v>李春艳(lichunyan)</v>
      </c>
      <c r="E710" s="14" t="s">
        <v>321</v>
      </c>
      <c r="F710" s="14" t="s">
        <v>1786</v>
      </c>
      <c r="G710" s="14"/>
      <c r="H710" s="14" t="s">
        <v>1324</v>
      </c>
      <c r="I710" s="14" t="s">
        <v>1873</v>
      </c>
      <c r="J710" s="14" t="s">
        <v>1324</v>
      </c>
      <c r="K710" s="26" t="str">
        <f>VLOOKUP(I710,[1]Sheet1!$B:$C,2,)</f>
        <v>决策建议、信息专报、专报信息刊发</v>
      </c>
      <c r="L710" s="14" t="s">
        <v>2291</v>
      </c>
      <c r="M710" s="27" t="s">
        <v>1325</v>
      </c>
      <c r="N710" s="14" t="s">
        <v>1761</v>
      </c>
      <c r="O710" s="14" t="s">
        <v>1749</v>
      </c>
      <c r="P710" s="14"/>
      <c r="Q710" s="14" t="s">
        <v>1753</v>
      </c>
      <c r="R710" s="28"/>
      <c r="S710" s="28"/>
    </row>
    <row r="711" ht="12.75" customHeight="1" spans="1:19">
      <c r="A711" s="21" t="s">
        <v>2276</v>
      </c>
      <c r="B711" s="14" t="s">
        <v>529</v>
      </c>
      <c r="C711" s="14" t="s">
        <v>530</v>
      </c>
      <c r="D711" s="14" t="str">
        <f t="shared" si="11"/>
        <v>李万慧(liwanhui)</v>
      </c>
      <c r="E711" s="14" t="s">
        <v>240</v>
      </c>
      <c r="F711" s="14" t="s">
        <v>1782</v>
      </c>
      <c r="G711" s="14"/>
      <c r="H711" s="14" t="s">
        <v>1327</v>
      </c>
      <c r="I711" s="14" t="s">
        <v>1873</v>
      </c>
      <c r="J711" s="14" t="s">
        <v>1327</v>
      </c>
      <c r="K711" s="26" t="str">
        <f>VLOOKUP(I711,[1]Sheet1!$B:$C,2,)</f>
        <v>决策建议、信息专报、专报信息刊发</v>
      </c>
      <c r="L711" s="14" t="s">
        <v>2292</v>
      </c>
      <c r="M711" s="27" t="s">
        <v>1286</v>
      </c>
      <c r="N711" s="14" t="s">
        <v>1753</v>
      </c>
      <c r="O711" s="14" t="s">
        <v>1753</v>
      </c>
      <c r="P711" s="14" t="s">
        <v>2293</v>
      </c>
      <c r="Q711" s="14" t="s">
        <v>1754</v>
      </c>
      <c r="R711" s="28"/>
      <c r="S711" s="28"/>
    </row>
    <row r="712" ht="12.75" customHeight="1" spans="1:19">
      <c r="A712" s="21" t="s">
        <v>2276</v>
      </c>
      <c r="B712" s="14" t="s">
        <v>140</v>
      </c>
      <c r="C712" s="14" t="s">
        <v>141</v>
      </c>
      <c r="D712" s="14" t="str">
        <f t="shared" si="11"/>
        <v>李勇(liyong)</v>
      </c>
      <c r="E712" s="14" t="s">
        <v>1745</v>
      </c>
      <c r="F712" s="14" t="s">
        <v>1810</v>
      </c>
      <c r="G712" s="14"/>
      <c r="H712" s="14" t="s">
        <v>1328</v>
      </c>
      <c r="I712" s="14" t="s">
        <v>1873</v>
      </c>
      <c r="J712" s="14" t="s">
        <v>1328</v>
      </c>
      <c r="K712" s="26" t="str">
        <f>VLOOKUP(I712,[1]Sheet1!$B:$C,2,)</f>
        <v>决策建议、信息专报、专报信息刊发</v>
      </c>
      <c r="L712" s="14" t="s">
        <v>2294</v>
      </c>
      <c r="M712" s="27" t="s">
        <v>1329</v>
      </c>
      <c r="N712" s="14" t="s">
        <v>1753</v>
      </c>
      <c r="O712" s="14" t="s">
        <v>1753</v>
      </c>
      <c r="P712" s="14"/>
      <c r="Q712" s="14" t="s">
        <v>1754</v>
      </c>
      <c r="R712" s="28"/>
      <c r="S712" s="28"/>
    </row>
    <row r="713" ht="12.75" customHeight="1" spans="1:19">
      <c r="A713" s="21" t="s">
        <v>2276</v>
      </c>
      <c r="B713" s="14" t="s">
        <v>140</v>
      </c>
      <c r="C713" s="14" t="s">
        <v>141</v>
      </c>
      <c r="D713" s="14" t="str">
        <f t="shared" si="11"/>
        <v>李勇(liyong)</v>
      </c>
      <c r="E713" s="14" t="s">
        <v>1745</v>
      </c>
      <c r="F713" s="14" t="s">
        <v>1810</v>
      </c>
      <c r="G713" s="14"/>
      <c r="H713" s="14" t="s">
        <v>1330</v>
      </c>
      <c r="I713" s="14" t="s">
        <v>1747</v>
      </c>
      <c r="J713" s="14" t="s">
        <v>1330</v>
      </c>
      <c r="K713" s="26" t="str">
        <f>VLOOKUP(I713,[1]Sheet1!$B:$C,2,)</f>
        <v>省部级正职领导肯定性批示</v>
      </c>
      <c r="L713" s="14" t="s">
        <v>2295</v>
      </c>
      <c r="M713" s="27" t="s">
        <v>1331</v>
      </c>
      <c r="N713" s="14" t="s">
        <v>1753</v>
      </c>
      <c r="O713" s="14" t="s">
        <v>1753</v>
      </c>
      <c r="P713" s="14" t="s">
        <v>2296</v>
      </c>
      <c r="Q713" s="14" t="s">
        <v>1757</v>
      </c>
      <c r="R713" s="28"/>
      <c r="S713" s="28"/>
    </row>
    <row r="714" ht="12.75" customHeight="1" spans="1:19">
      <c r="A714" s="21" t="s">
        <v>2276</v>
      </c>
      <c r="B714" s="14" t="s">
        <v>140</v>
      </c>
      <c r="C714" s="14" t="s">
        <v>141</v>
      </c>
      <c r="D714" s="14" t="str">
        <f t="shared" si="11"/>
        <v>李勇(liyong)</v>
      </c>
      <c r="E714" s="14" t="s">
        <v>1745</v>
      </c>
      <c r="F714" s="14" t="s">
        <v>1810</v>
      </c>
      <c r="G714" s="14"/>
      <c r="H714" s="14" t="s">
        <v>1332</v>
      </c>
      <c r="I714" s="14" t="s">
        <v>1873</v>
      </c>
      <c r="J714" s="14" t="s">
        <v>1332</v>
      </c>
      <c r="K714" s="26" t="str">
        <f>VLOOKUP(I714,[1]Sheet1!$B:$C,2,)</f>
        <v>决策建议、信息专报、专报信息刊发</v>
      </c>
      <c r="L714" s="14" t="s">
        <v>2286</v>
      </c>
      <c r="M714" s="27" t="s">
        <v>1333</v>
      </c>
      <c r="N714" s="14" t="s">
        <v>1753</v>
      </c>
      <c r="O714" s="14" t="s">
        <v>1753</v>
      </c>
      <c r="P714" s="14"/>
      <c r="Q714" s="14" t="s">
        <v>1754</v>
      </c>
      <c r="R714" s="28"/>
      <c r="S714" s="28"/>
    </row>
    <row r="715" ht="12.75" customHeight="1" spans="1:19">
      <c r="A715" s="21" t="s">
        <v>2276</v>
      </c>
      <c r="B715" s="14" t="s">
        <v>140</v>
      </c>
      <c r="C715" s="14" t="s">
        <v>141</v>
      </c>
      <c r="D715" s="14" t="str">
        <f t="shared" si="11"/>
        <v>李勇(liyong)</v>
      </c>
      <c r="E715" s="14" t="s">
        <v>1745</v>
      </c>
      <c r="F715" s="14" t="s">
        <v>1810</v>
      </c>
      <c r="G715" s="14"/>
      <c r="H715" s="14" t="s">
        <v>1334</v>
      </c>
      <c r="I715" s="14" t="s">
        <v>1747</v>
      </c>
      <c r="J715" s="14" t="s">
        <v>1334</v>
      </c>
      <c r="K715" s="26" t="str">
        <f>VLOOKUP(I715,[1]Sheet1!$B:$C,2,)</f>
        <v>省部级正职领导肯定性批示</v>
      </c>
      <c r="L715" s="14" t="s">
        <v>2297</v>
      </c>
      <c r="M715" s="27" t="s">
        <v>1335</v>
      </c>
      <c r="N715" s="14" t="s">
        <v>1753</v>
      </c>
      <c r="O715" s="14" t="s">
        <v>1753</v>
      </c>
      <c r="P715" s="14" t="s">
        <v>2298</v>
      </c>
      <c r="Q715" s="14" t="s">
        <v>1757</v>
      </c>
      <c r="R715" s="28"/>
      <c r="S715" s="28"/>
    </row>
    <row r="716" ht="12.75" customHeight="1" spans="1:19">
      <c r="A716" s="21" t="s">
        <v>2276</v>
      </c>
      <c r="B716" s="14" t="s">
        <v>2299</v>
      </c>
      <c r="C716" s="14" t="s">
        <v>2300</v>
      </c>
      <c r="D716" s="14" t="str">
        <f t="shared" si="11"/>
        <v>李玉雪(liyuxue)</v>
      </c>
      <c r="E716" s="14" t="s">
        <v>21</v>
      </c>
      <c r="F716" s="14" t="s">
        <v>1810</v>
      </c>
      <c r="G716" s="14"/>
      <c r="H716" s="14" t="s">
        <v>1272</v>
      </c>
      <c r="I716" s="14" t="s">
        <v>1873</v>
      </c>
      <c r="J716" s="14" t="s">
        <v>1272</v>
      </c>
      <c r="K716" s="26" t="str">
        <f>VLOOKUP(I716,[1]Sheet1!$B:$C,2,)</f>
        <v>决策建议、信息专报、专报信息刊发</v>
      </c>
      <c r="L716" s="14"/>
      <c r="M716" s="27" t="s">
        <v>1273</v>
      </c>
      <c r="N716" s="14" t="s">
        <v>1761</v>
      </c>
      <c r="O716" s="14" t="s">
        <v>1750</v>
      </c>
      <c r="P716" s="14"/>
      <c r="Q716" s="14" t="s">
        <v>1789</v>
      </c>
      <c r="R716" s="28"/>
      <c r="S716" s="28"/>
    </row>
    <row r="717" ht="12.75" customHeight="1" spans="1:19">
      <c r="A717" s="21" t="s">
        <v>2276</v>
      </c>
      <c r="B717" s="14" t="s">
        <v>2299</v>
      </c>
      <c r="C717" s="14" t="s">
        <v>2300</v>
      </c>
      <c r="D717" s="14" t="str">
        <f t="shared" si="11"/>
        <v>李玉雪(liyuxue)</v>
      </c>
      <c r="E717" s="14" t="s">
        <v>21</v>
      </c>
      <c r="F717" s="14" t="s">
        <v>1810</v>
      </c>
      <c r="G717" s="14"/>
      <c r="H717" s="14" t="s">
        <v>1269</v>
      </c>
      <c r="I717" s="14" t="s">
        <v>1922</v>
      </c>
      <c r="J717" s="14" t="s">
        <v>1269</v>
      </c>
      <c r="K717" s="26" t="str">
        <f>VLOOKUP(I717,[1]Sheet1!$B:$C,2,)</f>
        <v>国家部委规章和重庆市地方性法规、政府规章及文件采用-采用部分占文件全文60%以下</v>
      </c>
      <c r="L717" s="14" t="s">
        <v>2277</v>
      </c>
      <c r="M717" s="27" t="s">
        <v>1270</v>
      </c>
      <c r="N717" s="14" t="s">
        <v>1749</v>
      </c>
      <c r="O717" s="14" t="s">
        <v>1742</v>
      </c>
      <c r="P717" s="14"/>
      <c r="Q717" s="14" t="s">
        <v>1788</v>
      </c>
      <c r="R717" s="28"/>
      <c r="S717" s="28"/>
    </row>
    <row r="718" ht="12.75" customHeight="1" spans="1:19">
      <c r="A718" s="21" t="s">
        <v>2276</v>
      </c>
      <c r="B718" s="14" t="s">
        <v>150</v>
      </c>
      <c r="C718" s="14" t="s">
        <v>151</v>
      </c>
      <c r="D718" s="14" t="str">
        <f t="shared" si="11"/>
        <v>李重华(lichonghua)</v>
      </c>
      <c r="E718" s="14" t="s">
        <v>1779</v>
      </c>
      <c r="F718" s="14" t="s">
        <v>1746</v>
      </c>
      <c r="G718" s="14"/>
      <c r="H718" s="14" t="s">
        <v>1336</v>
      </c>
      <c r="I718" s="14" t="s">
        <v>1765</v>
      </c>
      <c r="J718" s="14" t="s">
        <v>1336</v>
      </c>
      <c r="K718" s="26" t="str">
        <f>VLOOKUP(I718,[1]Sheet1!$B:$C,2,)</f>
        <v>党和国家其他副国级领导人肯定性批示</v>
      </c>
      <c r="L718" s="14" t="s">
        <v>1962</v>
      </c>
      <c r="M718" s="27" t="s">
        <v>1309</v>
      </c>
      <c r="N718" s="14" t="s">
        <v>1753</v>
      </c>
      <c r="O718" s="14" t="s">
        <v>1753</v>
      </c>
      <c r="P718" s="14"/>
      <c r="Q718" s="14" t="s">
        <v>1768</v>
      </c>
      <c r="R718" s="28"/>
      <c r="S718" s="28"/>
    </row>
    <row r="719" ht="12.75" customHeight="1" spans="1:19">
      <c r="A719" s="21" t="s">
        <v>2276</v>
      </c>
      <c r="B719" s="14" t="s">
        <v>882</v>
      </c>
      <c r="C719" s="14" t="s">
        <v>883</v>
      </c>
      <c r="D719" s="14" t="str">
        <f t="shared" si="11"/>
        <v>廖杉杉(liaoshanshan)</v>
      </c>
      <c r="E719" s="14" t="s">
        <v>1779</v>
      </c>
      <c r="F719" s="14" t="s">
        <v>1786</v>
      </c>
      <c r="G719" s="14"/>
      <c r="H719" s="14" t="s">
        <v>1324</v>
      </c>
      <c r="I719" s="14" t="s">
        <v>1873</v>
      </c>
      <c r="J719" s="14" t="s">
        <v>1324</v>
      </c>
      <c r="K719" s="26" t="str">
        <f>VLOOKUP(I719,[1]Sheet1!$B:$C,2,)</f>
        <v>决策建议、信息专报、专报信息刊发</v>
      </c>
      <c r="L719" s="14" t="s">
        <v>2291</v>
      </c>
      <c r="M719" s="27" t="s">
        <v>1325</v>
      </c>
      <c r="N719" s="14" t="s">
        <v>1761</v>
      </c>
      <c r="O719" s="14" t="s">
        <v>1753</v>
      </c>
      <c r="P719" s="14"/>
      <c r="Q719" s="14" t="s">
        <v>1749</v>
      </c>
      <c r="R719" s="28"/>
      <c r="S719" s="28"/>
    </row>
    <row r="720" ht="12.75" customHeight="1" spans="1:19">
      <c r="A720" s="21" t="s">
        <v>2276</v>
      </c>
      <c r="B720" s="14" t="s">
        <v>555</v>
      </c>
      <c r="C720" s="14" t="s">
        <v>101</v>
      </c>
      <c r="D720" s="14" t="str">
        <f t="shared" si="11"/>
        <v>廖玉姣(liaoyujiao)</v>
      </c>
      <c r="E720" s="14" t="s">
        <v>286</v>
      </c>
      <c r="F720" s="14" t="s">
        <v>1786</v>
      </c>
      <c r="G720" s="14"/>
      <c r="H720" s="14" t="s">
        <v>1141</v>
      </c>
      <c r="I720" s="14" t="s">
        <v>1937</v>
      </c>
      <c r="J720" s="14" t="s">
        <v>1141</v>
      </c>
      <c r="K720" s="26" t="str">
        <f>VLOOKUP(I720,[1]Sheet1!$B:$C,2,)</f>
        <v>国家部委规章和重庆市地方性法规、政府规章及文件采用-采用部分占文件全文60%以上（含）</v>
      </c>
      <c r="L720" s="14" t="s">
        <v>1923</v>
      </c>
      <c r="M720" s="27" t="s">
        <v>1277</v>
      </c>
      <c r="N720" s="14" t="s">
        <v>1761</v>
      </c>
      <c r="O720" s="14" t="s">
        <v>1761</v>
      </c>
      <c r="P720" s="14" t="s">
        <v>2279</v>
      </c>
      <c r="Q720" s="14" t="s">
        <v>1785</v>
      </c>
      <c r="R720" s="28"/>
      <c r="S720" s="28"/>
    </row>
    <row r="721" ht="12.75" customHeight="1" spans="1:19">
      <c r="A721" s="21" t="s">
        <v>2276</v>
      </c>
      <c r="B721" s="14" t="s">
        <v>272</v>
      </c>
      <c r="C721" s="14" t="s">
        <v>273</v>
      </c>
      <c r="D721" s="14" t="str">
        <f t="shared" si="11"/>
        <v>刘发成(liufacheng)</v>
      </c>
      <c r="E721" s="14" t="s">
        <v>180</v>
      </c>
      <c r="F721" s="14" t="s">
        <v>1810</v>
      </c>
      <c r="G721" s="14"/>
      <c r="H721" s="14" t="s">
        <v>1337</v>
      </c>
      <c r="I721" s="14" t="s">
        <v>1873</v>
      </c>
      <c r="J721" s="14" t="s">
        <v>1337</v>
      </c>
      <c r="K721" s="26" t="str">
        <f>VLOOKUP(I721,[1]Sheet1!$B:$C,2,)</f>
        <v>决策建议、信息专报、专报信息刊发</v>
      </c>
      <c r="L721" s="14" t="s">
        <v>1915</v>
      </c>
      <c r="M721" s="27" t="s">
        <v>1338</v>
      </c>
      <c r="N721" s="14" t="s">
        <v>1753</v>
      </c>
      <c r="O721" s="14" t="s">
        <v>1753</v>
      </c>
      <c r="P721" s="14"/>
      <c r="Q721" s="14" t="s">
        <v>1754</v>
      </c>
      <c r="R721" s="28"/>
      <c r="S721" s="28"/>
    </row>
    <row r="722" ht="12.75" customHeight="1" spans="1:19">
      <c r="A722" s="21" t="s">
        <v>2276</v>
      </c>
      <c r="B722" s="14" t="s">
        <v>156</v>
      </c>
      <c r="C722" s="14" t="s">
        <v>157</v>
      </c>
      <c r="D722" s="14" t="str">
        <f t="shared" si="11"/>
        <v>刘楝子(liulianzi)</v>
      </c>
      <c r="E722" s="14" t="s">
        <v>94</v>
      </c>
      <c r="F722" s="14" t="s">
        <v>1786</v>
      </c>
      <c r="G722" s="14"/>
      <c r="H722" s="14" t="s">
        <v>1280</v>
      </c>
      <c r="I722" s="14" t="s">
        <v>1747</v>
      </c>
      <c r="J722" s="14" t="s">
        <v>1280</v>
      </c>
      <c r="K722" s="26" t="str">
        <f>VLOOKUP(I722,[1]Sheet1!$B:$C,2,)</f>
        <v>省部级正职领导肯定性批示</v>
      </c>
      <c r="L722" s="14" t="s">
        <v>2280</v>
      </c>
      <c r="M722" s="27" t="s">
        <v>1284</v>
      </c>
      <c r="N722" s="14" t="s">
        <v>1761</v>
      </c>
      <c r="O722" s="14" t="s">
        <v>1761</v>
      </c>
      <c r="P722" s="14"/>
      <c r="Q722" s="14" t="s">
        <v>1749</v>
      </c>
      <c r="R722" s="28"/>
      <c r="S722" s="28"/>
    </row>
    <row r="723" ht="12.75" customHeight="1" spans="1:19">
      <c r="A723" s="21" t="s">
        <v>2276</v>
      </c>
      <c r="B723" s="14" t="s">
        <v>156</v>
      </c>
      <c r="C723" s="14" t="s">
        <v>157</v>
      </c>
      <c r="D723" s="14" t="str">
        <f t="shared" si="11"/>
        <v>刘楝子(liulianzi)</v>
      </c>
      <c r="E723" s="14" t="s">
        <v>94</v>
      </c>
      <c r="F723" s="14" t="s">
        <v>1786</v>
      </c>
      <c r="G723" s="14"/>
      <c r="H723" s="14" t="s">
        <v>1280</v>
      </c>
      <c r="I723" s="14" t="s">
        <v>1937</v>
      </c>
      <c r="J723" s="14" t="s">
        <v>1280</v>
      </c>
      <c r="K723" s="26" t="str">
        <f>VLOOKUP(I723,[1]Sheet1!$B:$C,2,)</f>
        <v>国家部委规章和重庆市地方性法规、政府规章及文件采用-采用部分占文件全文60%以上（含）</v>
      </c>
      <c r="L723" s="14" t="s">
        <v>1884</v>
      </c>
      <c r="M723" s="27" t="s">
        <v>1281</v>
      </c>
      <c r="N723" s="14" t="s">
        <v>1761</v>
      </c>
      <c r="O723" s="14" t="s">
        <v>1761</v>
      </c>
      <c r="P723" s="14"/>
      <c r="Q723" s="14" t="s">
        <v>1785</v>
      </c>
      <c r="R723" s="28"/>
      <c r="S723" s="28"/>
    </row>
    <row r="724" ht="12.75" customHeight="1" spans="1:19">
      <c r="A724" s="21" t="s">
        <v>2276</v>
      </c>
      <c r="B724" s="14" t="s">
        <v>1075</v>
      </c>
      <c r="C724" s="14" t="s">
        <v>1076</v>
      </c>
      <c r="D724" s="14" t="str">
        <f t="shared" si="11"/>
        <v>吕红(luhong)</v>
      </c>
      <c r="E724" s="14" t="s">
        <v>321</v>
      </c>
      <c r="F724" s="14" t="s">
        <v>1739</v>
      </c>
      <c r="G724" s="14"/>
      <c r="H724" s="14" t="s">
        <v>1339</v>
      </c>
      <c r="I724" s="14" t="s">
        <v>1873</v>
      </c>
      <c r="J724" s="14" t="s">
        <v>1339</v>
      </c>
      <c r="K724" s="26" t="str">
        <f>VLOOKUP(I724,[1]Sheet1!$B:$C,2,)</f>
        <v>决策建议、信息专报、专报信息刊发</v>
      </c>
      <c r="L724" s="14" t="s">
        <v>2249</v>
      </c>
      <c r="M724" s="27" t="s">
        <v>1340</v>
      </c>
      <c r="N724" s="14" t="s">
        <v>1742</v>
      </c>
      <c r="O724" s="14" t="s">
        <v>1753</v>
      </c>
      <c r="P724" s="14"/>
      <c r="Q724" s="14" t="s">
        <v>1754</v>
      </c>
      <c r="R724" s="28"/>
      <c r="S724" s="28"/>
    </row>
    <row r="725" ht="12.75" customHeight="1" spans="1:19">
      <c r="A725" s="21" t="s">
        <v>2276</v>
      </c>
      <c r="B725" s="14" t="s">
        <v>309</v>
      </c>
      <c r="C725" s="14" t="s">
        <v>310</v>
      </c>
      <c r="D725" s="14" t="str">
        <f t="shared" si="11"/>
        <v>吕昕(luxin)</v>
      </c>
      <c r="E725" s="14" t="s">
        <v>1779</v>
      </c>
      <c r="F725" s="14" t="s">
        <v>1883</v>
      </c>
      <c r="G725" s="14"/>
      <c r="H725" s="14" t="s">
        <v>1312</v>
      </c>
      <c r="I725" s="14" t="s">
        <v>1873</v>
      </c>
      <c r="J725" s="14" t="s">
        <v>1312</v>
      </c>
      <c r="K725" s="26" t="str">
        <f>VLOOKUP(I725,[1]Sheet1!$B:$C,2,)</f>
        <v>决策建议、信息专报、专报信息刊发</v>
      </c>
      <c r="L725" s="14" t="s">
        <v>2286</v>
      </c>
      <c r="M725" s="27" t="s">
        <v>1288</v>
      </c>
      <c r="N725" s="14" t="s">
        <v>1750</v>
      </c>
      <c r="O725" s="14" t="s">
        <v>1753</v>
      </c>
      <c r="P725" s="14"/>
      <c r="Q725" s="14" t="s">
        <v>1749</v>
      </c>
      <c r="R725" s="28"/>
      <c r="S725" s="28"/>
    </row>
    <row r="726" ht="12.75" customHeight="1" spans="1:19">
      <c r="A726" s="21" t="s">
        <v>2276</v>
      </c>
      <c r="B726" s="14" t="s">
        <v>77</v>
      </c>
      <c r="C726" s="14" t="s">
        <v>78</v>
      </c>
      <c r="D726" s="14" t="str">
        <f t="shared" si="11"/>
        <v>罗锐华(luoruihua)</v>
      </c>
      <c r="E726" s="14" t="s">
        <v>1779</v>
      </c>
      <c r="F726" s="14" t="s">
        <v>1810</v>
      </c>
      <c r="G726" s="14"/>
      <c r="H726" s="14" t="s">
        <v>1341</v>
      </c>
      <c r="I726" s="14" t="s">
        <v>1873</v>
      </c>
      <c r="J726" s="14" t="s">
        <v>1341</v>
      </c>
      <c r="K726" s="26" t="str">
        <f>VLOOKUP(I726,[1]Sheet1!$B:$C,2,)</f>
        <v>决策建议、信息专报、专报信息刊发</v>
      </c>
      <c r="L726" s="14" t="s">
        <v>2301</v>
      </c>
      <c r="M726" s="27" t="s">
        <v>1342</v>
      </c>
      <c r="N726" s="14" t="s">
        <v>1753</v>
      </c>
      <c r="O726" s="14" t="s">
        <v>1753</v>
      </c>
      <c r="P726" s="14" t="s">
        <v>2302</v>
      </c>
      <c r="Q726" s="14" t="s">
        <v>1754</v>
      </c>
      <c r="R726" s="28"/>
      <c r="S726" s="28"/>
    </row>
    <row r="727" ht="12.75" customHeight="1" spans="1:19">
      <c r="A727" s="21" t="s">
        <v>2276</v>
      </c>
      <c r="B727" s="14" t="s">
        <v>77</v>
      </c>
      <c r="C727" s="14" t="s">
        <v>78</v>
      </c>
      <c r="D727" s="14" t="str">
        <f t="shared" si="11"/>
        <v>罗锐华(luoruihua)</v>
      </c>
      <c r="E727" s="14" t="s">
        <v>1779</v>
      </c>
      <c r="F727" s="14" t="s">
        <v>1810</v>
      </c>
      <c r="G727" s="14"/>
      <c r="H727" s="14" t="s">
        <v>1312</v>
      </c>
      <c r="I727" s="14" t="s">
        <v>1873</v>
      </c>
      <c r="J727" s="14" t="s">
        <v>1312</v>
      </c>
      <c r="K727" s="26" t="str">
        <f>VLOOKUP(I727,[1]Sheet1!$B:$C,2,)</f>
        <v>决策建议、信息专报、专报信息刊发</v>
      </c>
      <c r="L727" s="14" t="s">
        <v>2286</v>
      </c>
      <c r="M727" s="27" t="s">
        <v>1288</v>
      </c>
      <c r="N727" s="14" t="s">
        <v>1750</v>
      </c>
      <c r="O727" s="14" t="s">
        <v>1742</v>
      </c>
      <c r="P727" s="14"/>
      <c r="Q727" s="14" t="s">
        <v>1750</v>
      </c>
      <c r="R727" s="28"/>
      <c r="S727" s="28"/>
    </row>
    <row r="728" ht="12.75" customHeight="1" spans="1:19">
      <c r="A728" s="21" t="s">
        <v>2276</v>
      </c>
      <c r="B728" s="14" t="s">
        <v>1082</v>
      </c>
      <c r="C728" s="14" t="s">
        <v>1083</v>
      </c>
      <c r="D728" s="14" t="str">
        <f t="shared" si="11"/>
        <v>罗伟(luowei)</v>
      </c>
      <c r="E728" s="14" t="s">
        <v>21</v>
      </c>
      <c r="F728" s="14" t="s">
        <v>1739</v>
      </c>
      <c r="G728" s="14"/>
      <c r="H728" s="14" t="s">
        <v>1343</v>
      </c>
      <c r="I728" s="14" t="s">
        <v>1873</v>
      </c>
      <c r="J728" s="14" t="s">
        <v>1343</v>
      </c>
      <c r="K728" s="26" t="str">
        <f>VLOOKUP(I728,[1]Sheet1!$B:$C,2,)</f>
        <v>决策建议、信息专报、专报信息刊发</v>
      </c>
      <c r="L728" s="14" t="s">
        <v>2303</v>
      </c>
      <c r="M728" s="27" t="s">
        <v>1344</v>
      </c>
      <c r="N728" s="14" t="s">
        <v>1753</v>
      </c>
      <c r="O728" s="14" t="s">
        <v>1753</v>
      </c>
      <c r="P728" s="14"/>
      <c r="Q728" s="14" t="s">
        <v>1754</v>
      </c>
      <c r="R728" s="28"/>
      <c r="S728" s="28"/>
    </row>
    <row r="729" ht="12.75" customHeight="1" spans="1:19">
      <c r="A729" s="21" t="s">
        <v>2276</v>
      </c>
      <c r="B729" s="14" t="s">
        <v>508</v>
      </c>
      <c r="C729" s="14" t="s">
        <v>509</v>
      </c>
      <c r="D729" s="14" t="str">
        <f t="shared" si="11"/>
        <v>马晓燕(maxiaoyan)</v>
      </c>
      <c r="E729" s="14" t="s">
        <v>511</v>
      </c>
      <c r="F729" s="14" t="s">
        <v>1827</v>
      </c>
      <c r="G729" s="14"/>
      <c r="H729" s="14" t="s">
        <v>1308</v>
      </c>
      <c r="I729" s="14" t="s">
        <v>1870</v>
      </c>
      <c r="J729" s="14" t="s">
        <v>1308</v>
      </c>
      <c r="K729" s="26" t="str">
        <f>VLOOKUP(I729,[1]Sheet1!$B:$C,2,)</f>
        <v>市行业主管部门文件采用-采用部分占文件全文60%以下</v>
      </c>
      <c r="L729" s="14" t="s">
        <v>2285</v>
      </c>
      <c r="M729" s="27" t="s">
        <v>1309</v>
      </c>
      <c r="N729" s="14" t="s">
        <v>1749</v>
      </c>
      <c r="O729" s="14" t="s">
        <v>1742</v>
      </c>
      <c r="P729" s="14"/>
      <c r="Q729" s="14" t="s">
        <v>2196</v>
      </c>
      <c r="R729" s="28"/>
      <c r="S729" s="28"/>
    </row>
    <row r="730" ht="12.75" customHeight="1" spans="1:19">
      <c r="A730" s="21" t="s">
        <v>2276</v>
      </c>
      <c r="B730" s="14" t="s">
        <v>508</v>
      </c>
      <c r="C730" s="14" t="s">
        <v>509</v>
      </c>
      <c r="D730" s="14" t="str">
        <f t="shared" si="11"/>
        <v>马晓燕(maxiaoyan)</v>
      </c>
      <c r="E730" s="14" t="s">
        <v>511</v>
      </c>
      <c r="F730" s="14" t="s">
        <v>1827</v>
      </c>
      <c r="G730" s="14"/>
      <c r="H730" s="14" t="s">
        <v>1316</v>
      </c>
      <c r="I730" s="14" t="s">
        <v>1873</v>
      </c>
      <c r="J730" s="14" t="s">
        <v>1316</v>
      </c>
      <c r="K730" s="26" t="str">
        <f>VLOOKUP(I730,[1]Sheet1!$B:$C,2,)</f>
        <v>决策建议、信息专报、专报信息刊发</v>
      </c>
      <c r="L730" s="14" t="s">
        <v>2288</v>
      </c>
      <c r="M730" s="27" t="s">
        <v>1317</v>
      </c>
      <c r="N730" s="14" t="s">
        <v>1750</v>
      </c>
      <c r="O730" s="14" t="s">
        <v>1742</v>
      </c>
      <c r="P730" s="14"/>
      <c r="Q730" s="14" t="s">
        <v>1750</v>
      </c>
      <c r="R730" s="28"/>
      <c r="S730" s="28"/>
    </row>
    <row r="731" ht="12.75" customHeight="1" spans="1:19">
      <c r="A731" s="21" t="s">
        <v>2276</v>
      </c>
      <c r="B731" s="14" t="s">
        <v>1973</v>
      </c>
      <c r="C731" s="14" t="s">
        <v>1974</v>
      </c>
      <c r="D731" s="14" t="str">
        <f t="shared" si="11"/>
        <v>马云辉(mayunhui)</v>
      </c>
      <c r="E731" s="14" t="s">
        <v>511</v>
      </c>
      <c r="F731" s="14" t="s">
        <v>1786</v>
      </c>
      <c r="G731" s="14"/>
      <c r="H731" s="14" t="s">
        <v>1141</v>
      </c>
      <c r="I731" s="14" t="s">
        <v>1937</v>
      </c>
      <c r="J731" s="14" t="s">
        <v>1141</v>
      </c>
      <c r="K731" s="26" t="str">
        <f>VLOOKUP(I731,[1]Sheet1!$B:$C,2,)</f>
        <v>国家部委规章和重庆市地方性法规、政府规章及文件采用-采用部分占文件全文60%以上（含）</v>
      </c>
      <c r="L731" s="14" t="s">
        <v>1923</v>
      </c>
      <c r="M731" s="27" t="s">
        <v>1277</v>
      </c>
      <c r="N731" s="14" t="s">
        <v>1761</v>
      </c>
      <c r="O731" s="14" t="s">
        <v>1749</v>
      </c>
      <c r="P731" s="14" t="s">
        <v>2279</v>
      </c>
      <c r="Q731" s="14" t="s">
        <v>1785</v>
      </c>
      <c r="R731" s="28"/>
      <c r="S731" s="28"/>
    </row>
    <row r="732" ht="12.75" customHeight="1" spans="1:19">
      <c r="A732" s="21" t="s">
        <v>2276</v>
      </c>
      <c r="B732" s="14" t="s">
        <v>1973</v>
      </c>
      <c r="C732" s="14" t="s">
        <v>1974</v>
      </c>
      <c r="D732" s="14" t="str">
        <f t="shared" si="11"/>
        <v>马云辉(mayunhui)</v>
      </c>
      <c r="E732" s="14" t="s">
        <v>511</v>
      </c>
      <c r="F732" s="14" t="s">
        <v>1786</v>
      </c>
      <c r="G732" s="14"/>
      <c r="H732" s="14" t="s">
        <v>1280</v>
      </c>
      <c r="I732" s="14" t="s">
        <v>1937</v>
      </c>
      <c r="J732" s="14" t="s">
        <v>1280</v>
      </c>
      <c r="K732" s="26" t="str">
        <f>VLOOKUP(I732,[1]Sheet1!$B:$C,2,)</f>
        <v>国家部委规章和重庆市地方性法规、政府规章及文件采用-采用部分占文件全文60%以上（含）</v>
      </c>
      <c r="L732" s="14" t="s">
        <v>1884</v>
      </c>
      <c r="M732" s="27" t="s">
        <v>1281</v>
      </c>
      <c r="N732" s="14" t="s">
        <v>1761</v>
      </c>
      <c r="O732" s="14" t="s">
        <v>1749</v>
      </c>
      <c r="P732" s="14"/>
      <c r="Q732" s="14" t="s">
        <v>1785</v>
      </c>
      <c r="R732" s="28"/>
      <c r="S732" s="28"/>
    </row>
    <row r="733" ht="12.75" customHeight="1" spans="1:19">
      <c r="A733" s="21" t="s">
        <v>2276</v>
      </c>
      <c r="B733" s="14" t="s">
        <v>1973</v>
      </c>
      <c r="C733" s="14" t="s">
        <v>1974</v>
      </c>
      <c r="D733" s="14" t="str">
        <f t="shared" si="11"/>
        <v>马云辉(mayunhui)</v>
      </c>
      <c r="E733" s="14" t="s">
        <v>511</v>
      </c>
      <c r="F733" s="14" t="s">
        <v>1786</v>
      </c>
      <c r="G733" s="14"/>
      <c r="H733" s="14" t="s">
        <v>1280</v>
      </c>
      <c r="I733" s="14" t="s">
        <v>1747</v>
      </c>
      <c r="J733" s="14" t="s">
        <v>1280</v>
      </c>
      <c r="K733" s="26" t="str">
        <f>VLOOKUP(I733,[1]Sheet1!$B:$C,2,)</f>
        <v>省部级正职领导肯定性批示</v>
      </c>
      <c r="L733" s="14" t="s">
        <v>2280</v>
      </c>
      <c r="M733" s="27" t="s">
        <v>1284</v>
      </c>
      <c r="N733" s="14" t="s">
        <v>1761</v>
      </c>
      <c r="O733" s="14" t="s">
        <v>1749</v>
      </c>
      <c r="P733" s="14"/>
      <c r="Q733" s="14" t="s">
        <v>1749</v>
      </c>
      <c r="R733" s="28"/>
      <c r="S733" s="28"/>
    </row>
    <row r="734" ht="12.75" customHeight="1" spans="1:19">
      <c r="A734" s="21" t="s">
        <v>2276</v>
      </c>
      <c r="B734" s="14" t="s">
        <v>834</v>
      </c>
      <c r="C734" s="14" t="s">
        <v>835</v>
      </c>
      <c r="D734" s="14" t="str">
        <f t="shared" si="11"/>
        <v>彭国川(pengguochuan)</v>
      </c>
      <c r="E734" s="14" t="s">
        <v>321</v>
      </c>
      <c r="F734" s="14" t="s">
        <v>1827</v>
      </c>
      <c r="G734" s="14"/>
      <c r="H734" s="14" t="s">
        <v>1346</v>
      </c>
      <c r="I734" s="14" t="s">
        <v>1873</v>
      </c>
      <c r="J734" s="14" t="s">
        <v>1346</v>
      </c>
      <c r="K734" s="26" t="str">
        <f>VLOOKUP(I734,[1]Sheet1!$B:$C,2,)</f>
        <v>决策建议、信息专报、专报信息刊发</v>
      </c>
      <c r="L734" s="14" t="s">
        <v>1858</v>
      </c>
      <c r="M734" s="27" t="s">
        <v>1347</v>
      </c>
      <c r="N734" s="14" t="s">
        <v>1742</v>
      </c>
      <c r="O734" s="14" t="s">
        <v>1753</v>
      </c>
      <c r="P734" s="14"/>
      <c r="Q734" s="14" t="s">
        <v>1788</v>
      </c>
      <c r="R734" s="28"/>
      <c r="S734" s="28"/>
    </row>
    <row r="735" ht="12.75" customHeight="1" spans="1:19">
      <c r="A735" s="21" t="s">
        <v>2276</v>
      </c>
      <c r="B735" s="14" t="s">
        <v>475</v>
      </c>
      <c r="C735" s="14" t="s">
        <v>476</v>
      </c>
      <c r="D735" s="14" t="str">
        <f t="shared" si="11"/>
        <v>彭劲松(pengjingsong)</v>
      </c>
      <c r="E735" s="14" t="s">
        <v>478</v>
      </c>
      <c r="F735" s="14" t="s">
        <v>1827</v>
      </c>
      <c r="G735" s="14"/>
      <c r="H735" s="14" t="s">
        <v>1348</v>
      </c>
      <c r="I735" s="14" t="s">
        <v>1807</v>
      </c>
      <c r="J735" s="14" t="s">
        <v>1348</v>
      </c>
      <c r="K735" s="26" t="str">
        <f>VLOOKUP(I735,[1]Sheet1!$B:$C,2,)</f>
        <v>党和国家其他副国级领导人一般性批示</v>
      </c>
      <c r="L735" s="14" t="s">
        <v>2304</v>
      </c>
      <c r="M735" s="27" t="s">
        <v>1349</v>
      </c>
      <c r="N735" s="14" t="s">
        <v>1753</v>
      </c>
      <c r="O735" s="14" t="s">
        <v>1753</v>
      </c>
      <c r="P735" s="14"/>
      <c r="Q735" s="14" t="s">
        <v>1809</v>
      </c>
      <c r="R735" s="28"/>
      <c r="S735" s="28"/>
    </row>
    <row r="736" ht="12.75" customHeight="1" spans="1:19">
      <c r="A736" s="21" t="s">
        <v>2276</v>
      </c>
      <c r="B736" s="14" t="s">
        <v>1352</v>
      </c>
      <c r="C736" s="14" t="s">
        <v>1353</v>
      </c>
      <c r="D736" s="14" t="str">
        <f t="shared" si="11"/>
        <v>彭泽明(pengzeming)</v>
      </c>
      <c r="E736" s="14" t="s">
        <v>1779</v>
      </c>
      <c r="F736" s="14" t="s">
        <v>1797</v>
      </c>
      <c r="G736" s="14"/>
      <c r="H736" s="14" t="s">
        <v>1351</v>
      </c>
      <c r="I736" s="14" t="s">
        <v>1851</v>
      </c>
      <c r="J736" s="14" t="s">
        <v>1351</v>
      </c>
      <c r="K736" s="26" t="str">
        <f>VLOOKUP(I736,[1]Sheet1!$B:$C,2,)</f>
        <v>省部级正职领导一般性批示</v>
      </c>
      <c r="L736" s="14" t="s">
        <v>2305</v>
      </c>
      <c r="M736" s="27" t="s">
        <v>1354</v>
      </c>
      <c r="N736" s="14" t="s">
        <v>1753</v>
      </c>
      <c r="O736" s="14" t="s">
        <v>1753</v>
      </c>
      <c r="P736" s="14"/>
      <c r="Q736" s="14" t="s">
        <v>1754</v>
      </c>
      <c r="R736" s="28"/>
      <c r="S736" s="28"/>
    </row>
    <row r="737" ht="12.75" customHeight="1" spans="1:19">
      <c r="A737" s="21" t="s">
        <v>2276</v>
      </c>
      <c r="B737" s="14" t="s">
        <v>727</v>
      </c>
      <c r="C737" s="14" t="s">
        <v>728</v>
      </c>
      <c r="D737" s="14" t="str">
        <f t="shared" si="11"/>
        <v>钱明亮(qianmingliang)</v>
      </c>
      <c r="E737" s="14" t="s">
        <v>21</v>
      </c>
      <c r="F737" s="14" t="s">
        <v>1739</v>
      </c>
      <c r="G737" s="14"/>
      <c r="H737" s="14" t="s">
        <v>1357</v>
      </c>
      <c r="I737" s="14" t="s">
        <v>1873</v>
      </c>
      <c r="J737" s="14" t="s">
        <v>1357</v>
      </c>
      <c r="K737" s="26" t="str">
        <f>VLOOKUP(I737,[1]Sheet1!$B:$C,2,)</f>
        <v>决策建议、信息专报、专报信息刊发</v>
      </c>
      <c r="L737" s="14" t="s">
        <v>1915</v>
      </c>
      <c r="M737" s="27" t="s">
        <v>1358</v>
      </c>
      <c r="N737" s="14" t="s">
        <v>1753</v>
      </c>
      <c r="O737" s="14" t="s">
        <v>1753</v>
      </c>
      <c r="P737" s="14"/>
      <c r="Q737" s="14" t="s">
        <v>1754</v>
      </c>
      <c r="R737" s="28"/>
      <c r="S737" s="28"/>
    </row>
    <row r="738" ht="12.75" customHeight="1" spans="1:19">
      <c r="A738" s="21" t="s">
        <v>2276</v>
      </c>
      <c r="B738" s="14" t="s">
        <v>1360</v>
      </c>
      <c r="C738" s="14" t="s">
        <v>1361</v>
      </c>
      <c r="D738" s="14" t="str">
        <f t="shared" si="11"/>
        <v>石雪(shixue)</v>
      </c>
      <c r="E738" s="14" t="s">
        <v>2306</v>
      </c>
      <c r="F738" s="14" t="s">
        <v>1797</v>
      </c>
      <c r="G738" s="14"/>
      <c r="H738" s="14" t="s">
        <v>1359</v>
      </c>
      <c r="I738" s="14" t="s">
        <v>1873</v>
      </c>
      <c r="J738" s="14" t="s">
        <v>1359</v>
      </c>
      <c r="K738" s="26" t="str">
        <f>VLOOKUP(I738,[1]Sheet1!$B:$C,2,)</f>
        <v>决策建议、信息专报、专报信息刊发</v>
      </c>
      <c r="L738" s="14" t="s">
        <v>2307</v>
      </c>
      <c r="M738" s="27" t="s">
        <v>1362</v>
      </c>
      <c r="N738" s="14" t="s">
        <v>1753</v>
      </c>
      <c r="O738" s="14" t="s">
        <v>1753</v>
      </c>
      <c r="P738" s="14"/>
      <c r="Q738" s="14" t="s">
        <v>1754</v>
      </c>
      <c r="R738" s="28"/>
      <c r="S738" s="28"/>
    </row>
    <row r="739" ht="12.75" customHeight="1" spans="1:19">
      <c r="A739" s="21" t="s">
        <v>2276</v>
      </c>
      <c r="B739" s="14" t="s">
        <v>1360</v>
      </c>
      <c r="C739" s="14" t="s">
        <v>1361</v>
      </c>
      <c r="D739" s="14" t="str">
        <f t="shared" si="11"/>
        <v>石雪(shixue)</v>
      </c>
      <c r="E739" s="14" t="s">
        <v>2306</v>
      </c>
      <c r="F739" s="14" t="s">
        <v>1797</v>
      </c>
      <c r="G739" s="14"/>
      <c r="H739" s="14" t="s">
        <v>1365</v>
      </c>
      <c r="I739" s="14" t="s">
        <v>1747</v>
      </c>
      <c r="J739" s="14" t="s">
        <v>1365</v>
      </c>
      <c r="K739" s="26" t="str">
        <f>VLOOKUP(I739,[1]Sheet1!$B:$C,2,)</f>
        <v>省部级正职领导肯定性批示</v>
      </c>
      <c r="L739" s="14" t="s">
        <v>2308</v>
      </c>
      <c r="M739" s="27" t="s">
        <v>1366</v>
      </c>
      <c r="N739" s="14" t="s">
        <v>1742</v>
      </c>
      <c r="O739" s="14" t="s">
        <v>1742</v>
      </c>
      <c r="P739" s="14" t="s">
        <v>2309</v>
      </c>
      <c r="Q739" s="14" t="s">
        <v>2052</v>
      </c>
      <c r="R739" s="28"/>
      <c r="S739" s="28"/>
    </row>
    <row r="740" ht="12.75" customHeight="1" spans="1:19">
      <c r="A740" s="21" t="s">
        <v>2276</v>
      </c>
      <c r="B740" s="14" t="s">
        <v>394</v>
      </c>
      <c r="C740" s="14" t="s">
        <v>395</v>
      </c>
      <c r="D740" s="14" t="str">
        <f t="shared" si="11"/>
        <v>田代贵(tiandaigui)</v>
      </c>
      <c r="E740" s="14" t="s">
        <v>2310</v>
      </c>
      <c r="F740" s="14" t="s">
        <v>1764</v>
      </c>
      <c r="G740" s="14"/>
      <c r="H740" s="14" t="s">
        <v>1368</v>
      </c>
      <c r="I740" s="14" t="s">
        <v>1747</v>
      </c>
      <c r="J740" s="14" t="s">
        <v>1368</v>
      </c>
      <c r="K740" s="26" t="str">
        <f>VLOOKUP(I740,[1]Sheet1!$B:$C,2,)</f>
        <v>省部级正职领导肯定性批示</v>
      </c>
      <c r="L740" s="14" t="s">
        <v>1800</v>
      </c>
      <c r="M740" s="27" t="s">
        <v>1369</v>
      </c>
      <c r="N740" s="14" t="s">
        <v>1753</v>
      </c>
      <c r="O740" s="14" t="s">
        <v>1753</v>
      </c>
      <c r="P740" s="14"/>
      <c r="Q740" s="14" t="s">
        <v>1757</v>
      </c>
      <c r="R740" s="28"/>
      <c r="S740" s="28"/>
    </row>
    <row r="741" ht="12.75" customHeight="1" spans="1:19">
      <c r="A741" s="21" t="s">
        <v>2276</v>
      </c>
      <c r="B741" s="14" t="s">
        <v>394</v>
      </c>
      <c r="C741" s="14" t="s">
        <v>395</v>
      </c>
      <c r="D741" s="14" t="str">
        <f t="shared" si="11"/>
        <v>田代贵(tiandaigui)</v>
      </c>
      <c r="E741" s="14" t="s">
        <v>2310</v>
      </c>
      <c r="F741" s="14" t="s">
        <v>1764</v>
      </c>
      <c r="G741" s="14"/>
      <c r="H741" s="14" t="s">
        <v>1280</v>
      </c>
      <c r="I741" s="14" t="s">
        <v>1747</v>
      </c>
      <c r="J741" s="14" t="s">
        <v>1280</v>
      </c>
      <c r="K741" s="26" t="str">
        <f>VLOOKUP(I741,[1]Sheet1!$B:$C,2,)</f>
        <v>省部级正职领导肯定性批示</v>
      </c>
      <c r="L741" s="14" t="s">
        <v>2280</v>
      </c>
      <c r="M741" s="27" t="s">
        <v>1284</v>
      </c>
      <c r="N741" s="14" t="s">
        <v>1761</v>
      </c>
      <c r="O741" s="14" t="s">
        <v>1742</v>
      </c>
      <c r="P741" s="14"/>
      <c r="Q741" s="14" t="s">
        <v>1859</v>
      </c>
      <c r="R741" s="28"/>
      <c r="S741" s="28"/>
    </row>
    <row r="742" ht="12.75" customHeight="1" spans="1:19">
      <c r="A742" s="21" t="s">
        <v>2276</v>
      </c>
      <c r="B742" s="14" t="s">
        <v>394</v>
      </c>
      <c r="C742" s="14" t="s">
        <v>395</v>
      </c>
      <c r="D742" s="14" t="str">
        <f t="shared" si="11"/>
        <v>田代贵(tiandaigui)</v>
      </c>
      <c r="E742" s="14" t="s">
        <v>2310</v>
      </c>
      <c r="F742" s="14" t="s">
        <v>1764</v>
      </c>
      <c r="G742" s="14"/>
      <c r="H742" s="14" t="s">
        <v>1280</v>
      </c>
      <c r="I742" s="14" t="s">
        <v>1937</v>
      </c>
      <c r="J742" s="14" t="s">
        <v>1280</v>
      </c>
      <c r="K742" s="26" t="str">
        <f>VLOOKUP(I742,[1]Sheet1!$B:$C,2,)</f>
        <v>国家部委规章和重庆市地方性法规、政府规章及文件采用-采用部分占文件全文60%以上（含）</v>
      </c>
      <c r="L742" s="14" t="s">
        <v>1884</v>
      </c>
      <c r="M742" s="27" t="s">
        <v>1281</v>
      </c>
      <c r="N742" s="14" t="s">
        <v>1761</v>
      </c>
      <c r="O742" s="14" t="s">
        <v>1742</v>
      </c>
      <c r="P742" s="14"/>
      <c r="Q742" s="14" t="s">
        <v>1969</v>
      </c>
      <c r="R742" s="28"/>
      <c r="S742" s="28"/>
    </row>
    <row r="743" ht="12.75" customHeight="1" spans="1:19">
      <c r="A743" s="21" t="s">
        <v>2276</v>
      </c>
      <c r="B743" s="14" t="s">
        <v>394</v>
      </c>
      <c r="C743" s="14" t="s">
        <v>395</v>
      </c>
      <c r="D743" s="14" t="str">
        <f t="shared" si="11"/>
        <v>田代贵(tiandaigui)</v>
      </c>
      <c r="E743" s="14" t="s">
        <v>2310</v>
      </c>
      <c r="F743" s="14" t="s">
        <v>1764</v>
      </c>
      <c r="G743" s="14"/>
      <c r="H743" s="14" t="s">
        <v>1141</v>
      </c>
      <c r="I743" s="14" t="s">
        <v>1937</v>
      </c>
      <c r="J743" s="14" t="s">
        <v>1141</v>
      </c>
      <c r="K743" s="26" t="str">
        <f>VLOOKUP(I743,[1]Sheet1!$B:$C,2,)</f>
        <v>国家部委规章和重庆市地方性法规、政府规章及文件采用-采用部分占文件全文60%以上（含）</v>
      </c>
      <c r="L743" s="14" t="s">
        <v>1923</v>
      </c>
      <c r="M743" s="27" t="s">
        <v>1277</v>
      </c>
      <c r="N743" s="14" t="s">
        <v>1761</v>
      </c>
      <c r="O743" s="14" t="s">
        <v>1753</v>
      </c>
      <c r="P743" s="14" t="s">
        <v>2279</v>
      </c>
      <c r="Q743" s="14" t="s">
        <v>1914</v>
      </c>
      <c r="R743" s="28"/>
      <c r="S743" s="28"/>
    </row>
    <row r="744" ht="12.75" customHeight="1" spans="1:19">
      <c r="A744" s="21" t="s">
        <v>2276</v>
      </c>
      <c r="B744" s="14" t="s">
        <v>394</v>
      </c>
      <c r="C744" s="14" t="s">
        <v>395</v>
      </c>
      <c r="D744" s="14" t="str">
        <f t="shared" si="11"/>
        <v>田代贵(tiandaigui)</v>
      </c>
      <c r="E744" s="14" t="s">
        <v>2310</v>
      </c>
      <c r="F744" s="14" t="s">
        <v>1764</v>
      </c>
      <c r="G744" s="14"/>
      <c r="H744" s="14" t="s">
        <v>1370</v>
      </c>
      <c r="I744" s="14" t="s">
        <v>1870</v>
      </c>
      <c r="J744" s="14" t="s">
        <v>1370</v>
      </c>
      <c r="K744" s="26" t="str">
        <f>VLOOKUP(I744,[1]Sheet1!$B:$C,2,)</f>
        <v>市行业主管部门文件采用-采用部分占文件全文60%以下</v>
      </c>
      <c r="L744" s="14" t="s">
        <v>2311</v>
      </c>
      <c r="M744" s="27" t="s">
        <v>1371</v>
      </c>
      <c r="N744" s="14" t="s">
        <v>1753</v>
      </c>
      <c r="O744" s="14" t="s">
        <v>1753</v>
      </c>
      <c r="P744" s="14"/>
      <c r="Q744" s="14" t="s">
        <v>1742</v>
      </c>
      <c r="R744" s="28"/>
      <c r="S744" s="28"/>
    </row>
    <row r="745" ht="12.75" customHeight="1" spans="1:19">
      <c r="A745" s="21" t="s">
        <v>2276</v>
      </c>
      <c r="B745" s="14" t="s">
        <v>394</v>
      </c>
      <c r="C745" s="14" t="s">
        <v>395</v>
      </c>
      <c r="D745" s="14" t="str">
        <f t="shared" si="11"/>
        <v>田代贵(tiandaigui)</v>
      </c>
      <c r="E745" s="14" t="s">
        <v>2310</v>
      </c>
      <c r="F745" s="14" t="s">
        <v>1764</v>
      </c>
      <c r="G745" s="14"/>
      <c r="H745" s="14" t="s">
        <v>1370</v>
      </c>
      <c r="I745" s="14" t="s">
        <v>1747</v>
      </c>
      <c r="J745" s="14" t="s">
        <v>1370</v>
      </c>
      <c r="K745" s="26" t="str">
        <f>VLOOKUP(I745,[1]Sheet1!$B:$C,2,)</f>
        <v>省部级正职领导肯定性批示</v>
      </c>
      <c r="L745" s="14" t="s">
        <v>1800</v>
      </c>
      <c r="M745" s="27" t="s">
        <v>1372</v>
      </c>
      <c r="N745" s="14" t="s">
        <v>1753</v>
      </c>
      <c r="O745" s="14" t="s">
        <v>1753</v>
      </c>
      <c r="P745" s="14"/>
      <c r="Q745" s="14" t="s">
        <v>1757</v>
      </c>
      <c r="R745" s="28"/>
      <c r="S745" s="28"/>
    </row>
    <row r="746" ht="12.75" customHeight="1" spans="1:19">
      <c r="A746" s="21" t="s">
        <v>2276</v>
      </c>
      <c r="B746" s="14" t="s">
        <v>912</v>
      </c>
      <c r="C746" s="14" t="s">
        <v>913</v>
      </c>
      <c r="D746" s="14" t="str">
        <f t="shared" si="11"/>
        <v>田军(tianjun)</v>
      </c>
      <c r="E746" s="14" t="s">
        <v>511</v>
      </c>
      <c r="F746" s="14" t="s">
        <v>1797</v>
      </c>
      <c r="G746" s="14"/>
      <c r="H746" s="14" t="s">
        <v>1373</v>
      </c>
      <c r="I746" s="14" t="s">
        <v>1765</v>
      </c>
      <c r="J746" s="14" t="s">
        <v>1373</v>
      </c>
      <c r="K746" s="26" t="str">
        <f>VLOOKUP(I746,[1]Sheet1!$B:$C,2,)</f>
        <v>党和国家其他副国级领导人肯定性批示</v>
      </c>
      <c r="L746" s="14" t="s">
        <v>2224</v>
      </c>
      <c r="M746" s="27" t="s">
        <v>1374</v>
      </c>
      <c r="N746" s="14" t="s">
        <v>1742</v>
      </c>
      <c r="O746" s="14" t="s">
        <v>1753</v>
      </c>
      <c r="P746" s="14" t="s">
        <v>2312</v>
      </c>
      <c r="Q746" s="14" t="s">
        <v>1768</v>
      </c>
      <c r="R746" s="28"/>
      <c r="S746" s="28"/>
    </row>
    <row r="747" ht="12.75" customHeight="1" spans="1:19">
      <c r="A747" s="21" t="s">
        <v>2276</v>
      </c>
      <c r="B747" s="14" t="s">
        <v>912</v>
      </c>
      <c r="C747" s="14" t="s">
        <v>913</v>
      </c>
      <c r="D747" s="14" t="str">
        <f t="shared" si="11"/>
        <v>田军(tianjun)</v>
      </c>
      <c r="E747" s="14" t="s">
        <v>511</v>
      </c>
      <c r="F747" s="14" t="s">
        <v>1797</v>
      </c>
      <c r="G747" s="14"/>
      <c r="H747" s="14" t="s">
        <v>1376</v>
      </c>
      <c r="I747" s="14" t="s">
        <v>1873</v>
      </c>
      <c r="J747" s="14" t="s">
        <v>1376</v>
      </c>
      <c r="K747" s="26" t="str">
        <f>VLOOKUP(I747,[1]Sheet1!$B:$C,2,)</f>
        <v>决策建议、信息专报、专报信息刊发</v>
      </c>
      <c r="L747" s="14" t="s">
        <v>2313</v>
      </c>
      <c r="M747" s="27" t="s">
        <v>1377</v>
      </c>
      <c r="N747" s="14" t="s">
        <v>1742</v>
      </c>
      <c r="O747" s="14" t="s">
        <v>1753</v>
      </c>
      <c r="P747" s="14"/>
      <c r="Q747" s="14" t="s">
        <v>1788</v>
      </c>
      <c r="R747" s="28"/>
      <c r="S747" s="28"/>
    </row>
    <row r="748" ht="12.75" customHeight="1" spans="1:19">
      <c r="A748" s="21" t="s">
        <v>2276</v>
      </c>
      <c r="B748" s="14" t="s">
        <v>839</v>
      </c>
      <c r="C748" s="14" t="s">
        <v>840</v>
      </c>
      <c r="D748" s="14" t="str">
        <f t="shared" si="11"/>
        <v>王胜(wangsheng)</v>
      </c>
      <c r="E748" s="14" t="s">
        <v>842</v>
      </c>
      <c r="F748" s="14" t="s">
        <v>1797</v>
      </c>
      <c r="G748" s="14"/>
      <c r="H748" s="14" t="s">
        <v>1324</v>
      </c>
      <c r="I748" s="14" t="s">
        <v>1873</v>
      </c>
      <c r="J748" s="14" t="s">
        <v>1324</v>
      </c>
      <c r="K748" s="26" t="str">
        <f>VLOOKUP(I748,[1]Sheet1!$B:$C,2,)</f>
        <v>决策建议、信息专报、专报信息刊发</v>
      </c>
      <c r="L748" s="14" t="s">
        <v>2291</v>
      </c>
      <c r="M748" s="27" t="s">
        <v>1325</v>
      </c>
      <c r="N748" s="14" t="s">
        <v>1761</v>
      </c>
      <c r="O748" s="14" t="s">
        <v>1742</v>
      </c>
      <c r="P748" s="14"/>
      <c r="Q748" s="14" t="s">
        <v>1775</v>
      </c>
      <c r="R748" s="28"/>
      <c r="S748" s="28"/>
    </row>
    <row r="749" ht="12.75" customHeight="1" spans="1:19">
      <c r="A749" s="21" t="s">
        <v>2276</v>
      </c>
      <c r="B749" s="14" t="s">
        <v>1229</v>
      </c>
      <c r="C749" s="14" t="s">
        <v>1230</v>
      </c>
      <c r="D749" s="14" t="str">
        <f t="shared" si="11"/>
        <v>王资博(wangzibo)</v>
      </c>
      <c r="E749" s="14" t="s">
        <v>1779</v>
      </c>
      <c r="F749" s="14" t="s">
        <v>1782</v>
      </c>
      <c r="G749" s="14"/>
      <c r="H749" s="14" t="s">
        <v>1378</v>
      </c>
      <c r="I749" s="14" t="s">
        <v>1873</v>
      </c>
      <c r="J749" s="14" t="s">
        <v>1378</v>
      </c>
      <c r="K749" s="26" t="str">
        <f>VLOOKUP(I749,[1]Sheet1!$B:$C,2,)</f>
        <v>决策建议、信息专报、专报信息刊发</v>
      </c>
      <c r="L749" s="14" t="s">
        <v>2212</v>
      </c>
      <c r="M749" s="27" t="s">
        <v>1379</v>
      </c>
      <c r="N749" s="14" t="s">
        <v>1753</v>
      </c>
      <c r="O749" s="14" t="s">
        <v>1753</v>
      </c>
      <c r="P749" s="14" t="s">
        <v>2314</v>
      </c>
      <c r="Q749" s="14" t="s">
        <v>1754</v>
      </c>
      <c r="R749" s="28"/>
      <c r="S749" s="28"/>
    </row>
    <row r="750" ht="12.75" customHeight="1" spans="1:19">
      <c r="A750" s="21" t="s">
        <v>2276</v>
      </c>
      <c r="B750" s="14" t="s">
        <v>1229</v>
      </c>
      <c r="C750" s="14" t="s">
        <v>1230</v>
      </c>
      <c r="D750" s="14" t="str">
        <f t="shared" si="11"/>
        <v>王资博(wangzibo)</v>
      </c>
      <c r="E750" s="14" t="s">
        <v>1779</v>
      </c>
      <c r="F750" s="14" t="s">
        <v>1782</v>
      </c>
      <c r="G750" s="14"/>
      <c r="H750" s="14" t="s">
        <v>1380</v>
      </c>
      <c r="I750" s="14" t="s">
        <v>1747</v>
      </c>
      <c r="J750" s="14" t="s">
        <v>1380</v>
      </c>
      <c r="K750" s="26" t="str">
        <f>VLOOKUP(I750,[1]Sheet1!$B:$C,2,)</f>
        <v>省部级正职领导肯定性批示</v>
      </c>
      <c r="L750" s="14" t="s">
        <v>1862</v>
      </c>
      <c r="M750" s="27" t="s">
        <v>1381</v>
      </c>
      <c r="N750" s="14" t="s">
        <v>1753</v>
      </c>
      <c r="O750" s="14" t="s">
        <v>1753</v>
      </c>
      <c r="P750" s="14" t="s">
        <v>2315</v>
      </c>
      <c r="Q750" s="14" t="s">
        <v>1757</v>
      </c>
      <c r="R750" s="28"/>
      <c r="S750" s="28"/>
    </row>
    <row r="751" ht="12.75" customHeight="1" spans="1:19">
      <c r="A751" s="21" t="s">
        <v>2276</v>
      </c>
      <c r="B751" s="14" t="s">
        <v>1229</v>
      </c>
      <c r="C751" s="14" t="s">
        <v>1230</v>
      </c>
      <c r="D751" s="14" t="str">
        <f t="shared" si="11"/>
        <v>王资博(wangzibo)</v>
      </c>
      <c r="E751" s="14" t="s">
        <v>1779</v>
      </c>
      <c r="F751" s="14" t="s">
        <v>1782</v>
      </c>
      <c r="G751" s="14"/>
      <c r="H751" s="14" t="s">
        <v>1383</v>
      </c>
      <c r="I751" s="14" t="s">
        <v>1873</v>
      </c>
      <c r="J751" s="14" t="s">
        <v>1383</v>
      </c>
      <c r="K751" s="26" t="str">
        <f>VLOOKUP(I751,[1]Sheet1!$B:$C,2,)</f>
        <v>决策建议、信息专报、专报信息刊发</v>
      </c>
      <c r="L751" s="14" t="s">
        <v>2267</v>
      </c>
      <c r="M751" s="27" t="s">
        <v>1384</v>
      </c>
      <c r="N751" s="14" t="s">
        <v>1750</v>
      </c>
      <c r="O751" s="14" t="s">
        <v>1742</v>
      </c>
      <c r="P751" s="14"/>
      <c r="Q751" s="14" t="s">
        <v>1750</v>
      </c>
      <c r="R751" s="28"/>
      <c r="S751" s="28"/>
    </row>
    <row r="752" ht="12.75" customHeight="1" spans="1:19">
      <c r="A752" s="21" t="s">
        <v>2276</v>
      </c>
      <c r="B752" s="14" t="s">
        <v>1243</v>
      </c>
      <c r="C752" s="14" t="s">
        <v>1244</v>
      </c>
      <c r="D752" s="14" t="str">
        <f t="shared" si="11"/>
        <v>文丰安(wenfengan)</v>
      </c>
      <c r="E752" s="14" t="s">
        <v>1795</v>
      </c>
      <c r="F752" s="14" t="s">
        <v>1764</v>
      </c>
      <c r="G752" s="14"/>
      <c r="H752" s="14" t="s">
        <v>1385</v>
      </c>
      <c r="I752" s="14" t="s">
        <v>1873</v>
      </c>
      <c r="J752" s="14" t="s">
        <v>1385</v>
      </c>
      <c r="K752" s="26" t="str">
        <f>VLOOKUP(I752,[1]Sheet1!$B:$C,2,)</f>
        <v>决策建议、信息专报、专报信息刊发</v>
      </c>
      <c r="L752" s="14" t="s">
        <v>1915</v>
      </c>
      <c r="M752" s="27" t="s">
        <v>1386</v>
      </c>
      <c r="N752" s="14" t="s">
        <v>1742</v>
      </c>
      <c r="O752" s="14" t="s">
        <v>1753</v>
      </c>
      <c r="P752" s="14"/>
      <c r="Q752" s="14" t="s">
        <v>1754</v>
      </c>
      <c r="R752" s="28"/>
      <c r="S752" s="28"/>
    </row>
    <row r="753" ht="12.75" customHeight="1" spans="1:19">
      <c r="A753" s="21" t="s">
        <v>2276</v>
      </c>
      <c r="B753" s="14" t="s">
        <v>1243</v>
      </c>
      <c r="C753" s="14" t="s">
        <v>1244</v>
      </c>
      <c r="D753" s="14" t="str">
        <f t="shared" si="11"/>
        <v>文丰安(wenfengan)</v>
      </c>
      <c r="E753" s="14" t="s">
        <v>1795</v>
      </c>
      <c r="F753" s="14" t="s">
        <v>1764</v>
      </c>
      <c r="G753" s="14"/>
      <c r="H753" s="14" t="s">
        <v>1388</v>
      </c>
      <c r="I753" s="14" t="s">
        <v>1873</v>
      </c>
      <c r="J753" s="14" t="s">
        <v>1388</v>
      </c>
      <c r="K753" s="26" t="str">
        <f>VLOOKUP(I753,[1]Sheet1!$B:$C,2,)</f>
        <v>决策建议、信息专报、专报信息刊发</v>
      </c>
      <c r="L753" s="14" t="s">
        <v>1915</v>
      </c>
      <c r="M753" s="27" t="s">
        <v>1389</v>
      </c>
      <c r="N753" s="14" t="s">
        <v>1753</v>
      </c>
      <c r="O753" s="14" t="s">
        <v>1753</v>
      </c>
      <c r="P753" s="14"/>
      <c r="Q753" s="14" t="s">
        <v>1754</v>
      </c>
      <c r="R753" s="28"/>
      <c r="S753" s="28"/>
    </row>
    <row r="754" ht="12.75" customHeight="1" spans="1:19">
      <c r="A754" s="21" t="s">
        <v>2276</v>
      </c>
      <c r="B754" s="14" t="s">
        <v>1243</v>
      </c>
      <c r="C754" s="14" t="s">
        <v>1244</v>
      </c>
      <c r="D754" s="14" t="str">
        <f t="shared" si="11"/>
        <v>文丰安(wenfengan)</v>
      </c>
      <c r="E754" s="14" t="s">
        <v>1795</v>
      </c>
      <c r="F754" s="14" t="s">
        <v>1764</v>
      </c>
      <c r="G754" s="14"/>
      <c r="H754" s="14" t="s">
        <v>1390</v>
      </c>
      <c r="I754" s="14" t="s">
        <v>1851</v>
      </c>
      <c r="J754" s="14" t="s">
        <v>1390</v>
      </c>
      <c r="K754" s="26" t="str">
        <f>VLOOKUP(I754,[1]Sheet1!$B:$C,2,)</f>
        <v>省部级正职领导一般性批示</v>
      </c>
      <c r="L754" s="14" t="s">
        <v>2316</v>
      </c>
      <c r="M754" s="27" t="s">
        <v>1391</v>
      </c>
      <c r="N754" s="14" t="s">
        <v>1742</v>
      </c>
      <c r="O754" s="14" t="s">
        <v>1753</v>
      </c>
      <c r="P754" s="14"/>
      <c r="Q754" s="14" t="s">
        <v>1754</v>
      </c>
      <c r="R754" s="28"/>
      <c r="S754" s="28"/>
    </row>
    <row r="755" ht="12.75" customHeight="1" spans="1:19">
      <c r="A755" s="21" t="s">
        <v>2276</v>
      </c>
      <c r="B755" s="14" t="s">
        <v>334</v>
      </c>
      <c r="C755" s="14" t="s">
        <v>335</v>
      </c>
      <c r="D755" s="14" t="str">
        <f t="shared" si="11"/>
        <v>吴安(wuan)</v>
      </c>
      <c r="E755" s="14" t="s">
        <v>180</v>
      </c>
      <c r="F755" s="14" t="s">
        <v>1746</v>
      </c>
      <c r="G755" s="14"/>
      <c r="H755" s="14" t="s">
        <v>1308</v>
      </c>
      <c r="I755" s="14" t="s">
        <v>1870</v>
      </c>
      <c r="J755" s="14" t="s">
        <v>1308</v>
      </c>
      <c r="K755" s="26" t="str">
        <f>VLOOKUP(I755,[1]Sheet1!$B:$C,2,)</f>
        <v>市行业主管部门文件采用-采用部分占文件全文60%以下</v>
      </c>
      <c r="L755" s="14" t="s">
        <v>2285</v>
      </c>
      <c r="M755" s="27" t="s">
        <v>1309</v>
      </c>
      <c r="N755" s="14" t="s">
        <v>1749</v>
      </c>
      <c r="O755" s="14" t="s">
        <v>1753</v>
      </c>
      <c r="P755" s="14"/>
      <c r="Q755" s="14" t="s">
        <v>2095</v>
      </c>
      <c r="R755" s="28"/>
      <c r="S755" s="28"/>
    </row>
    <row r="756" ht="12.75" customHeight="1" spans="1:19">
      <c r="A756" s="21" t="s">
        <v>2276</v>
      </c>
      <c r="B756" s="14" t="s">
        <v>334</v>
      </c>
      <c r="C756" s="14" t="s">
        <v>335</v>
      </c>
      <c r="D756" s="14" t="str">
        <f t="shared" si="11"/>
        <v>吴安(wuan)</v>
      </c>
      <c r="E756" s="14" t="s">
        <v>180</v>
      </c>
      <c r="F756" s="14" t="s">
        <v>1746</v>
      </c>
      <c r="G756" s="14"/>
      <c r="H756" s="14" t="s">
        <v>1316</v>
      </c>
      <c r="I756" s="14" t="s">
        <v>1873</v>
      </c>
      <c r="J756" s="14" t="s">
        <v>1316</v>
      </c>
      <c r="K756" s="26" t="str">
        <f>VLOOKUP(I756,[1]Sheet1!$B:$C,2,)</f>
        <v>决策建议、信息专报、专报信息刊发</v>
      </c>
      <c r="L756" s="14" t="s">
        <v>2288</v>
      </c>
      <c r="M756" s="27" t="s">
        <v>1317</v>
      </c>
      <c r="N756" s="14" t="s">
        <v>1750</v>
      </c>
      <c r="O756" s="14" t="s">
        <v>1753</v>
      </c>
      <c r="P756" s="14"/>
      <c r="Q756" s="14" t="s">
        <v>1761</v>
      </c>
      <c r="R756" s="28"/>
      <c r="S756" s="28"/>
    </row>
    <row r="757" ht="12.75" customHeight="1" spans="1:19">
      <c r="A757" s="21" t="s">
        <v>2276</v>
      </c>
      <c r="B757" s="14" t="s">
        <v>343</v>
      </c>
      <c r="C757" s="14" t="s">
        <v>344</v>
      </c>
      <c r="D757" s="14" t="str">
        <f t="shared" si="11"/>
        <v>吴大兵(wudabing)</v>
      </c>
      <c r="E757" s="14" t="s">
        <v>73</v>
      </c>
      <c r="F757" s="14" t="s">
        <v>1739</v>
      </c>
      <c r="G757" s="14"/>
      <c r="H757" s="14" t="s">
        <v>1392</v>
      </c>
      <c r="I757" s="14" t="s">
        <v>1873</v>
      </c>
      <c r="J757" s="14" t="s">
        <v>1392</v>
      </c>
      <c r="K757" s="26" t="str">
        <f>VLOOKUP(I757,[1]Sheet1!$B:$C,2,)</f>
        <v>决策建议、信息专报、专报信息刊发</v>
      </c>
      <c r="L757" s="14" t="s">
        <v>2317</v>
      </c>
      <c r="M757" s="27" t="s">
        <v>1338</v>
      </c>
      <c r="N757" s="14" t="s">
        <v>1742</v>
      </c>
      <c r="O757" s="14" t="s">
        <v>1753</v>
      </c>
      <c r="P757" s="14"/>
      <c r="Q757" s="14" t="s">
        <v>1788</v>
      </c>
      <c r="R757" s="28"/>
      <c r="S757" s="28"/>
    </row>
    <row r="758" ht="12.75" customHeight="1" spans="1:19">
      <c r="A758" s="21" t="s">
        <v>2276</v>
      </c>
      <c r="B758" s="14" t="s">
        <v>343</v>
      </c>
      <c r="C758" s="14" t="s">
        <v>344</v>
      </c>
      <c r="D758" s="14" t="str">
        <f t="shared" si="11"/>
        <v>吴大兵(wudabing)</v>
      </c>
      <c r="E758" s="14" t="s">
        <v>73</v>
      </c>
      <c r="F758" s="14" t="s">
        <v>1739</v>
      </c>
      <c r="G758" s="14"/>
      <c r="H758" s="14" t="s">
        <v>1393</v>
      </c>
      <c r="I758" s="14" t="s">
        <v>1912</v>
      </c>
      <c r="J758" s="14" t="s">
        <v>1393</v>
      </c>
      <c r="K758" s="26" t="str">
        <f>VLOOKUP(I758,[1]Sheet1!$B:$C,2,)</f>
        <v>省部级正职领导肯定性批示</v>
      </c>
      <c r="L758" s="14" t="s">
        <v>2318</v>
      </c>
      <c r="M758" s="27" t="s">
        <v>1394</v>
      </c>
      <c r="N758" s="14" t="s">
        <v>1761</v>
      </c>
      <c r="O758" s="14" t="s">
        <v>1761</v>
      </c>
      <c r="P758" s="14" t="s">
        <v>2319</v>
      </c>
      <c r="Q758" s="14" t="s">
        <v>1788</v>
      </c>
      <c r="R758" s="28"/>
      <c r="S758" s="28"/>
    </row>
    <row r="759" ht="12.75" customHeight="1" spans="1:19">
      <c r="A759" s="21" t="s">
        <v>2276</v>
      </c>
      <c r="B759" s="14" t="s">
        <v>1991</v>
      </c>
      <c r="C759" s="14" t="s">
        <v>1992</v>
      </c>
      <c r="D759" s="14" t="str">
        <f t="shared" si="11"/>
        <v>吴静(wujing)</v>
      </c>
      <c r="E759" s="14" t="s">
        <v>21</v>
      </c>
      <c r="F759" s="14" t="s">
        <v>1786</v>
      </c>
      <c r="G759" s="14"/>
      <c r="H759" s="14" t="s">
        <v>1269</v>
      </c>
      <c r="I759" s="14" t="s">
        <v>1922</v>
      </c>
      <c r="J759" s="14" t="s">
        <v>1269</v>
      </c>
      <c r="K759" s="26" t="str">
        <f>VLOOKUP(I759,[1]Sheet1!$B:$C,2,)</f>
        <v>国家部委规章和重庆市地方性法规、政府规章及文件采用-采用部分占文件全文60%以下</v>
      </c>
      <c r="L759" s="14" t="s">
        <v>2277</v>
      </c>
      <c r="M759" s="27" t="s">
        <v>1270</v>
      </c>
      <c r="N759" s="14" t="s">
        <v>1749</v>
      </c>
      <c r="O759" s="14" t="s">
        <v>1749</v>
      </c>
      <c r="P759" s="14"/>
      <c r="Q759" s="14" t="s">
        <v>1742</v>
      </c>
      <c r="R759" s="28"/>
      <c r="S759" s="28"/>
    </row>
    <row r="760" ht="12.75" customHeight="1" spans="1:19">
      <c r="A760" s="21" t="s">
        <v>2276</v>
      </c>
      <c r="B760" s="14" t="s">
        <v>1991</v>
      </c>
      <c r="C760" s="14" t="s">
        <v>1992</v>
      </c>
      <c r="D760" s="14" t="str">
        <f t="shared" si="11"/>
        <v>吴静(wujing)</v>
      </c>
      <c r="E760" s="14" t="s">
        <v>21</v>
      </c>
      <c r="F760" s="14" t="s">
        <v>1786</v>
      </c>
      <c r="G760" s="14"/>
      <c r="H760" s="14" t="s">
        <v>1272</v>
      </c>
      <c r="I760" s="14" t="s">
        <v>1873</v>
      </c>
      <c r="J760" s="14" t="s">
        <v>1272</v>
      </c>
      <c r="K760" s="26" t="str">
        <f>VLOOKUP(I760,[1]Sheet1!$B:$C,2,)</f>
        <v>决策建议、信息专报、专报信息刊发</v>
      </c>
      <c r="L760" s="14"/>
      <c r="M760" s="27" t="s">
        <v>1273</v>
      </c>
      <c r="N760" s="14" t="s">
        <v>1761</v>
      </c>
      <c r="O760" s="14" t="s">
        <v>1761</v>
      </c>
      <c r="P760" s="14"/>
      <c r="Q760" s="14" t="s">
        <v>1753</v>
      </c>
      <c r="R760" s="28"/>
      <c r="S760" s="28"/>
    </row>
    <row r="761" ht="12.75" customHeight="1" spans="1:19">
      <c r="A761" s="21" t="s">
        <v>2276</v>
      </c>
      <c r="B761" s="14" t="s">
        <v>91</v>
      </c>
      <c r="C761" s="14" t="s">
        <v>92</v>
      </c>
      <c r="D761" s="14" t="str">
        <f t="shared" si="11"/>
        <v>许玉明(xuyuming)</v>
      </c>
      <c r="E761" s="14" t="s">
        <v>94</v>
      </c>
      <c r="F761" s="14" t="s">
        <v>1764</v>
      </c>
      <c r="G761" s="14"/>
      <c r="H761" s="14" t="s">
        <v>1319</v>
      </c>
      <c r="I761" s="14" t="s">
        <v>1873</v>
      </c>
      <c r="J761" s="14" t="s">
        <v>1319</v>
      </c>
      <c r="K761" s="26" t="str">
        <f>VLOOKUP(I761,[1]Sheet1!$B:$C,2,)</f>
        <v>决策建议、信息专报、专报信息刊发</v>
      </c>
      <c r="L761" s="14" t="s">
        <v>1858</v>
      </c>
      <c r="M761" s="27" t="s">
        <v>1320</v>
      </c>
      <c r="N761" s="14" t="s">
        <v>1742</v>
      </c>
      <c r="O761" s="14" t="s">
        <v>1753</v>
      </c>
      <c r="P761" s="14"/>
      <c r="Q761" s="14" t="s">
        <v>1788</v>
      </c>
      <c r="R761" s="28"/>
      <c r="S761" s="28"/>
    </row>
    <row r="762" ht="12.75" customHeight="1" spans="1:19">
      <c r="A762" s="21" t="s">
        <v>2276</v>
      </c>
      <c r="B762" s="14" t="s">
        <v>91</v>
      </c>
      <c r="C762" s="14" t="s">
        <v>92</v>
      </c>
      <c r="D762" s="14" t="str">
        <f t="shared" si="11"/>
        <v>许玉明(xuyuming)</v>
      </c>
      <c r="E762" s="14" t="s">
        <v>94</v>
      </c>
      <c r="F762" s="14" t="s">
        <v>1764</v>
      </c>
      <c r="G762" s="14"/>
      <c r="H762" s="14" t="s">
        <v>1321</v>
      </c>
      <c r="I762" s="14" t="s">
        <v>1873</v>
      </c>
      <c r="J762" s="14" t="s">
        <v>1321</v>
      </c>
      <c r="K762" s="26" t="str">
        <f>VLOOKUP(I762,[1]Sheet1!$B:$C,2,)</f>
        <v>决策建议、信息专报、专报信息刊发</v>
      </c>
      <c r="L762" s="14" t="s">
        <v>2289</v>
      </c>
      <c r="M762" s="27" t="s">
        <v>1322</v>
      </c>
      <c r="N762" s="14" t="s">
        <v>1742</v>
      </c>
      <c r="O762" s="14" t="s">
        <v>1753</v>
      </c>
      <c r="P762" s="14"/>
      <c r="Q762" s="14" t="s">
        <v>1788</v>
      </c>
      <c r="R762" s="28"/>
      <c r="S762" s="28"/>
    </row>
    <row r="763" ht="12.75" customHeight="1" spans="1:19">
      <c r="A763" s="21" t="s">
        <v>2276</v>
      </c>
      <c r="B763" s="14" t="s">
        <v>1254</v>
      </c>
      <c r="C763" s="14" t="s">
        <v>1255</v>
      </c>
      <c r="D763" s="14" t="str">
        <f t="shared" si="11"/>
        <v>杨果(yangguo)</v>
      </c>
      <c r="E763" s="14" t="s">
        <v>94</v>
      </c>
      <c r="F763" s="14" t="s">
        <v>1782</v>
      </c>
      <c r="G763" s="14"/>
      <c r="H763" s="14" t="s">
        <v>1395</v>
      </c>
      <c r="I763" s="14" t="s">
        <v>1873</v>
      </c>
      <c r="J763" s="14" t="s">
        <v>1395</v>
      </c>
      <c r="K763" s="26" t="str">
        <f>VLOOKUP(I763,[1]Sheet1!$B:$C,2,)</f>
        <v>决策建议、信息专报、专报信息刊发</v>
      </c>
      <c r="L763" s="14" t="s">
        <v>1915</v>
      </c>
      <c r="M763" s="27" t="s">
        <v>1286</v>
      </c>
      <c r="N763" s="14" t="s">
        <v>1753</v>
      </c>
      <c r="O763" s="14" t="s">
        <v>1753</v>
      </c>
      <c r="P763" s="14"/>
      <c r="Q763" s="14" t="s">
        <v>1754</v>
      </c>
      <c r="R763" s="28"/>
      <c r="S763" s="28"/>
    </row>
    <row r="764" ht="12.75" customHeight="1" spans="1:19">
      <c r="A764" s="21" t="s">
        <v>2276</v>
      </c>
      <c r="B764" s="14" t="s">
        <v>362</v>
      </c>
      <c r="C764" s="14" t="s">
        <v>363</v>
      </c>
      <c r="D764" s="14" t="str">
        <f t="shared" si="11"/>
        <v>杨玲(yangling)</v>
      </c>
      <c r="E764" s="14" t="s">
        <v>286</v>
      </c>
      <c r="F764" s="14" t="s">
        <v>1769</v>
      </c>
      <c r="G764" s="14"/>
      <c r="H764" s="14" t="s">
        <v>1280</v>
      </c>
      <c r="I764" s="14" t="s">
        <v>1747</v>
      </c>
      <c r="J764" s="14" t="s">
        <v>1280</v>
      </c>
      <c r="K764" s="26" t="str">
        <f>VLOOKUP(I764,[1]Sheet1!$B:$C,2,)</f>
        <v>省部级正职领导肯定性批示</v>
      </c>
      <c r="L764" s="14" t="s">
        <v>2280</v>
      </c>
      <c r="M764" s="27" t="s">
        <v>1284</v>
      </c>
      <c r="N764" s="14" t="s">
        <v>1761</v>
      </c>
      <c r="O764" s="14" t="s">
        <v>1750</v>
      </c>
      <c r="P764" s="14"/>
      <c r="Q764" s="14" t="s">
        <v>1743</v>
      </c>
      <c r="R764" s="28"/>
      <c r="S764" s="28"/>
    </row>
    <row r="765" ht="12.75" customHeight="1" spans="1:19">
      <c r="A765" s="21" t="s">
        <v>2276</v>
      </c>
      <c r="B765" s="14" t="s">
        <v>362</v>
      </c>
      <c r="C765" s="14" t="s">
        <v>363</v>
      </c>
      <c r="D765" s="14" t="str">
        <f t="shared" si="11"/>
        <v>杨玲(yangling)</v>
      </c>
      <c r="E765" s="14" t="s">
        <v>286</v>
      </c>
      <c r="F765" s="14" t="s">
        <v>1769</v>
      </c>
      <c r="G765" s="14"/>
      <c r="H765" s="14" t="s">
        <v>1141</v>
      </c>
      <c r="I765" s="14" t="s">
        <v>1937</v>
      </c>
      <c r="J765" s="14" t="s">
        <v>1141</v>
      </c>
      <c r="K765" s="26" t="str">
        <f>VLOOKUP(I765,[1]Sheet1!$B:$C,2,)</f>
        <v>国家部委规章和重庆市地方性法规、政府规章及文件采用-采用部分占文件全文60%以上（含）</v>
      </c>
      <c r="L765" s="14" t="s">
        <v>1923</v>
      </c>
      <c r="M765" s="27" t="s">
        <v>1277</v>
      </c>
      <c r="N765" s="14" t="s">
        <v>1761</v>
      </c>
      <c r="O765" s="14" t="s">
        <v>1750</v>
      </c>
      <c r="P765" s="14" t="s">
        <v>2279</v>
      </c>
      <c r="Q765" s="14" t="s">
        <v>1785</v>
      </c>
      <c r="R765" s="28"/>
      <c r="S765" s="28"/>
    </row>
    <row r="766" ht="12.75" customHeight="1" spans="1:19">
      <c r="A766" s="21" t="s">
        <v>2276</v>
      </c>
      <c r="B766" s="14" t="s">
        <v>362</v>
      </c>
      <c r="C766" s="14" t="s">
        <v>363</v>
      </c>
      <c r="D766" s="14" t="str">
        <f t="shared" si="11"/>
        <v>杨玲(yangling)</v>
      </c>
      <c r="E766" s="14" t="s">
        <v>286</v>
      </c>
      <c r="F766" s="14" t="s">
        <v>1769</v>
      </c>
      <c r="G766" s="14"/>
      <c r="H766" s="14" t="s">
        <v>1280</v>
      </c>
      <c r="I766" s="14" t="s">
        <v>1937</v>
      </c>
      <c r="J766" s="14" t="s">
        <v>1280</v>
      </c>
      <c r="K766" s="26" t="str">
        <f>VLOOKUP(I766,[1]Sheet1!$B:$C,2,)</f>
        <v>国家部委规章和重庆市地方性法规、政府规章及文件采用-采用部分占文件全文60%以上（含）</v>
      </c>
      <c r="L766" s="14" t="s">
        <v>1884</v>
      </c>
      <c r="M766" s="27" t="s">
        <v>1281</v>
      </c>
      <c r="N766" s="14" t="s">
        <v>1761</v>
      </c>
      <c r="O766" s="14" t="s">
        <v>1750</v>
      </c>
      <c r="P766" s="14"/>
      <c r="Q766" s="14" t="s">
        <v>1809</v>
      </c>
      <c r="R766" s="28"/>
      <c r="S766" s="28"/>
    </row>
    <row r="767" ht="12.75" customHeight="1" spans="1:19">
      <c r="A767" s="21" t="s">
        <v>2276</v>
      </c>
      <c r="B767" s="14" t="s">
        <v>190</v>
      </c>
      <c r="C767" s="14" t="s">
        <v>191</v>
      </c>
      <c r="D767" s="14" t="str">
        <f t="shared" si="11"/>
        <v>杨孝容(yangxiaorong)</v>
      </c>
      <c r="E767" s="14" t="s">
        <v>73</v>
      </c>
      <c r="F767" s="14" t="s">
        <v>1769</v>
      </c>
      <c r="G767" s="14"/>
      <c r="H767" s="14" t="s">
        <v>1397</v>
      </c>
      <c r="I767" s="14" t="s">
        <v>1851</v>
      </c>
      <c r="J767" s="14" t="s">
        <v>1397</v>
      </c>
      <c r="K767" s="26" t="str">
        <f>VLOOKUP(I767,[1]Sheet1!$B:$C,2,)</f>
        <v>省部级正职领导一般性批示</v>
      </c>
      <c r="L767" s="14" t="s">
        <v>1923</v>
      </c>
      <c r="M767" s="27" t="s">
        <v>1398</v>
      </c>
      <c r="N767" s="14" t="s">
        <v>1753</v>
      </c>
      <c r="O767" s="14" t="s">
        <v>1753</v>
      </c>
      <c r="P767" s="14"/>
      <c r="Q767" s="14" t="s">
        <v>1754</v>
      </c>
      <c r="R767" s="28"/>
      <c r="S767" s="28"/>
    </row>
    <row r="768" ht="12.75" customHeight="1" spans="1:19">
      <c r="A768" s="21" t="s">
        <v>2276</v>
      </c>
      <c r="B768" s="14" t="s">
        <v>941</v>
      </c>
      <c r="C768" s="14" t="s">
        <v>942</v>
      </c>
      <c r="D768" s="14" t="str">
        <f t="shared" si="11"/>
        <v>张永恒(zhangyongheng)</v>
      </c>
      <c r="E768" s="14" t="s">
        <v>1781</v>
      </c>
      <c r="F768" s="14" t="s">
        <v>1797</v>
      </c>
      <c r="G768" s="14"/>
      <c r="H768" s="14" t="s">
        <v>1392</v>
      </c>
      <c r="I768" s="14" t="s">
        <v>1873</v>
      </c>
      <c r="J768" s="14" t="s">
        <v>1392</v>
      </c>
      <c r="K768" s="26" t="str">
        <f>VLOOKUP(I768,[1]Sheet1!$B:$C,2,)</f>
        <v>决策建议、信息专报、专报信息刊发</v>
      </c>
      <c r="L768" s="14" t="s">
        <v>2317</v>
      </c>
      <c r="M768" s="27" t="s">
        <v>1338</v>
      </c>
      <c r="N768" s="14" t="s">
        <v>1742</v>
      </c>
      <c r="O768" s="14" t="s">
        <v>1742</v>
      </c>
      <c r="P768" s="14"/>
      <c r="Q768" s="14" t="s">
        <v>1749</v>
      </c>
      <c r="R768" s="28"/>
      <c r="S768" s="28"/>
    </row>
    <row r="769" ht="12.75" customHeight="1" spans="1:19">
      <c r="A769" s="21" t="s">
        <v>2276</v>
      </c>
      <c r="B769" s="14" t="s">
        <v>949</v>
      </c>
      <c r="C769" s="14" t="s">
        <v>950</v>
      </c>
      <c r="D769" s="14" t="str">
        <f t="shared" si="11"/>
        <v>朱莉芬(zhulifen)</v>
      </c>
      <c r="E769" s="14" t="s">
        <v>2278</v>
      </c>
      <c r="F769" s="14" t="s">
        <v>1810</v>
      </c>
      <c r="G769" s="14"/>
      <c r="H769" s="14" t="s">
        <v>1399</v>
      </c>
      <c r="I769" s="14" t="s">
        <v>1873</v>
      </c>
      <c r="J769" s="14" t="s">
        <v>1399</v>
      </c>
      <c r="K769" s="26" t="str">
        <f>VLOOKUP(I769,[1]Sheet1!$B:$C,2,)</f>
        <v>决策建议、信息专报、专报信息刊发</v>
      </c>
      <c r="L769" s="14" t="s">
        <v>1915</v>
      </c>
      <c r="M769" s="27" t="s">
        <v>1286</v>
      </c>
      <c r="N769" s="14" t="s">
        <v>1753</v>
      </c>
      <c r="O769" s="14" t="s">
        <v>1753</v>
      </c>
      <c r="P769" s="14"/>
      <c r="Q769" s="14" t="s">
        <v>1754</v>
      </c>
      <c r="R769" s="28"/>
      <c r="S769" s="28"/>
    </row>
    <row r="770" ht="12.75" customHeight="1" spans="1:19">
      <c r="A770" s="21" t="s">
        <v>2320</v>
      </c>
      <c r="B770" s="14" t="s">
        <v>16</v>
      </c>
      <c r="C770" s="14" t="s">
        <v>17</v>
      </c>
      <c r="D770" s="14" t="str">
        <f t="shared" si="11"/>
        <v>曹银涛(caoyintao)</v>
      </c>
      <c r="E770" s="14" t="s">
        <v>21</v>
      </c>
      <c r="F770" s="14" t="s">
        <v>1739</v>
      </c>
      <c r="G770" s="14"/>
      <c r="H770" s="14" t="s">
        <v>1400</v>
      </c>
      <c r="I770" s="14" t="s">
        <v>1937</v>
      </c>
      <c r="J770" s="14" t="s">
        <v>1400</v>
      </c>
      <c r="K770" s="26" t="str">
        <f>VLOOKUP(I770,[1]Sheet1!$B:$C,2,)</f>
        <v>国家部委规章和重庆市地方性法规、政府规章及文件采用-采用部分占文件全文60%以上（含）</v>
      </c>
      <c r="L770" s="14" t="s">
        <v>1862</v>
      </c>
      <c r="M770" s="27" t="s">
        <v>1401</v>
      </c>
      <c r="N770" s="14" t="s">
        <v>1742</v>
      </c>
      <c r="O770" s="14" t="s">
        <v>1753</v>
      </c>
      <c r="P770" s="14" t="s">
        <v>2321</v>
      </c>
      <c r="Q770" s="14" t="s">
        <v>2322</v>
      </c>
      <c r="R770" s="28"/>
      <c r="S770" s="28"/>
    </row>
    <row r="771" ht="12.75" customHeight="1" spans="1:19">
      <c r="A771" s="21" t="s">
        <v>2320</v>
      </c>
      <c r="B771" s="14" t="s">
        <v>16</v>
      </c>
      <c r="C771" s="14" t="s">
        <v>17</v>
      </c>
      <c r="D771" s="14" t="str">
        <f t="shared" si="11"/>
        <v>曹银涛(caoyintao)</v>
      </c>
      <c r="E771" s="14" t="s">
        <v>21</v>
      </c>
      <c r="F771" s="14" t="s">
        <v>1739</v>
      </c>
      <c r="G771" s="14"/>
      <c r="H771" s="14" t="s">
        <v>1403</v>
      </c>
      <c r="I771" s="14" t="s">
        <v>1873</v>
      </c>
      <c r="J771" s="14" t="s">
        <v>1403</v>
      </c>
      <c r="K771" s="26" t="str">
        <f>VLOOKUP(I771,[1]Sheet1!$B:$C,2,)</f>
        <v>决策建议、信息专报、专报信息刊发</v>
      </c>
      <c r="L771" s="14" t="s">
        <v>2323</v>
      </c>
      <c r="M771" s="27" t="s">
        <v>1404</v>
      </c>
      <c r="N771" s="14" t="s">
        <v>1753</v>
      </c>
      <c r="O771" s="14" t="s">
        <v>1753</v>
      </c>
      <c r="P771" s="14"/>
      <c r="Q771" s="14" t="s">
        <v>1754</v>
      </c>
      <c r="R771" s="28"/>
      <c r="S771" s="28"/>
    </row>
    <row r="772" ht="12.75" customHeight="1" spans="1:19">
      <c r="A772" s="21" t="s">
        <v>2320</v>
      </c>
      <c r="B772" s="14" t="s">
        <v>221</v>
      </c>
      <c r="C772" s="14" t="s">
        <v>222</v>
      </c>
      <c r="D772" s="14" t="str">
        <f t="shared" ref="D772:D835" si="12">CONCATENATE(B772,"(",C772,")")</f>
        <v>陈悦(chenyue)</v>
      </c>
      <c r="E772" s="14" t="s">
        <v>2278</v>
      </c>
      <c r="F772" s="14" t="s">
        <v>1746</v>
      </c>
      <c r="G772" s="14"/>
      <c r="H772" s="14" t="s">
        <v>1405</v>
      </c>
      <c r="I772" s="14" t="s">
        <v>1873</v>
      </c>
      <c r="J772" s="14" t="s">
        <v>1405</v>
      </c>
      <c r="K772" s="26" t="str">
        <f>VLOOKUP(I772,[1]Sheet1!$B:$C,2,)</f>
        <v>决策建议、信息专报、专报信息刊发</v>
      </c>
      <c r="L772" s="14" t="s">
        <v>2083</v>
      </c>
      <c r="M772" s="27" t="s">
        <v>1406</v>
      </c>
      <c r="N772" s="14" t="s">
        <v>1761</v>
      </c>
      <c r="O772" s="14" t="s">
        <v>1753</v>
      </c>
      <c r="P772" s="14"/>
      <c r="Q772" s="14" t="s">
        <v>1749</v>
      </c>
      <c r="R772" s="28"/>
      <c r="S772" s="28"/>
    </row>
    <row r="773" ht="12.75" customHeight="1" spans="1:19">
      <c r="A773" s="21" t="s">
        <v>2320</v>
      </c>
      <c r="B773" s="14" t="s">
        <v>221</v>
      </c>
      <c r="C773" s="14" t="s">
        <v>222</v>
      </c>
      <c r="D773" s="14" t="str">
        <f t="shared" si="12"/>
        <v>陈悦(chenyue)</v>
      </c>
      <c r="E773" s="14" t="s">
        <v>2278</v>
      </c>
      <c r="F773" s="14" t="s">
        <v>1746</v>
      </c>
      <c r="G773" s="14"/>
      <c r="H773" s="14" t="s">
        <v>1407</v>
      </c>
      <c r="I773" s="14" t="s">
        <v>1747</v>
      </c>
      <c r="J773" s="14" t="s">
        <v>1407</v>
      </c>
      <c r="K773" s="26" t="str">
        <f>VLOOKUP(I773,[1]Sheet1!$B:$C,2,)</f>
        <v>省部级正职领导肯定性批示</v>
      </c>
      <c r="L773" s="14" t="s">
        <v>2181</v>
      </c>
      <c r="M773" s="27" t="s">
        <v>1408</v>
      </c>
      <c r="N773" s="14" t="s">
        <v>1742</v>
      </c>
      <c r="O773" s="14" t="s">
        <v>1753</v>
      </c>
      <c r="P773" s="14"/>
      <c r="Q773" s="14" t="s">
        <v>1806</v>
      </c>
      <c r="R773" s="28"/>
      <c r="S773" s="28"/>
    </row>
    <row r="774" ht="12.75" customHeight="1" spans="1:19">
      <c r="A774" s="21" t="s">
        <v>2320</v>
      </c>
      <c r="B774" s="14" t="s">
        <v>1538</v>
      </c>
      <c r="C774" s="14" t="s">
        <v>1539</v>
      </c>
      <c r="D774" s="14" t="str">
        <f t="shared" si="12"/>
        <v>邓靖(dengjing)</v>
      </c>
      <c r="E774" s="14" t="s">
        <v>511</v>
      </c>
      <c r="F774" s="14" t="s">
        <v>1782</v>
      </c>
      <c r="G774" s="14"/>
      <c r="H774" s="14" t="s">
        <v>1409</v>
      </c>
      <c r="I774" s="14" t="s">
        <v>1873</v>
      </c>
      <c r="J774" s="14" t="s">
        <v>1409</v>
      </c>
      <c r="K774" s="26" t="str">
        <f>VLOOKUP(I774,[1]Sheet1!$B:$C,2,)</f>
        <v>决策建议、信息专报、专报信息刊发</v>
      </c>
      <c r="L774" s="14" t="s">
        <v>2324</v>
      </c>
      <c r="M774" s="27" t="s">
        <v>1410</v>
      </c>
      <c r="N774" s="14" t="s">
        <v>1743</v>
      </c>
      <c r="O774" s="14" t="s">
        <v>1743</v>
      </c>
      <c r="P774" s="14" t="s">
        <v>2325</v>
      </c>
      <c r="Q774" s="14" t="s">
        <v>1753</v>
      </c>
      <c r="R774" s="28"/>
      <c r="S774" s="28"/>
    </row>
    <row r="775" ht="12.75" customHeight="1" spans="1:19">
      <c r="A775" s="21" t="s">
        <v>2320</v>
      </c>
      <c r="B775" s="14" t="s">
        <v>1538</v>
      </c>
      <c r="C775" s="14" t="s">
        <v>1539</v>
      </c>
      <c r="D775" s="14" t="str">
        <f t="shared" si="12"/>
        <v>邓靖(dengjing)</v>
      </c>
      <c r="E775" s="14" t="s">
        <v>511</v>
      </c>
      <c r="F775" s="14" t="s">
        <v>1782</v>
      </c>
      <c r="G775" s="14"/>
      <c r="H775" s="14" t="s">
        <v>1413</v>
      </c>
      <c r="I775" s="14" t="s">
        <v>1873</v>
      </c>
      <c r="J775" s="14" t="s">
        <v>1413</v>
      </c>
      <c r="K775" s="26" t="str">
        <f>VLOOKUP(I775,[1]Sheet1!$B:$C,2,)</f>
        <v>决策建议、信息专报、专报信息刊发</v>
      </c>
      <c r="L775" s="14" t="s">
        <v>2324</v>
      </c>
      <c r="M775" s="27" t="s">
        <v>1414</v>
      </c>
      <c r="N775" s="14" t="s">
        <v>1743</v>
      </c>
      <c r="O775" s="14" t="s">
        <v>1743</v>
      </c>
      <c r="P775" s="14" t="s">
        <v>2326</v>
      </c>
      <c r="Q775" s="14" t="s">
        <v>1753</v>
      </c>
      <c r="R775" s="28"/>
      <c r="S775" s="28"/>
    </row>
    <row r="776" ht="12.75" customHeight="1" spans="1:19">
      <c r="A776" s="21" t="s">
        <v>2320</v>
      </c>
      <c r="B776" s="14" t="s">
        <v>48</v>
      </c>
      <c r="C776" s="14" t="s">
        <v>49</v>
      </c>
      <c r="D776" s="14" t="str">
        <f t="shared" si="12"/>
        <v>丁新正(dingxinzheng)</v>
      </c>
      <c r="E776" s="14" t="s">
        <v>21</v>
      </c>
      <c r="F776" s="14" t="s">
        <v>1739</v>
      </c>
      <c r="G776" s="14"/>
      <c r="H776" s="14" t="s">
        <v>1415</v>
      </c>
      <c r="I776" s="14" t="s">
        <v>1873</v>
      </c>
      <c r="J776" s="14" t="s">
        <v>1415</v>
      </c>
      <c r="K776" s="26" t="str">
        <f>VLOOKUP(I776,[1]Sheet1!$B:$C,2,)</f>
        <v>决策建议、信息专报、专报信息刊发</v>
      </c>
      <c r="L776" s="14" t="s">
        <v>2327</v>
      </c>
      <c r="M776" s="27" t="s">
        <v>1416</v>
      </c>
      <c r="N776" s="14" t="s">
        <v>1753</v>
      </c>
      <c r="O776" s="14" t="s">
        <v>1753</v>
      </c>
      <c r="P776" s="14"/>
      <c r="Q776" s="14" t="s">
        <v>1754</v>
      </c>
      <c r="R776" s="28"/>
      <c r="S776" s="28"/>
    </row>
    <row r="777" ht="12.75" customHeight="1" spans="1:19">
      <c r="A777" s="21" t="s">
        <v>2320</v>
      </c>
      <c r="B777" s="14" t="s">
        <v>2328</v>
      </c>
      <c r="C777" s="14" t="s">
        <v>2329</v>
      </c>
      <c r="D777" s="14" t="str">
        <f t="shared" si="12"/>
        <v>付跃超(fuyuechao)</v>
      </c>
      <c r="E777" s="14" t="s">
        <v>286</v>
      </c>
      <c r="F777" s="14" t="s">
        <v>1739</v>
      </c>
      <c r="G777" s="14"/>
      <c r="H777" s="14" t="s">
        <v>1417</v>
      </c>
      <c r="I777" s="14" t="s">
        <v>1873</v>
      </c>
      <c r="J777" s="14" t="s">
        <v>1417</v>
      </c>
      <c r="K777" s="26" t="str">
        <f>VLOOKUP(I777,[1]Sheet1!$B:$C,2,)</f>
        <v>决策建议、信息专报、专报信息刊发</v>
      </c>
      <c r="L777" s="14" t="s">
        <v>2330</v>
      </c>
      <c r="M777" s="27" t="s">
        <v>1418</v>
      </c>
      <c r="N777" s="14" t="s">
        <v>1780</v>
      </c>
      <c r="O777" s="14" t="s">
        <v>1788</v>
      </c>
      <c r="P777" s="14"/>
      <c r="Q777" s="14" t="s">
        <v>1825</v>
      </c>
      <c r="R777" s="28"/>
      <c r="S777" s="28"/>
    </row>
    <row r="778" ht="12.75" customHeight="1" spans="1:19">
      <c r="A778" s="21" t="s">
        <v>2320</v>
      </c>
      <c r="B778" s="14" t="s">
        <v>61</v>
      </c>
      <c r="C778" s="14" t="s">
        <v>62</v>
      </c>
      <c r="D778" s="14" t="str">
        <f t="shared" si="12"/>
        <v>郭振杰(guozhenjie)</v>
      </c>
      <c r="E778" s="14" t="s">
        <v>21</v>
      </c>
      <c r="F778" s="14" t="s">
        <v>1769</v>
      </c>
      <c r="G778" s="14"/>
      <c r="H778" s="14" t="s">
        <v>1420</v>
      </c>
      <c r="I778" s="14" t="s">
        <v>1870</v>
      </c>
      <c r="J778" s="14" t="s">
        <v>1420</v>
      </c>
      <c r="K778" s="26" t="str">
        <f>VLOOKUP(I778,[1]Sheet1!$B:$C,2,)</f>
        <v>市行业主管部门文件采用-采用部分占文件全文60%以下</v>
      </c>
      <c r="L778" s="14" t="s">
        <v>2331</v>
      </c>
      <c r="M778" s="27" t="s">
        <v>1421</v>
      </c>
      <c r="N778" s="14" t="s">
        <v>1753</v>
      </c>
      <c r="O778" s="14" t="s">
        <v>1753</v>
      </c>
      <c r="P778" s="14" t="s">
        <v>2332</v>
      </c>
      <c r="Q778" s="14" t="s">
        <v>1742</v>
      </c>
      <c r="R778" s="28"/>
      <c r="S778" s="28"/>
    </row>
    <row r="779" ht="12.75" customHeight="1" spans="1:19">
      <c r="A779" s="21" t="s">
        <v>2320</v>
      </c>
      <c r="B779" s="14" t="s">
        <v>451</v>
      </c>
      <c r="C779" s="14" t="s">
        <v>452</v>
      </c>
      <c r="D779" s="14" t="str">
        <f t="shared" si="12"/>
        <v>何佳晓(hejiaxiao)</v>
      </c>
      <c r="E779" s="14" t="s">
        <v>240</v>
      </c>
      <c r="F779" s="14" t="s">
        <v>1782</v>
      </c>
      <c r="G779" s="14"/>
      <c r="H779" s="14" t="s">
        <v>1422</v>
      </c>
      <c r="I779" s="14" t="s">
        <v>1873</v>
      </c>
      <c r="J779" s="14" t="s">
        <v>1422</v>
      </c>
      <c r="K779" s="26" t="str">
        <f>VLOOKUP(I779,[1]Sheet1!$B:$C,2,)</f>
        <v>决策建议、信息专报、专报信息刊发</v>
      </c>
      <c r="L779" s="14" t="s">
        <v>1748</v>
      </c>
      <c r="M779" s="27" t="s">
        <v>1423</v>
      </c>
      <c r="N779" s="14" t="s">
        <v>1753</v>
      </c>
      <c r="O779" s="14" t="s">
        <v>1753</v>
      </c>
      <c r="P779" s="14"/>
      <c r="Q779" s="14" t="s">
        <v>1754</v>
      </c>
      <c r="R779" s="28"/>
      <c r="S779" s="28"/>
    </row>
    <row r="780" ht="12.75" customHeight="1" spans="1:19">
      <c r="A780" s="21" t="s">
        <v>2320</v>
      </c>
      <c r="B780" s="14" t="s">
        <v>451</v>
      </c>
      <c r="C780" s="14" t="s">
        <v>452</v>
      </c>
      <c r="D780" s="14" t="str">
        <f t="shared" si="12"/>
        <v>何佳晓(hejiaxiao)</v>
      </c>
      <c r="E780" s="14" t="s">
        <v>240</v>
      </c>
      <c r="F780" s="14" t="s">
        <v>1782</v>
      </c>
      <c r="G780" s="14"/>
      <c r="H780" s="14" t="s">
        <v>1424</v>
      </c>
      <c r="I780" s="14" t="s">
        <v>1873</v>
      </c>
      <c r="J780" s="14" t="s">
        <v>1424</v>
      </c>
      <c r="K780" s="26" t="str">
        <f>VLOOKUP(I780,[1]Sheet1!$B:$C,2,)</f>
        <v>决策建议、信息专报、专报信息刊发</v>
      </c>
      <c r="L780" s="14" t="s">
        <v>2113</v>
      </c>
      <c r="M780" s="27" t="s">
        <v>1406</v>
      </c>
      <c r="N780" s="14" t="s">
        <v>1750</v>
      </c>
      <c r="O780" s="14" t="s">
        <v>1750</v>
      </c>
      <c r="P780" s="14"/>
      <c r="Q780" s="14" t="s">
        <v>1761</v>
      </c>
      <c r="R780" s="28"/>
      <c r="S780" s="28"/>
    </row>
    <row r="781" ht="12.75" customHeight="1" spans="1:19">
      <c r="A781" s="21" t="s">
        <v>2320</v>
      </c>
      <c r="B781" s="14" t="s">
        <v>70</v>
      </c>
      <c r="C781" s="14" t="s">
        <v>71</v>
      </c>
      <c r="D781" s="14" t="str">
        <f t="shared" si="12"/>
        <v>胡波(hubo)</v>
      </c>
      <c r="E781" s="14" t="s">
        <v>73</v>
      </c>
      <c r="F781" s="14" t="s">
        <v>1764</v>
      </c>
      <c r="G781" s="14"/>
      <c r="H781" s="14" t="s">
        <v>1427</v>
      </c>
      <c r="I781" s="14" t="s">
        <v>1873</v>
      </c>
      <c r="J781" s="14" t="s">
        <v>1427</v>
      </c>
      <c r="K781" s="26" t="str">
        <f>VLOOKUP(I781,[1]Sheet1!$B:$C,2,)</f>
        <v>决策建议、信息专报、专报信息刊发</v>
      </c>
      <c r="L781" s="14" t="s">
        <v>2333</v>
      </c>
      <c r="M781" s="27" t="s">
        <v>1428</v>
      </c>
      <c r="N781" s="14" t="s">
        <v>1753</v>
      </c>
      <c r="O781" s="14" t="s">
        <v>1753</v>
      </c>
      <c r="P781" s="14" t="s">
        <v>2334</v>
      </c>
      <c r="Q781" s="14" t="s">
        <v>1754</v>
      </c>
      <c r="R781" s="28"/>
      <c r="S781" s="28"/>
    </row>
    <row r="782" ht="12.75" customHeight="1" spans="1:19">
      <c r="A782" s="21" t="s">
        <v>2320</v>
      </c>
      <c r="B782" s="14" t="s">
        <v>70</v>
      </c>
      <c r="C782" s="14" t="s">
        <v>71</v>
      </c>
      <c r="D782" s="14" t="str">
        <f t="shared" si="12"/>
        <v>胡波(hubo)</v>
      </c>
      <c r="E782" s="14" t="s">
        <v>73</v>
      </c>
      <c r="F782" s="14" t="s">
        <v>1764</v>
      </c>
      <c r="G782" s="14"/>
      <c r="H782" s="14" t="s">
        <v>1429</v>
      </c>
      <c r="I782" s="14" t="s">
        <v>1873</v>
      </c>
      <c r="J782" s="14" t="s">
        <v>1429</v>
      </c>
      <c r="K782" s="26" t="str">
        <f>VLOOKUP(I782,[1]Sheet1!$B:$C,2,)</f>
        <v>决策建议、信息专报、专报信息刊发</v>
      </c>
      <c r="L782" s="14" t="s">
        <v>2267</v>
      </c>
      <c r="M782" s="27" t="s">
        <v>1430</v>
      </c>
      <c r="N782" s="14" t="s">
        <v>1753</v>
      </c>
      <c r="O782" s="14" t="s">
        <v>1753</v>
      </c>
      <c r="P782" s="14"/>
      <c r="Q782" s="14" t="s">
        <v>1754</v>
      </c>
      <c r="R782" s="28"/>
      <c r="S782" s="28"/>
    </row>
    <row r="783" ht="12.75" customHeight="1" spans="1:19">
      <c r="A783" s="21" t="s">
        <v>2320</v>
      </c>
      <c r="B783" s="14" t="s">
        <v>70</v>
      </c>
      <c r="C783" s="14" t="s">
        <v>71</v>
      </c>
      <c r="D783" s="14" t="str">
        <f t="shared" si="12"/>
        <v>胡波(hubo)</v>
      </c>
      <c r="E783" s="14" t="s">
        <v>73</v>
      </c>
      <c r="F783" s="14" t="s">
        <v>1764</v>
      </c>
      <c r="G783" s="14"/>
      <c r="H783" s="14" t="s">
        <v>1431</v>
      </c>
      <c r="I783" s="14" t="s">
        <v>1873</v>
      </c>
      <c r="J783" s="14" t="s">
        <v>1431</v>
      </c>
      <c r="K783" s="26" t="str">
        <f>VLOOKUP(I783,[1]Sheet1!$B:$C,2,)</f>
        <v>决策建议、信息专报、专报信息刊发</v>
      </c>
      <c r="L783" s="14" t="s">
        <v>2267</v>
      </c>
      <c r="M783" s="27" t="s">
        <v>1432</v>
      </c>
      <c r="N783" s="14" t="s">
        <v>1753</v>
      </c>
      <c r="O783" s="14" t="s">
        <v>1753</v>
      </c>
      <c r="P783" s="14"/>
      <c r="Q783" s="14" t="s">
        <v>1754</v>
      </c>
      <c r="R783" s="28"/>
      <c r="S783" s="28"/>
    </row>
    <row r="784" ht="12.75" customHeight="1" spans="1:19">
      <c r="A784" s="21" t="s">
        <v>2320</v>
      </c>
      <c r="B784" s="14" t="s">
        <v>70</v>
      </c>
      <c r="C784" s="14" t="s">
        <v>71</v>
      </c>
      <c r="D784" s="14" t="str">
        <f t="shared" si="12"/>
        <v>胡波(hubo)</v>
      </c>
      <c r="E784" s="14" t="s">
        <v>73</v>
      </c>
      <c r="F784" s="14" t="s">
        <v>1764</v>
      </c>
      <c r="G784" s="14"/>
      <c r="H784" s="14" t="s">
        <v>1433</v>
      </c>
      <c r="I784" s="14" t="s">
        <v>1873</v>
      </c>
      <c r="J784" s="14" t="s">
        <v>1433</v>
      </c>
      <c r="K784" s="26" t="str">
        <f>VLOOKUP(I784,[1]Sheet1!$B:$C,2,)</f>
        <v>决策建议、信息专报、专报信息刊发</v>
      </c>
      <c r="L784" s="14" t="s">
        <v>2333</v>
      </c>
      <c r="M784" s="27" t="s">
        <v>1434</v>
      </c>
      <c r="N784" s="14" t="s">
        <v>1753</v>
      </c>
      <c r="O784" s="14" t="s">
        <v>1753</v>
      </c>
      <c r="P784" s="14" t="s">
        <v>2335</v>
      </c>
      <c r="Q784" s="14" t="s">
        <v>1754</v>
      </c>
      <c r="R784" s="28"/>
      <c r="S784" s="28"/>
    </row>
    <row r="785" ht="12.75" customHeight="1" spans="1:19">
      <c r="A785" s="21" t="s">
        <v>2320</v>
      </c>
      <c r="B785" s="14" t="s">
        <v>1436</v>
      </c>
      <c r="C785" s="14" t="s">
        <v>1437</v>
      </c>
      <c r="D785" s="14" t="str">
        <f t="shared" si="12"/>
        <v>胡静锋(hujingfeng)</v>
      </c>
      <c r="E785" s="14" t="s">
        <v>180</v>
      </c>
      <c r="F785" s="14" t="s">
        <v>1782</v>
      </c>
      <c r="G785" s="14"/>
      <c r="H785" s="14" t="s">
        <v>1435</v>
      </c>
      <c r="I785" s="14" t="s">
        <v>1873</v>
      </c>
      <c r="J785" s="14" t="s">
        <v>1435</v>
      </c>
      <c r="K785" s="26" t="str">
        <f>VLOOKUP(I785,[1]Sheet1!$B:$C,2,)</f>
        <v>决策建议、信息专报、专报信息刊发</v>
      </c>
      <c r="L785" s="14" t="s">
        <v>2284</v>
      </c>
      <c r="M785" s="27" t="s">
        <v>1438</v>
      </c>
      <c r="N785" s="14" t="s">
        <v>1753</v>
      </c>
      <c r="O785" s="14" t="s">
        <v>1753</v>
      </c>
      <c r="P785" s="14" t="s">
        <v>2336</v>
      </c>
      <c r="Q785" s="14" t="s">
        <v>1754</v>
      </c>
      <c r="R785" s="28"/>
      <c r="S785" s="28"/>
    </row>
    <row r="786" ht="12.75" customHeight="1" spans="1:19">
      <c r="A786" s="21" t="s">
        <v>2320</v>
      </c>
      <c r="B786" s="14" t="s">
        <v>1436</v>
      </c>
      <c r="C786" s="14" t="s">
        <v>1437</v>
      </c>
      <c r="D786" s="14" t="str">
        <f t="shared" si="12"/>
        <v>胡静锋(hujingfeng)</v>
      </c>
      <c r="E786" s="14" t="s">
        <v>180</v>
      </c>
      <c r="F786" s="14" t="s">
        <v>1782</v>
      </c>
      <c r="G786" s="14"/>
      <c r="H786" s="14" t="s">
        <v>1435</v>
      </c>
      <c r="I786" s="14" t="s">
        <v>1851</v>
      </c>
      <c r="J786" s="14" t="s">
        <v>1435</v>
      </c>
      <c r="K786" s="26" t="str">
        <f>VLOOKUP(I786,[1]Sheet1!$B:$C,2,)</f>
        <v>省部级正职领导一般性批示</v>
      </c>
      <c r="L786" s="14" t="s">
        <v>2337</v>
      </c>
      <c r="M786" s="27" t="s">
        <v>1441</v>
      </c>
      <c r="N786" s="14" t="s">
        <v>1753</v>
      </c>
      <c r="O786" s="14" t="s">
        <v>1753</v>
      </c>
      <c r="P786" s="14"/>
      <c r="Q786" s="14" t="s">
        <v>1754</v>
      </c>
      <c r="R786" s="28"/>
      <c r="S786" s="28"/>
    </row>
    <row r="787" ht="12.75" customHeight="1" spans="1:19">
      <c r="A787" s="21" t="s">
        <v>2320</v>
      </c>
      <c r="B787" s="14" t="s">
        <v>460</v>
      </c>
      <c r="C787" s="14" t="s">
        <v>461</v>
      </c>
      <c r="D787" s="14" t="str">
        <f t="shared" si="12"/>
        <v>胡攀(hupan)</v>
      </c>
      <c r="E787" s="14" t="s">
        <v>1779</v>
      </c>
      <c r="F787" s="14" t="s">
        <v>1769</v>
      </c>
      <c r="G787" s="14"/>
      <c r="H787" s="14" t="s">
        <v>1443</v>
      </c>
      <c r="I787" s="14" t="s">
        <v>1873</v>
      </c>
      <c r="J787" s="14" t="s">
        <v>1443</v>
      </c>
      <c r="K787" s="26" t="str">
        <f>VLOOKUP(I787,[1]Sheet1!$B:$C,2,)</f>
        <v>决策建议、信息专报、专报信息刊发</v>
      </c>
      <c r="L787" s="14" t="s">
        <v>2338</v>
      </c>
      <c r="M787" s="27" t="s">
        <v>1444</v>
      </c>
      <c r="N787" s="14" t="s">
        <v>1749</v>
      </c>
      <c r="O787" s="14" t="s">
        <v>1750</v>
      </c>
      <c r="P787" s="14" t="s">
        <v>2339</v>
      </c>
      <c r="Q787" s="14" t="s">
        <v>1742</v>
      </c>
      <c r="R787" s="28"/>
      <c r="S787" s="28"/>
    </row>
    <row r="788" ht="12.75" customHeight="1" spans="1:19">
      <c r="A788" s="21" t="s">
        <v>2320</v>
      </c>
      <c r="B788" s="14" t="s">
        <v>460</v>
      </c>
      <c r="C788" s="14" t="s">
        <v>461</v>
      </c>
      <c r="D788" s="14" t="str">
        <f t="shared" si="12"/>
        <v>胡攀(hupan)</v>
      </c>
      <c r="E788" s="14" t="s">
        <v>1779</v>
      </c>
      <c r="F788" s="14" t="s">
        <v>1769</v>
      </c>
      <c r="G788" s="14"/>
      <c r="H788" s="14" t="s">
        <v>1446</v>
      </c>
      <c r="I788" s="14" t="s">
        <v>1873</v>
      </c>
      <c r="J788" s="14" t="s">
        <v>1446</v>
      </c>
      <c r="K788" s="26" t="str">
        <f>VLOOKUP(I788,[1]Sheet1!$B:$C,2,)</f>
        <v>决策建议、信息专报、专报信息刊发</v>
      </c>
      <c r="L788" s="14" t="s">
        <v>2338</v>
      </c>
      <c r="M788" s="27" t="s">
        <v>1447</v>
      </c>
      <c r="N788" s="14" t="s">
        <v>1749</v>
      </c>
      <c r="O788" s="14" t="s">
        <v>1742</v>
      </c>
      <c r="P788" s="14" t="s">
        <v>2340</v>
      </c>
      <c r="Q788" s="14" t="s">
        <v>1750</v>
      </c>
      <c r="R788" s="28"/>
      <c r="S788" s="28"/>
    </row>
    <row r="789" ht="12.75" customHeight="1" spans="1:19">
      <c r="A789" s="21" t="s">
        <v>2320</v>
      </c>
      <c r="B789" s="14" t="s">
        <v>460</v>
      </c>
      <c r="C789" s="14" t="s">
        <v>461</v>
      </c>
      <c r="D789" s="14" t="str">
        <f t="shared" si="12"/>
        <v>胡攀(hupan)</v>
      </c>
      <c r="E789" s="14" t="s">
        <v>1779</v>
      </c>
      <c r="F789" s="14" t="s">
        <v>1769</v>
      </c>
      <c r="G789" s="14"/>
      <c r="H789" s="14" t="s">
        <v>1448</v>
      </c>
      <c r="I789" s="14" t="s">
        <v>1870</v>
      </c>
      <c r="J789" s="14" t="s">
        <v>1448</v>
      </c>
      <c r="K789" s="26" t="str">
        <f>VLOOKUP(I789,[1]Sheet1!$B:$C,2,)</f>
        <v>市行业主管部门文件采用-采用部分占文件全文60%以下</v>
      </c>
      <c r="L789" s="14" t="s">
        <v>2341</v>
      </c>
      <c r="M789" s="27" t="s">
        <v>1449</v>
      </c>
      <c r="N789" s="14" t="s">
        <v>1742</v>
      </c>
      <c r="O789" s="14" t="s">
        <v>1742</v>
      </c>
      <c r="P789" s="14"/>
      <c r="Q789" s="14" t="s">
        <v>2095</v>
      </c>
      <c r="R789" s="28"/>
      <c r="S789" s="28"/>
    </row>
    <row r="790" ht="12.75" customHeight="1" spans="1:19">
      <c r="A790" s="21" t="s">
        <v>2320</v>
      </c>
      <c r="B790" s="14" t="s">
        <v>460</v>
      </c>
      <c r="C790" s="14" t="s">
        <v>461</v>
      </c>
      <c r="D790" s="14" t="str">
        <f t="shared" si="12"/>
        <v>胡攀(hupan)</v>
      </c>
      <c r="E790" s="14" t="s">
        <v>1779</v>
      </c>
      <c r="F790" s="14" t="s">
        <v>1769</v>
      </c>
      <c r="G790" s="14"/>
      <c r="H790" s="14" t="s">
        <v>1451</v>
      </c>
      <c r="I790" s="14" t="s">
        <v>1870</v>
      </c>
      <c r="J790" s="14" t="s">
        <v>1451</v>
      </c>
      <c r="K790" s="26" t="str">
        <f>VLOOKUP(I790,[1]Sheet1!$B:$C,2,)</f>
        <v>市行业主管部门文件采用-采用部分占文件全文60%以下</v>
      </c>
      <c r="L790" s="14" t="s">
        <v>2342</v>
      </c>
      <c r="M790" s="27" t="s">
        <v>1452</v>
      </c>
      <c r="N790" s="14" t="s">
        <v>1750</v>
      </c>
      <c r="O790" s="14" t="s">
        <v>1742</v>
      </c>
      <c r="P790" s="14"/>
      <c r="Q790" s="14" t="s">
        <v>2196</v>
      </c>
      <c r="R790" s="28"/>
      <c r="S790" s="28"/>
    </row>
    <row r="791" ht="12.75" customHeight="1" spans="1:19">
      <c r="A791" s="21" t="s">
        <v>2320</v>
      </c>
      <c r="B791" s="14" t="s">
        <v>84</v>
      </c>
      <c r="C791" s="14" t="s">
        <v>85</v>
      </c>
      <c r="D791" s="14" t="str">
        <f t="shared" si="12"/>
        <v>黄意武(huangyiwu)</v>
      </c>
      <c r="E791" s="14" t="s">
        <v>1781</v>
      </c>
      <c r="F791" s="14" t="s">
        <v>1782</v>
      </c>
      <c r="G791" s="14"/>
      <c r="H791" s="14" t="s">
        <v>1409</v>
      </c>
      <c r="I791" s="14" t="s">
        <v>1873</v>
      </c>
      <c r="J791" s="14" t="s">
        <v>1409</v>
      </c>
      <c r="K791" s="26" t="str">
        <f>VLOOKUP(I791,[1]Sheet1!$B:$C,2,)</f>
        <v>决策建议、信息专报、专报信息刊发</v>
      </c>
      <c r="L791" s="14" t="s">
        <v>2324</v>
      </c>
      <c r="M791" s="27" t="s">
        <v>1410</v>
      </c>
      <c r="N791" s="14" t="s">
        <v>1743</v>
      </c>
      <c r="O791" s="14" t="s">
        <v>1749</v>
      </c>
      <c r="P791" s="14" t="s">
        <v>2325</v>
      </c>
      <c r="Q791" s="14" t="s">
        <v>1753</v>
      </c>
      <c r="R791" s="28"/>
      <c r="S791" s="28"/>
    </row>
    <row r="792" ht="12.75" customHeight="1" spans="1:19">
      <c r="A792" s="21" t="s">
        <v>2320</v>
      </c>
      <c r="B792" s="14" t="s">
        <v>84</v>
      </c>
      <c r="C792" s="14" t="s">
        <v>85</v>
      </c>
      <c r="D792" s="14" t="str">
        <f t="shared" si="12"/>
        <v>黄意武(huangyiwu)</v>
      </c>
      <c r="E792" s="14" t="s">
        <v>1781</v>
      </c>
      <c r="F792" s="14" t="s">
        <v>1782</v>
      </c>
      <c r="G792" s="14"/>
      <c r="H792" s="14" t="s">
        <v>1453</v>
      </c>
      <c r="I792" s="14" t="s">
        <v>1873</v>
      </c>
      <c r="J792" s="14" t="s">
        <v>1453</v>
      </c>
      <c r="K792" s="26" t="str">
        <f>VLOOKUP(I792,[1]Sheet1!$B:$C,2,)</f>
        <v>决策建议、信息专报、专报信息刊发</v>
      </c>
      <c r="L792" s="14" t="s">
        <v>2343</v>
      </c>
      <c r="M792" s="27" t="s">
        <v>1454</v>
      </c>
      <c r="N792" s="14" t="s">
        <v>1753</v>
      </c>
      <c r="O792" s="14" t="s">
        <v>1753</v>
      </c>
      <c r="P792" s="14"/>
      <c r="Q792" s="14" t="s">
        <v>1754</v>
      </c>
      <c r="R792" s="28"/>
      <c r="S792" s="28"/>
    </row>
    <row r="793" ht="12.75" customHeight="1" spans="1:19">
      <c r="A793" s="21" t="s">
        <v>2320</v>
      </c>
      <c r="B793" s="14" t="s">
        <v>84</v>
      </c>
      <c r="C793" s="14" t="s">
        <v>85</v>
      </c>
      <c r="D793" s="14" t="str">
        <f t="shared" si="12"/>
        <v>黄意武(huangyiwu)</v>
      </c>
      <c r="E793" s="14" t="s">
        <v>1781</v>
      </c>
      <c r="F793" s="14" t="s">
        <v>1782</v>
      </c>
      <c r="G793" s="14"/>
      <c r="H793" s="14" t="s">
        <v>1413</v>
      </c>
      <c r="I793" s="14" t="s">
        <v>1873</v>
      </c>
      <c r="J793" s="14" t="s">
        <v>1413</v>
      </c>
      <c r="K793" s="26" t="str">
        <f>VLOOKUP(I793,[1]Sheet1!$B:$C,2,)</f>
        <v>决策建议、信息专报、专报信息刊发</v>
      </c>
      <c r="L793" s="14" t="s">
        <v>2324</v>
      </c>
      <c r="M793" s="27" t="s">
        <v>1414</v>
      </c>
      <c r="N793" s="14" t="s">
        <v>1743</v>
      </c>
      <c r="O793" s="14" t="s">
        <v>1749</v>
      </c>
      <c r="P793" s="14" t="s">
        <v>2326</v>
      </c>
      <c r="Q793" s="14" t="s">
        <v>1753</v>
      </c>
      <c r="R793" s="28"/>
      <c r="S793" s="28"/>
    </row>
    <row r="794" ht="12.75" customHeight="1" spans="1:19">
      <c r="A794" s="21" t="s">
        <v>2320</v>
      </c>
      <c r="B794" s="14" t="s">
        <v>84</v>
      </c>
      <c r="C794" s="14" t="s">
        <v>85</v>
      </c>
      <c r="D794" s="14" t="str">
        <f t="shared" si="12"/>
        <v>黄意武(huangyiwu)</v>
      </c>
      <c r="E794" s="14" t="s">
        <v>1781</v>
      </c>
      <c r="F794" s="14" t="s">
        <v>1782</v>
      </c>
      <c r="G794" s="14"/>
      <c r="H794" s="14" t="s">
        <v>1455</v>
      </c>
      <c r="I794" s="14" t="s">
        <v>1747</v>
      </c>
      <c r="J794" s="14" t="s">
        <v>1455</v>
      </c>
      <c r="K794" s="26" t="str">
        <f>VLOOKUP(I794,[1]Sheet1!$B:$C,2,)</f>
        <v>省部级正职领导肯定性批示</v>
      </c>
      <c r="L794" s="14" t="s">
        <v>2344</v>
      </c>
      <c r="M794" s="27" t="s">
        <v>1456</v>
      </c>
      <c r="N794" s="14" t="s">
        <v>1753</v>
      </c>
      <c r="O794" s="14" t="s">
        <v>1753</v>
      </c>
      <c r="P794" s="14"/>
      <c r="Q794" s="14" t="s">
        <v>1757</v>
      </c>
      <c r="R794" s="28"/>
      <c r="S794" s="28"/>
    </row>
    <row r="795" ht="12.75" customHeight="1" spans="1:19">
      <c r="A795" s="21" t="s">
        <v>2320</v>
      </c>
      <c r="B795" s="14" t="s">
        <v>84</v>
      </c>
      <c r="C795" s="14" t="s">
        <v>85</v>
      </c>
      <c r="D795" s="14" t="str">
        <f t="shared" si="12"/>
        <v>黄意武(huangyiwu)</v>
      </c>
      <c r="E795" s="14" t="s">
        <v>1781</v>
      </c>
      <c r="F795" s="14" t="s">
        <v>1782</v>
      </c>
      <c r="G795" s="14"/>
      <c r="H795" s="14" t="s">
        <v>1458</v>
      </c>
      <c r="I795" s="14" t="s">
        <v>1873</v>
      </c>
      <c r="J795" s="14" t="s">
        <v>1458</v>
      </c>
      <c r="K795" s="26" t="str">
        <f>VLOOKUP(I795,[1]Sheet1!$B:$C,2,)</f>
        <v>决策建议、信息专报、专报信息刊发</v>
      </c>
      <c r="L795" s="14" t="s">
        <v>2281</v>
      </c>
      <c r="M795" s="27" t="s">
        <v>1459</v>
      </c>
      <c r="N795" s="14" t="s">
        <v>1753</v>
      </c>
      <c r="O795" s="14" t="s">
        <v>1753</v>
      </c>
      <c r="P795" s="14"/>
      <c r="Q795" s="14" t="s">
        <v>1754</v>
      </c>
      <c r="R795" s="28"/>
      <c r="S795" s="28"/>
    </row>
    <row r="796" ht="12.75" customHeight="1" spans="1:19">
      <c r="A796" s="21" t="s">
        <v>2320</v>
      </c>
      <c r="B796" s="14" t="s">
        <v>828</v>
      </c>
      <c r="C796" s="14" t="s">
        <v>829</v>
      </c>
      <c r="D796" s="14" t="str">
        <f t="shared" si="12"/>
        <v>江薇薇(jiangweiwei)</v>
      </c>
      <c r="E796" s="14" t="s">
        <v>180</v>
      </c>
      <c r="F796" s="14" t="s">
        <v>1786</v>
      </c>
      <c r="G796" s="14"/>
      <c r="H796" s="14" t="s">
        <v>1460</v>
      </c>
      <c r="I796" s="14" t="s">
        <v>1873</v>
      </c>
      <c r="J796" s="14" t="s">
        <v>1460</v>
      </c>
      <c r="K796" s="26" t="str">
        <f>VLOOKUP(I796,[1]Sheet1!$B:$C,2,)</f>
        <v>决策建议、信息专报、专报信息刊发</v>
      </c>
      <c r="L796" s="14" t="s">
        <v>2288</v>
      </c>
      <c r="M796" s="27" t="s">
        <v>1438</v>
      </c>
      <c r="N796" s="14" t="s">
        <v>1750</v>
      </c>
      <c r="O796" s="14" t="s">
        <v>1750</v>
      </c>
      <c r="P796" s="14"/>
      <c r="Q796" s="14" t="s">
        <v>1742</v>
      </c>
      <c r="R796" s="28"/>
      <c r="S796" s="28"/>
    </row>
    <row r="797" ht="12.75" customHeight="1" spans="1:19">
      <c r="A797" s="21" t="s">
        <v>2320</v>
      </c>
      <c r="B797" s="14" t="s">
        <v>828</v>
      </c>
      <c r="C797" s="14" t="s">
        <v>829</v>
      </c>
      <c r="D797" s="14" t="str">
        <f t="shared" si="12"/>
        <v>江薇薇(jiangweiwei)</v>
      </c>
      <c r="E797" s="14" t="s">
        <v>180</v>
      </c>
      <c r="F797" s="14" t="s">
        <v>1786</v>
      </c>
      <c r="G797" s="14"/>
      <c r="H797" s="14" t="s">
        <v>1461</v>
      </c>
      <c r="I797" s="14" t="s">
        <v>1870</v>
      </c>
      <c r="J797" s="14" t="s">
        <v>1461</v>
      </c>
      <c r="K797" s="26" t="str">
        <f>VLOOKUP(I797,[1]Sheet1!$B:$C,2,)</f>
        <v>市行业主管部门文件采用-采用部分占文件全文60%以下</v>
      </c>
      <c r="L797" s="14" t="s">
        <v>2345</v>
      </c>
      <c r="M797" s="27" t="s">
        <v>1462</v>
      </c>
      <c r="N797" s="14" t="s">
        <v>1749</v>
      </c>
      <c r="O797" s="14" t="s">
        <v>1750</v>
      </c>
      <c r="P797" s="14"/>
      <c r="Q797" s="14" t="s">
        <v>2196</v>
      </c>
      <c r="R797" s="28"/>
      <c r="S797" s="28"/>
    </row>
    <row r="798" ht="12.75" customHeight="1" spans="1:19">
      <c r="A798" s="21" t="s">
        <v>2320</v>
      </c>
      <c r="B798" s="14" t="s">
        <v>828</v>
      </c>
      <c r="C798" s="14" t="s">
        <v>829</v>
      </c>
      <c r="D798" s="14" t="str">
        <f t="shared" si="12"/>
        <v>江薇薇(jiangweiwei)</v>
      </c>
      <c r="E798" s="14" t="s">
        <v>180</v>
      </c>
      <c r="F798" s="14" t="s">
        <v>1786</v>
      </c>
      <c r="G798" s="14"/>
      <c r="H798" s="14" t="s">
        <v>1464</v>
      </c>
      <c r="I798" s="14" t="s">
        <v>1873</v>
      </c>
      <c r="J798" s="14" t="s">
        <v>1464</v>
      </c>
      <c r="K798" s="26" t="str">
        <f>VLOOKUP(I798,[1]Sheet1!$B:$C,2,)</f>
        <v>决策建议、信息专报、专报信息刊发</v>
      </c>
      <c r="L798" s="14" t="s">
        <v>2346</v>
      </c>
      <c r="M798" s="27" t="s">
        <v>1465</v>
      </c>
      <c r="N798" s="14" t="s">
        <v>1742</v>
      </c>
      <c r="O798" s="14" t="s">
        <v>1742</v>
      </c>
      <c r="P798" s="14"/>
      <c r="Q798" s="14" t="s">
        <v>1792</v>
      </c>
      <c r="R798" s="28"/>
      <c r="S798" s="28"/>
    </row>
    <row r="799" ht="12.75" customHeight="1" spans="1:19">
      <c r="A799" s="21" t="s">
        <v>2320</v>
      </c>
      <c r="B799" s="14" t="s">
        <v>1005</v>
      </c>
      <c r="C799" s="14" t="s">
        <v>1006</v>
      </c>
      <c r="D799" s="14" t="str">
        <f t="shared" si="12"/>
        <v>康庄(kangzhuang)</v>
      </c>
      <c r="E799" s="14" t="s">
        <v>286</v>
      </c>
      <c r="F799" s="14" t="s">
        <v>1797</v>
      </c>
      <c r="G799" s="14"/>
      <c r="H799" s="14" t="s">
        <v>1413</v>
      </c>
      <c r="I799" s="14" t="s">
        <v>1873</v>
      </c>
      <c r="J799" s="14" t="s">
        <v>1413</v>
      </c>
      <c r="K799" s="26" t="str">
        <f>VLOOKUP(I799,[1]Sheet1!$B:$C,2,)</f>
        <v>决策建议、信息专报、专报信息刊发</v>
      </c>
      <c r="L799" s="14" t="s">
        <v>2324</v>
      </c>
      <c r="M799" s="27" t="s">
        <v>1414</v>
      </c>
      <c r="N799" s="14" t="s">
        <v>1743</v>
      </c>
      <c r="O799" s="14" t="s">
        <v>1753</v>
      </c>
      <c r="P799" s="14" t="s">
        <v>2326</v>
      </c>
      <c r="Q799" s="14" t="s">
        <v>1750</v>
      </c>
      <c r="R799" s="28"/>
      <c r="S799" s="28"/>
    </row>
    <row r="800" ht="12.75" customHeight="1" spans="1:19">
      <c r="A800" s="21" t="s">
        <v>2320</v>
      </c>
      <c r="B800" s="14" t="s">
        <v>1005</v>
      </c>
      <c r="C800" s="14" t="s">
        <v>1006</v>
      </c>
      <c r="D800" s="14" t="str">
        <f t="shared" si="12"/>
        <v>康庄(kangzhuang)</v>
      </c>
      <c r="E800" s="14" t="s">
        <v>286</v>
      </c>
      <c r="F800" s="14" t="s">
        <v>1797</v>
      </c>
      <c r="G800" s="14"/>
      <c r="H800" s="14" t="s">
        <v>1409</v>
      </c>
      <c r="I800" s="14" t="s">
        <v>1873</v>
      </c>
      <c r="J800" s="14" t="s">
        <v>1409</v>
      </c>
      <c r="K800" s="26" t="str">
        <f>VLOOKUP(I800,[1]Sheet1!$B:$C,2,)</f>
        <v>决策建议、信息专报、专报信息刊发</v>
      </c>
      <c r="L800" s="14" t="s">
        <v>2324</v>
      </c>
      <c r="M800" s="27" t="s">
        <v>1410</v>
      </c>
      <c r="N800" s="14" t="s">
        <v>1743</v>
      </c>
      <c r="O800" s="14" t="s">
        <v>1753</v>
      </c>
      <c r="P800" s="14" t="s">
        <v>2325</v>
      </c>
      <c r="Q800" s="14" t="s">
        <v>1750</v>
      </c>
      <c r="R800" s="28"/>
      <c r="S800" s="28"/>
    </row>
    <row r="801" ht="12.75" customHeight="1" spans="1:19">
      <c r="A801" s="21" t="s">
        <v>2320</v>
      </c>
      <c r="B801" s="14" t="s">
        <v>284</v>
      </c>
      <c r="C801" s="14" t="s">
        <v>285</v>
      </c>
      <c r="D801" s="14" t="str">
        <f t="shared" si="12"/>
        <v>柯昌波(kechangbo)</v>
      </c>
      <c r="E801" s="14" t="s">
        <v>286</v>
      </c>
      <c r="F801" s="14" t="s">
        <v>1786</v>
      </c>
      <c r="G801" s="14"/>
      <c r="H801" s="14" t="s">
        <v>1417</v>
      </c>
      <c r="I801" s="14" t="s">
        <v>1873</v>
      </c>
      <c r="J801" s="14" t="s">
        <v>1417</v>
      </c>
      <c r="K801" s="26" t="str">
        <f>VLOOKUP(I801,[1]Sheet1!$B:$C,2,)</f>
        <v>决策建议、信息专报、专报信息刊发</v>
      </c>
      <c r="L801" s="14" t="s">
        <v>2330</v>
      </c>
      <c r="M801" s="27" t="s">
        <v>1418</v>
      </c>
      <c r="N801" s="14" t="s">
        <v>1780</v>
      </c>
      <c r="O801" s="14" t="s">
        <v>1750</v>
      </c>
      <c r="P801" s="14"/>
      <c r="Q801" s="14" t="s">
        <v>1789</v>
      </c>
      <c r="R801" s="28"/>
      <c r="S801" s="28"/>
    </row>
    <row r="802" ht="12.75" customHeight="1" spans="1:19">
      <c r="A802" s="21" t="s">
        <v>2320</v>
      </c>
      <c r="B802" s="14" t="s">
        <v>284</v>
      </c>
      <c r="C802" s="14" t="s">
        <v>285</v>
      </c>
      <c r="D802" s="14" t="str">
        <f t="shared" si="12"/>
        <v>柯昌波(kechangbo)</v>
      </c>
      <c r="E802" s="14" t="s">
        <v>286</v>
      </c>
      <c r="F802" s="14" t="s">
        <v>1786</v>
      </c>
      <c r="G802" s="14"/>
      <c r="H802" s="14" t="s">
        <v>1467</v>
      </c>
      <c r="I802" s="14" t="s">
        <v>1912</v>
      </c>
      <c r="J802" s="14" t="s">
        <v>1467</v>
      </c>
      <c r="K802" s="26" t="str">
        <f>VLOOKUP(I802,[1]Sheet1!$B:$C,2,)</f>
        <v>省部级正职领导肯定性批示</v>
      </c>
      <c r="L802" s="14" t="s">
        <v>2347</v>
      </c>
      <c r="M802" s="27" t="s">
        <v>1468</v>
      </c>
      <c r="N802" s="14" t="s">
        <v>1742</v>
      </c>
      <c r="O802" s="14" t="s">
        <v>1742</v>
      </c>
      <c r="P802" s="14"/>
      <c r="Q802" s="14" t="s">
        <v>2027</v>
      </c>
      <c r="R802" s="28"/>
      <c r="S802" s="28"/>
    </row>
    <row r="803" ht="12.75" customHeight="1" spans="1:19">
      <c r="A803" s="21" t="s">
        <v>2320</v>
      </c>
      <c r="B803" s="14" t="s">
        <v>1019</v>
      </c>
      <c r="C803" s="14" t="s">
        <v>1020</v>
      </c>
      <c r="D803" s="14" t="str">
        <f t="shared" si="12"/>
        <v>李春艳(lichunyan)</v>
      </c>
      <c r="E803" s="14" t="s">
        <v>321</v>
      </c>
      <c r="F803" s="14" t="s">
        <v>1786</v>
      </c>
      <c r="G803" s="14"/>
      <c r="H803" s="14" t="s">
        <v>1424</v>
      </c>
      <c r="I803" s="14" t="s">
        <v>1873</v>
      </c>
      <c r="J803" s="14" t="s">
        <v>1424</v>
      </c>
      <c r="K803" s="26" t="str">
        <f>VLOOKUP(I803,[1]Sheet1!$B:$C,2,)</f>
        <v>决策建议、信息专报、专报信息刊发</v>
      </c>
      <c r="L803" s="14" t="s">
        <v>2113</v>
      </c>
      <c r="M803" s="27" t="s">
        <v>1406</v>
      </c>
      <c r="N803" s="14" t="s">
        <v>1750</v>
      </c>
      <c r="O803" s="14" t="s">
        <v>1742</v>
      </c>
      <c r="P803" s="14"/>
      <c r="Q803" s="14" t="s">
        <v>1761</v>
      </c>
      <c r="R803" s="28"/>
      <c r="S803" s="28"/>
    </row>
    <row r="804" ht="12.75" customHeight="1" spans="1:19">
      <c r="A804" s="21" t="s">
        <v>2320</v>
      </c>
      <c r="B804" s="14" t="s">
        <v>1019</v>
      </c>
      <c r="C804" s="14" t="s">
        <v>1020</v>
      </c>
      <c r="D804" s="14" t="str">
        <f t="shared" si="12"/>
        <v>李春艳(lichunyan)</v>
      </c>
      <c r="E804" s="14" t="s">
        <v>321</v>
      </c>
      <c r="F804" s="14" t="s">
        <v>1786</v>
      </c>
      <c r="G804" s="14"/>
      <c r="H804" s="14" t="s">
        <v>1469</v>
      </c>
      <c r="I804" s="14" t="s">
        <v>1873</v>
      </c>
      <c r="J804" s="14" t="s">
        <v>1469</v>
      </c>
      <c r="K804" s="26" t="str">
        <f>VLOOKUP(I804,[1]Sheet1!$B:$C,2,)</f>
        <v>决策建议、信息专报、专报信息刊发</v>
      </c>
      <c r="L804" s="14" t="s">
        <v>2346</v>
      </c>
      <c r="M804" s="27" t="s">
        <v>1470</v>
      </c>
      <c r="N804" s="14" t="s">
        <v>1742</v>
      </c>
      <c r="O804" s="14" t="s">
        <v>1742</v>
      </c>
      <c r="P804" s="14"/>
      <c r="Q804" s="14" t="s">
        <v>1792</v>
      </c>
      <c r="R804" s="28"/>
      <c r="S804" s="28"/>
    </row>
    <row r="805" ht="12.75" customHeight="1" spans="1:19">
      <c r="A805" s="21" t="s">
        <v>2320</v>
      </c>
      <c r="B805" s="14" t="s">
        <v>126</v>
      </c>
      <c r="C805" s="14" t="s">
        <v>127</v>
      </c>
      <c r="D805" s="14" t="str">
        <f t="shared" si="12"/>
        <v>李玲(liling)</v>
      </c>
      <c r="E805" s="14" t="s">
        <v>1779</v>
      </c>
      <c r="F805" s="14" t="s">
        <v>1769</v>
      </c>
      <c r="G805" s="14"/>
      <c r="H805" s="14" t="s">
        <v>1471</v>
      </c>
      <c r="I805" s="14" t="s">
        <v>1873</v>
      </c>
      <c r="J805" s="14" t="s">
        <v>1471</v>
      </c>
      <c r="K805" s="26" t="str">
        <f>VLOOKUP(I805,[1]Sheet1!$B:$C,2,)</f>
        <v>决策建议、信息专报、专报信息刊发</v>
      </c>
      <c r="L805" s="14" t="s">
        <v>2348</v>
      </c>
      <c r="M805" s="27" t="s">
        <v>1472</v>
      </c>
      <c r="N805" s="14" t="s">
        <v>1753</v>
      </c>
      <c r="O805" s="14" t="s">
        <v>1753</v>
      </c>
      <c r="P805" s="14"/>
      <c r="Q805" s="14" t="s">
        <v>1754</v>
      </c>
      <c r="R805" s="28"/>
      <c r="S805" s="28"/>
    </row>
    <row r="806" ht="12.75" customHeight="1" spans="1:19">
      <c r="A806" s="21" t="s">
        <v>2320</v>
      </c>
      <c r="B806" s="14" t="s">
        <v>529</v>
      </c>
      <c r="C806" s="14" t="s">
        <v>530</v>
      </c>
      <c r="D806" s="14" t="str">
        <f t="shared" si="12"/>
        <v>李万慧(liwanhui)</v>
      </c>
      <c r="E806" s="14" t="s">
        <v>240</v>
      </c>
      <c r="F806" s="14" t="s">
        <v>1782</v>
      </c>
      <c r="G806" s="14"/>
      <c r="H806" s="14" t="s">
        <v>1409</v>
      </c>
      <c r="I806" s="14" t="s">
        <v>1873</v>
      </c>
      <c r="J806" s="14" t="s">
        <v>1409</v>
      </c>
      <c r="K806" s="26" t="str">
        <f>VLOOKUP(I806,[1]Sheet1!$B:$C,2,)</f>
        <v>决策建议、信息专报、专报信息刊发</v>
      </c>
      <c r="L806" s="14" t="s">
        <v>2324</v>
      </c>
      <c r="M806" s="27" t="s">
        <v>1410</v>
      </c>
      <c r="N806" s="14" t="s">
        <v>1743</v>
      </c>
      <c r="O806" s="14" t="s">
        <v>1750</v>
      </c>
      <c r="P806" s="14" t="s">
        <v>2325</v>
      </c>
      <c r="Q806" s="14" t="s">
        <v>1753</v>
      </c>
      <c r="R806" s="28"/>
      <c r="S806" s="28"/>
    </row>
    <row r="807" ht="12.75" customHeight="1" spans="1:19">
      <c r="A807" s="21" t="s">
        <v>2320</v>
      </c>
      <c r="B807" s="14" t="s">
        <v>529</v>
      </c>
      <c r="C807" s="14" t="s">
        <v>530</v>
      </c>
      <c r="D807" s="14" t="str">
        <f t="shared" si="12"/>
        <v>李万慧(liwanhui)</v>
      </c>
      <c r="E807" s="14" t="s">
        <v>240</v>
      </c>
      <c r="F807" s="14" t="s">
        <v>1782</v>
      </c>
      <c r="G807" s="14"/>
      <c r="H807" s="14" t="s">
        <v>1443</v>
      </c>
      <c r="I807" s="14" t="s">
        <v>1873</v>
      </c>
      <c r="J807" s="14" t="s">
        <v>1443</v>
      </c>
      <c r="K807" s="26" t="str">
        <f>VLOOKUP(I807,[1]Sheet1!$B:$C,2,)</f>
        <v>决策建议、信息专报、专报信息刊发</v>
      </c>
      <c r="L807" s="14" t="s">
        <v>2338</v>
      </c>
      <c r="M807" s="27" t="s">
        <v>1444</v>
      </c>
      <c r="N807" s="14" t="s">
        <v>1749</v>
      </c>
      <c r="O807" s="14" t="s">
        <v>1742</v>
      </c>
      <c r="P807" s="14" t="s">
        <v>2339</v>
      </c>
      <c r="Q807" s="14" t="s">
        <v>1750</v>
      </c>
      <c r="R807" s="28"/>
      <c r="S807" s="28"/>
    </row>
    <row r="808" ht="12.75" customHeight="1" spans="1:19">
      <c r="A808" s="21" t="s">
        <v>2320</v>
      </c>
      <c r="B808" s="14" t="s">
        <v>529</v>
      </c>
      <c r="C808" s="14" t="s">
        <v>530</v>
      </c>
      <c r="D808" s="14" t="str">
        <f t="shared" si="12"/>
        <v>李万慧(liwanhui)</v>
      </c>
      <c r="E808" s="14" t="s">
        <v>240</v>
      </c>
      <c r="F808" s="14" t="s">
        <v>1782</v>
      </c>
      <c r="G808" s="14"/>
      <c r="H808" s="14" t="s">
        <v>1473</v>
      </c>
      <c r="I808" s="14" t="s">
        <v>1851</v>
      </c>
      <c r="J808" s="14" t="s">
        <v>1473</v>
      </c>
      <c r="K808" s="26" t="str">
        <f>VLOOKUP(I808,[1]Sheet1!$B:$C,2,)</f>
        <v>省部级正职领导一般性批示</v>
      </c>
      <c r="L808" s="14" t="s">
        <v>2349</v>
      </c>
      <c r="M808" s="27" t="s">
        <v>1406</v>
      </c>
      <c r="N808" s="14" t="s">
        <v>1753</v>
      </c>
      <c r="O808" s="14" t="s">
        <v>1753</v>
      </c>
      <c r="P808" s="14"/>
      <c r="Q808" s="14" t="s">
        <v>1754</v>
      </c>
      <c r="R808" s="28"/>
      <c r="S808" s="28"/>
    </row>
    <row r="809" ht="12.75" customHeight="1" spans="1:19">
      <c r="A809" s="21" t="s">
        <v>2320</v>
      </c>
      <c r="B809" s="14" t="s">
        <v>529</v>
      </c>
      <c r="C809" s="14" t="s">
        <v>530</v>
      </c>
      <c r="D809" s="14" t="str">
        <f t="shared" si="12"/>
        <v>李万慧(liwanhui)</v>
      </c>
      <c r="E809" s="14" t="s">
        <v>240</v>
      </c>
      <c r="F809" s="14" t="s">
        <v>1782</v>
      </c>
      <c r="G809" s="14"/>
      <c r="H809" s="14" t="s">
        <v>1413</v>
      </c>
      <c r="I809" s="14" t="s">
        <v>1873</v>
      </c>
      <c r="J809" s="14" t="s">
        <v>1413</v>
      </c>
      <c r="K809" s="26" t="str">
        <f>VLOOKUP(I809,[1]Sheet1!$B:$C,2,)</f>
        <v>决策建议、信息专报、专报信息刊发</v>
      </c>
      <c r="L809" s="14" t="s">
        <v>2324</v>
      </c>
      <c r="M809" s="27" t="s">
        <v>1414</v>
      </c>
      <c r="N809" s="14" t="s">
        <v>1743</v>
      </c>
      <c r="O809" s="14" t="s">
        <v>1742</v>
      </c>
      <c r="P809" s="14" t="s">
        <v>2326</v>
      </c>
      <c r="Q809" s="14" t="s">
        <v>1753</v>
      </c>
      <c r="R809" s="28"/>
      <c r="S809" s="28"/>
    </row>
    <row r="810" ht="12.75" customHeight="1" spans="1:19">
      <c r="A810" s="21" t="s">
        <v>2320</v>
      </c>
      <c r="B810" s="14" t="s">
        <v>140</v>
      </c>
      <c r="C810" s="14" t="s">
        <v>141</v>
      </c>
      <c r="D810" s="14" t="str">
        <f t="shared" si="12"/>
        <v>李勇(liyong)</v>
      </c>
      <c r="E810" s="14" t="s">
        <v>2310</v>
      </c>
      <c r="F810" s="14" t="s">
        <v>1810</v>
      </c>
      <c r="G810" s="14"/>
      <c r="H810" s="14" t="s">
        <v>1475</v>
      </c>
      <c r="I810" s="14" t="s">
        <v>1747</v>
      </c>
      <c r="J810" s="14" t="s">
        <v>1475</v>
      </c>
      <c r="K810" s="26" t="str">
        <f>VLOOKUP(I810,[1]Sheet1!$B:$C,2,)</f>
        <v>省部级正职领导肯定性批示</v>
      </c>
      <c r="L810" s="14" t="s">
        <v>2350</v>
      </c>
      <c r="M810" s="27" t="s">
        <v>1476</v>
      </c>
      <c r="N810" s="14" t="s">
        <v>1753</v>
      </c>
      <c r="O810" s="14" t="s">
        <v>1753</v>
      </c>
      <c r="P810" s="14" t="s">
        <v>2351</v>
      </c>
      <c r="Q810" s="14" t="s">
        <v>1757</v>
      </c>
      <c r="R810" s="28"/>
      <c r="S810" s="28"/>
    </row>
    <row r="811" ht="12.75" customHeight="1" spans="1:19">
      <c r="A811" s="21" t="s">
        <v>2320</v>
      </c>
      <c r="B811" s="14" t="s">
        <v>140</v>
      </c>
      <c r="C811" s="14" t="s">
        <v>141</v>
      </c>
      <c r="D811" s="14" t="str">
        <f t="shared" si="12"/>
        <v>李勇(liyong)</v>
      </c>
      <c r="E811" s="14" t="s">
        <v>2310</v>
      </c>
      <c r="F811" s="14" t="s">
        <v>1810</v>
      </c>
      <c r="G811" s="14"/>
      <c r="H811" s="14" t="s">
        <v>1477</v>
      </c>
      <c r="I811" s="14" t="s">
        <v>1851</v>
      </c>
      <c r="J811" s="14" t="s">
        <v>1477</v>
      </c>
      <c r="K811" s="26" t="str">
        <f>VLOOKUP(I811,[1]Sheet1!$B:$C,2,)</f>
        <v>省部级正职领导一般性批示</v>
      </c>
      <c r="L811" s="14" t="s">
        <v>2352</v>
      </c>
      <c r="M811" s="27" t="s">
        <v>1366</v>
      </c>
      <c r="N811" s="14" t="s">
        <v>1753</v>
      </c>
      <c r="O811" s="14" t="s">
        <v>1753</v>
      </c>
      <c r="P811" s="14" t="s">
        <v>2353</v>
      </c>
      <c r="Q811" s="14" t="s">
        <v>1754</v>
      </c>
      <c r="R811" s="28"/>
      <c r="S811" s="28"/>
    </row>
    <row r="812" ht="12.75" customHeight="1" spans="1:19">
      <c r="A812" s="21" t="s">
        <v>2320</v>
      </c>
      <c r="B812" s="14" t="s">
        <v>1877</v>
      </c>
      <c r="C812" s="14" t="s">
        <v>1878</v>
      </c>
      <c r="D812" s="14" t="str">
        <f t="shared" si="12"/>
        <v>李佑静(liyoujing)</v>
      </c>
      <c r="E812" s="14" t="s">
        <v>286</v>
      </c>
      <c r="F812" s="14" t="s">
        <v>1786</v>
      </c>
      <c r="G812" s="14"/>
      <c r="H812" s="14" t="s">
        <v>1478</v>
      </c>
      <c r="I812" s="14" t="s">
        <v>1937</v>
      </c>
      <c r="J812" s="14" t="s">
        <v>1478</v>
      </c>
      <c r="K812" s="26" t="str">
        <f>VLOOKUP(I812,[1]Sheet1!$B:$C,2,)</f>
        <v>国家部委规章和重庆市地方性法规、政府规章及文件采用-采用部分占文件全文60%以上（含）</v>
      </c>
      <c r="L812" s="14" t="s">
        <v>2323</v>
      </c>
      <c r="M812" s="27" t="s">
        <v>1479</v>
      </c>
      <c r="N812" s="14" t="s">
        <v>1742</v>
      </c>
      <c r="O812" s="14" t="s">
        <v>1742</v>
      </c>
      <c r="P812" s="14" t="s">
        <v>2354</v>
      </c>
      <c r="Q812" s="14" t="s">
        <v>1809</v>
      </c>
      <c r="R812" s="28"/>
      <c r="S812" s="28"/>
    </row>
    <row r="813" ht="12.75" customHeight="1" spans="1:19">
      <c r="A813" s="21" t="s">
        <v>2320</v>
      </c>
      <c r="B813" s="14" t="s">
        <v>1877</v>
      </c>
      <c r="C813" s="14" t="s">
        <v>1878</v>
      </c>
      <c r="D813" s="14" t="str">
        <f t="shared" si="12"/>
        <v>李佑静(liyoujing)</v>
      </c>
      <c r="E813" s="14" t="s">
        <v>286</v>
      </c>
      <c r="F813" s="14" t="s">
        <v>1786</v>
      </c>
      <c r="G813" s="14"/>
      <c r="H813" s="14" t="s">
        <v>1461</v>
      </c>
      <c r="I813" s="14" t="s">
        <v>1870</v>
      </c>
      <c r="J813" s="14" t="s">
        <v>1461</v>
      </c>
      <c r="K813" s="26" t="str">
        <f>VLOOKUP(I813,[1]Sheet1!$B:$C,2,)</f>
        <v>市行业主管部门文件采用-采用部分占文件全文60%以下</v>
      </c>
      <c r="L813" s="14" t="s">
        <v>2345</v>
      </c>
      <c r="M813" s="27" t="s">
        <v>1462</v>
      </c>
      <c r="N813" s="14" t="s">
        <v>1749</v>
      </c>
      <c r="O813" s="14" t="s">
        <v>1749</v>
      </c>
      <c r="P813" s="14"/>
      <c r="Q813" s="14" t="s">
        <v>2196</v>
      </c>
      <c r="R813" s="28"/>
      <c r="S813" s="28"/>
    </row>
    <row r="814" ht="12.75" customHeight="1" spans="1:19">
      <c r="A814" s="21" t="s">
        <v>2320</v>
      </c>
      <c r="B814" s="14" t="s">
        <v>1483</v>
      </c>
      <c r="C814" s="14" t="s">
        <v>1484</v>
      </c>
      <c r="D814" s="14" t="str">
        <f t="shared" si="12"/>
        <v>刘容(liurong)</v>
      </c>
      <c r="E814" s="14" t="s">
        <v>1779</v>
      </c>
      <c r="F814" s="14" t="s">
        <v>1827</v>
      </c>
      <c r="G814" s="14"/>
      <c r="H814" s="14" t="s">
        <v>1482</v>
      </c>
      <c r="I814" s="14" t="s">
        <v>1870</v>
      </c>
      <c r="J814" s="14" t="s">
        <v>1482</v>
      </c>
      <c r="K814" s="26" t="str">
        <f>VLOOKUP(I814,[1]Sheet1!$B:$C,2,)</f>
        <v>市行业主管部门文件采用-采用部分占文件全文60%以下</v>
      </c>
      <c r="L814" s="14" t="s">
        <v>2355</v>
      </c>
      <c r="M814" s="27" t="s">
        <v>1485</v>
      </c>
      <c r="N814" s="14" t="s">
        <v>1753</v>
      </c>
      <c r="O814" s="14" t="s">
        <v>1753</v>
      </c>
      <c r="P814" s="14"/>
      <c r="Q814" s="14" t="s">
        <v>1742</v>
      </c>
      <c r="R814" s="28"/>
      <c r="S814" s="28"/>
    </row>
    <row r="815" ht="12.75" customHeight="1" spans="1:19">
      <c r="A815" s="21" t="s">
        <v>2320</v>
      </c>
      <c r="B815" s="14" t="s">
        <v>156</v>
      </c>
      <c r="C815" s="14" t="s">
        <v>157</v>
      </c>
      <c r="D815" s="14" t="str">
        <f t="shared" si="12"/>
        <v>刘楝子(liulianzi)</v>
      </c>
      <c r="E815" s="14" t="s">
        <v>94</v>
      </c>
      <c r="F815" s="14" t="s">
        <v>1786</v>
      </c>
      <c r="G815" s="14"/>
      <c r="H815" s="14" t="s">
        <v>1405</v>
      </c>
      <c r="I815" s="14" t="s">
        <v>1873</v>
      </c>
      <c r="J815" s="14" t="s">
        <v>1405</v>
      </c>
      <c r="K815" s="26" t="str">
        <f>VLOOKUP(I815,[1]Sheet1!$B:$C,2,)</f>
        <v>决策建议、信息专报、专报信息刊发</v>
      </c>
      <c r="L815" s="14" t="s">
        <v>2083</v>
      </c>
      <c r="M815" s="27" t="s">
        <v>1406</v>
      </c>
      <c r="N815" s="14" t="s">
        <v>1761</v>
      </c>
      <c r="O815" s="14" t="s">
        <v>1749</v>
      </c>
      <c r="P815" s="14"/>
      <c r="Q815" s="14" t="s">
        <v>1753</v>
      </c>
      <c r="R815" s="28"/>
      <c r="S815" s="28"/>
    </row>
    <row r="816" ht="12.75" customHeight="1" spans="1:19">
      <c r="A816" s="21" t="s">
        <v>2320</v>
      </c>
      <c r="B816" s="14" t="s">
        <v>1061</v>
      </c>
      <c r="C816" s="14" t="s">
        <v>1062</v>
      </c>
      <c r="D816" s="14" t="str">
        <f t="shared" si="12"/>
        <v>卢飞(lufei)</v>
      </c>
      <c r="E816" s="14" t="s">
        <v>478</v>
      </c>
      <c r="F816" s="14" t="s">
        <v>1786</v>
      </c>
      <c r="G816" s="14"/>
      <c r="H816" s="14" t="s">
        <v>1413</v>
      </c>
      <c r="I816" s="14" t="s">
        <v>1873</v>
      </c>
      <c r="J816" s="14" t="s">
        <v>1413</v>
      </c>
      <c r="K816" s="26" t="str">
        <f>VLOOKUP(I816,[1]Sheet1!$B:$C,2,)</f>
        <v>决策建议、信息专报、专报信息刊发</v>
      </c>
      <c r="L816" s="14" t="s">
        <v>2324</v>
      </c>
      <c r="M816" s="27" t="s">
        <v>1414</v>
      </c>
      <c r="N816" s="14" t="s">
        <v>1743</v>
      </c>
      <c r="O816" s="14" t="s">
        <v>1788</v>
      </c>
      <c r="P816" s="14" t="s">
        <v>2326</v>
      </c>
      <c r="Q816" s="14" t="s">
        <v>1753</v>
      </c>
      <c r="R816" s="28"/>
      <c r="S816" s="28"/>
    </row>
    <row r="817" ht="12.75" customHeight="1" spans="1:19">
      <c r="A817" s="21" t="s">
        <v>2320</v>
      </c>
      <c r="B817" s="14" t="s">
        <v>1061</v>
      </c>
      <c r="C817" s="14" t="s">
        <v>1062</v>
      </c>
      <c r="D817" s="14" t="str">
        <f t="shared" si="12"/>
        <v>卢飞(lufei)</v>
      </c>
      <c r="E817" s="14" t="s">
        <v>478</v>
      </c>
      <c r="F817" s="14" t="s">
        <v>1786</v>
      </c>
      <c r="G817" s="14"/>
      <c r="H817" s="14" t="s">
        <v>1409</v>
      </c>
      <c r="I817" s="14" t="s">
        <v>1873</v>
      </c>
      <c r="J817" s="14" t="s">
        <v>1409</v>
      </c>
      <c r="K817" s="26" t="str">
        <f>VLOOKUP(I817,[1]Sheet1!$B:$C,2,)</f>
        <v>决策建议、信息专报、专报信息刊发</v>
      </c>
      <c r="L817" s="14" t="s">
        <v>2324</v>
      </c>
      <c r="M817" s="27" t="s">
        <v>1410</v>
      </c>
      <c r="N817" s="14" t="s">
        <v>1743</v>
      </c>
      <c r="O817" s="14" t="s">
        <v>1788</v>
      </c>
      <c r="P817" s="14" t="s">
        <v>2325</v>
      </c>
      <c r="Q817" s="14" t="s">
        <v>1753</v>
      </c>
      <c r="R817" s="28"/>
      <c r="S817" s="28"/>
    </row>
    <row r="818" ht="12.75" customHeight="1" spans="1:19">
      <c r="A818" s="21" t="s">
        <v>2320</v>
      </c>
      <c r="B818" s="14" t="s">
        <v>1075</v>
      </c>
      <c r="C818" s="14" t="s">
        <v>1076</v>
      </c>
      <c r="D818" s="14" t="str">
        <f t="shared" si="12"/>
        <v>吕红(luhong)</v>
      </c>
      <c r="E818" s="14" t="s">
        <v>321</v>
      </c>
      <c r="F818" s="14" t="s">
        <v>1739</v>
      </c>
      <c r="G818" s="14"/>
      <c r="H818" s="14" t="s">
        <v>1488</v>
      </c>
      <c r="I818" s="14" t="s">
        <v>1922</v>
      </c>
      <c r="J818" s="14" t="s">
        <v>1488</v>
      </c>
      <c r="K818" s="26" t="str">
        <f>VLOOKUP(I818,[1]Sheet1!$B:$C,2,)</f>
        <v>国家部委规章和重庆市地方性法规、政府规章及文件采用-采用部分占文件全文60%以下</v>
      </c>
      <c r="L818" s="14" t="s">
        <v>1862</v>
      </c>
      <c r="M818" s="27" t="s">
        <v>1489</v>
      </c>
      <c r="N818" s="14" t="s">
        <v>1749</v>
      </c>
      <c r="O818" s="14" t="s">
        <v>1753</v>
      </c>
      <c r="P818" s="14" t="s">
        <v>2356</v>
      </c>
      <c r="Q818" s="14" t="s">
        <v>1806</v>
      </c>
      <c r="R818" s="28"/>
      <c r="S818" s="28"/>
    </row>
    <row r="819" ht="12.75" customHeight="1" spans="1:19">
      <c r="A819" s="21" t="s">
        <v>2320</v>
      </c>
      <c r="B819" s="14" t="s">
        <v>1075</v>
      </c>
      <c r="C819" s="14" t="s">
        <v>1076</v>
      </c>
      <c r="D819" s="14" t="str">
        <f t="shared" si="12"/>
        <v>吕红(luhong)</v>
      </c>
      <c r="E819" s="14" t="s">
        <v>321</v>
      </c>
      <c r="F819" s="14" t="s">
        <v>1739</v>
      </c>
      <c r="G819" s="14"/>
      <c r="H819" s="14" t="s">
        <v>1413</v>
      </c>
      <c r="I819" s="14" t="s">
        <v>1873</v>
      </c>
      <c r="J819" s="14" t="s">
        <v>1413</v>
      </c>
      <c r="K819" s="26" t="str">
        <f>VLOOKUP(I819,[1]Sheet1!$B:$C,2,)</f>
        <v>决策建议、信息专报、专报信息刊发</v>
      </c>
      <c r="L819" s="14" t="s">
        <v>2324</v>
      </c>
      <c r="M819" s="27" t="s">
        <v>1414</v>
      </c>
      <c r="N819" s="14" t="s">
        <v>1743</v>
      </c>
      <c r="O819" s="14" t="s">
        <v>1780</v>
      </c>
      <c r="P819" s="14" t="s">
        <v>2326</v>
      </c>
      <c r="Q819" s="14" t="s">
        <v>1753</v>
      </c>
      <c r="R819" s="28"/>
      <c r="S819" s="28"/>
    </row>
    <row r="820" ht="12.75" customHeight="1" spans="1:19">
      <c r="A820" s="21" t="s">
        <v>2320</v>
      </c>
      <c r="B820" s="14" t="s">
        <v>1075</v>
      </c>
      <c r="C820" s="14" t="s">
        <v>1076</v>
      </c>
      <c r="D820" s="14" t="str">
        <f t="shared" si="12"/>
        <v>吕红(luhong)</v>
      </c>
      <c r="E820" s="14" t="s">
        <v>321</v>
      </c>
      <c r="F820" s="14" t="s">
        <v>1739</v>
      </c>
      <c r="G820" s="14"/>
      <c r="H820" s="14" t="s">
        <v>1409</v>
      </c>
      <c r="I820" s="14" t="s">
        <v>1873</v>
      </c>
      <c r="J820" s="14" t="s">
        <v>1409</v>
      </c>
      <c r="K820" s="26" t="str">
        <f>VLOOKUP(I820,[1]Sheet1!$B:$C,2,)</f>
        <v>决策建议、信息专报、专报信息刊发</v>
      </c>
      <c r="L820" s="14" t="s">
        <v>2324</v>
      </c>
      <c r="M820" s="27" t="s">
        <v>1410</v>
      </c>
      <c r="N820" s="14" t="s">
        <v>1743</v>
      </c>
      <c r="O820" s="14" t="s">
        <v>1780</v>
      </c>
      <c r="P820" s="14" t="s">
        <v>2325</v>
      </c>
      <c r="Q820" s="14" t="s">
        <v>1753</v>
      </c>
      <c r="R820" s="28"/>
      <c r="S820" s="28"/>
    </row>
    <row r="821" ht="12.75" customHeight="1" spans="1:19">
      <c r="A821" s="21" t="s">
        <v>2320</v>
      </c>
      <c r="B821" s="14" t="s">
        <v>309</v>
      </c>
      <c r="C821" s="14" t="s">
        <v>310</v>
      </c>
      <c r="D821" s="14" t="str">
        <f t="shared" si="12"/>
        <v>吕昕(luxin)</v>
      </c>
      <c r="E821" s="14" t="s">
        <v>1779</v>
      </c>
      <c r="F821" s="14" t="s">
        <v>1883</v>
      </c>
      <c r="G821" s="14"/>
      <c r="H821" s="14" t="s">
        <v>1448</v>
      </c>
      <c r="I821" s="14" t="s">
        <v>1870</v>
      </c>
      <c r="J821" s="14" t="s">
        <v>1448</v>
      </c>
      <c r="K821" s="26" t="str">
        <f>VLOOKUP(I821,[1]Sheet1!$B:$C,2,)</f>
        <v>市行业主管部门文件采用-采用部分占文件全文60%以下</v>
      </c>
      <c r="L821" s="14" t="s">
        <v>2341</v>
      </c>
      <c r="M821" s="27" t="s">
        <v>1449</v>
      </c>
      <c r="N821" s="14" t="s">
        <v>1742</v>
      </c>
      <c r="O821" s="14" t="s">
        <v>1753</v>
      </c>
      <c r="P821" s="14"/>
      <c r="Q821" s="14" t="s">
        <v>2086</v>
      </c>
      <c r="R821" s="28"/>
      <c r="S821" s="28"/>
    </row>
    <row r="822" ht="12.75" customHeight="1" spans="1:19">
      <c r="A822" s="21" t="s">
        <v>2320</v>
      </c>
      <c r="B822" s="14" t="s">
        <v>309</v>
      </c>
      <c r="C822" s="14" t="s">
        <v>310</v>
      </c>
      <c r="D822" s="14" t="str">
        <f t="shared" si="12"/>
        <v>吕昕(luxin)</v>
      </c>
      <c r="E822" s="14" t="s">
        <v>1779</v>
      </c>
      <c r="F822" s="14" t="s">
        <v>1883</v>
      </c>
      <c r="G822" s="14"/>
      <c r="H822" s="14" t="s">
        <v>1446</v>
      </c>
      <c r="I822" s="14" t="s">
        <v>1873</v>
      </c>
      <c r="J822" s="14" t="s">
        <v>1446</v>
      </c>
      <c r="K822" s="26" t="str">
        <f>VLOOKUP(I822,[1]Sheet1!$B:$C,2,)</f>
        <v>决策建议、信息专报、专报信息刊发</v>
      </c>
      <c r="L822" s="14" t="s">
        <v>2338</v>
      </c>
      <c r="M822" s="27" t="s">
        <v>1447</v>
      </c>
      <c r="N822" s="14" t="s">
        <v>1749</v>
      </c>
      <c r="O822" s="14" t="s">
        <v>1750</v>
      </c>
      <c r="P822" s="14" t="s">
        <v>2340</v>
      </c>
      <c r="Q822" s="14" t="s">
        <v>1742</v>
      </c>
      <c r="R822" s="28"/>
      <c r="S822" s="28"/>
    </row>
    <row r="823" ht="12.75" customHeight="1" spans="1:19">
      <c r="A823" s="21" t="s">
        <v>2320</v>
      </c>
      <c r="B823" s="14" t="s">
        <v>309</v>
      </c>
      <c r="C823" s="14" t="s">
        <v>310</v>
      </c>
      <c r="D823" s="14" t="str">
        <f t="shared" si="12"/>
        <v>吕昕(luxin)</v>
      </c>
      <c r="E823" s="14" t="s">
        <v>1779</v>
      </c>
      <c r="F823" s="14" t="s">
        <v>1883</v>
      </c>
      <c r="G823" s="14"/>
      <c r="H823" s="14" t="s">
        <v>1443</v>
      </c>
      <c r="I823" s="14" t="s">
        <v>1873</v>
      </c>
      <c r="J823" s="14" t="s">
        <v>1443</v>
      </c>
      <c r="K823" s="26" t="str">
        <f>VLOOKUP(I823,[1]Sheet1!$B:$C,2,)</f>
        <v>决策建议、信息专报、专报信息刊发</v>
      </c>
      <c r="L823" s="14" t="s">
        <v>2338</v>
      </c>
      <c r="M823" s="27" t="s">
        <v>1444</v>
      </c>
      <c r="N823" s="14" t="s">
        <v>1749</v>
      </c>
      <c r="O823" s="14" t="s">
        <v>1749</v>
      </c>
      <c r="P823" s="14" t="s">
        <v>2339</v>
      </c>
      <c r="Q823" s="14" t="s">
        <v>1753</v>
      </c>
      <c r="R823" s="28"/>
      <c r="S823" s="28"/>
    </row>
    <row r="824" ht="12.75" customHeight="1" spans="1:19">
      <c r="A824" s="21" t="s">
        <v>2320</v>
      </c>
      <c r="B824" s="14" t="s">
        <v>309</v>
      </c>
      <c r="C824" s="14" t="s">
        <v>310</v>
      </c>
      <c r="D824" s="14" t="str">
        <f t="shared" si="12"/>
        <v>吕昕(luxin)</v>
      </c>
      <c r="E824" s="14" t="s">
        <v>1779</v>
      </c>
      <c r="F824" s="14" t="s">
        <v>1883</v>
      </c>
      <c r="G824" s="14"/>
      <c r="H824" s="14" t="s">
        <v>1451</v>
      </c>
      <c r="I824" s="14" t="s">
        <v>1870</v>
      </c>
      <c r="J824" s="14" t="s">
        <v>1451</v>
      </c>
      <c r="K824" s="26" t="str">
        <f>VLOOKUP(I824,[1]Sheet1!$B:$C,2,)</f>
        <v>市行业主管部门文件采用-采用部分占文件全文60%以下</v>
      </c>
      <c r="L824" s="14" t="s">
        <v>2342</v>
      </c>
      <c r="M824" s="27" t="s">
        <v>1452</v>
      </c>
      <c r="N824" s="14" t="s">
        <v>1750</v>
      </c>
      <c r="O824" s="14" t="s">
        <v>1750</v>
      </c>
      <c r="P824" s="14"/>
      <c r="Q824" s="14" t="s">
        <v>2121</v>
      </c>
      <c r="R824" s="28"/>
      <c r="S824" s="28"/>
    </row>
    <row r="825" ht="12.75" customHeight="1" spans="1:19">
      <c r="A825" s="21" t="s">
        <v>2320</v>
      </c>
      <c r="B825" s="14" t="s">
        <v>77</v>
      </c>
      <c r="C825" s="14" t="s">
        <v>78</v>
      </c>
      <c r="D825" s="14" t="str">
        <f t="shared" si="12"/>
        <v>罗锐华(luoruihua)</v>
      </c>
      <c r="E825" s="14" t="s">
        <v>1779</v>
      </c>
      <c r="F825" s="14" t="s">
        <v>1810</v>
      </c>
      <c r="G825" s="14"/>
      <c r="H825" s="14" t="s">
        <v>1491</v>
      </c>
      <c r="I825" s="14" t="s">
        <v>1851</v>
      </c>
      <c r="J825" s="14" t="s">
        <v>1491</v>
      </c>
      <c r="K825" s="26" t="str">
        <f>VLOOKUP(I825,[1]Sheet1!$B:$C,2,)</f>
        <v>省部级正职领导一般性批示</v>
      </c>
      <c r="L825" s="14" t="s">
        <v>2357</v>
      </c>
      <c r="M825" s="27" t="s">
        <v>1492</v>
      </c>
      <c r="N825" s="14" t="s">
        <v>1753</v>
      </c>
      <c r="O825" s="14" t="s">
        <v>1753</v>
      </c>
      <c r="P825" s="14"/>
      <c r="Q825" s="14" t="s">
        <v>1754</v>
      </c>
      <c r="R825" s="28"/>
      <c r="S825" s="28"/>
    </row>
    <row r="826" ht="12.75" customHeight="1" spans="1:19">
      <c r="A826" s="21" t="s">
        <v>2320</v>
      </c>
      <c r="B826" s="14" t="s">
        <v>77</v>
      </c>
      <c r="C826" s="14" t="s">
        <v>78</v>
      </c>
      <c r="D826" s="14" t="str">
        <f t="shared" si="12"/>
        <v>罗锐华(luoruihua)</v>
      </c>
      <c r="E826" s="14" t="s">
        <v>1779</v>
      </c>
      <c r="F826" s="14" t="s">
        <v>1810</v>
      </c>
      <c r="G826" s="14"/>
      <c r="H826" s="14" t="s">
        <v>1446</v>
      </c>
      <c r="I826" s="14" t="s">
        <v>1873</v>
      </c>
      <c r="J826" s="14" t="s">
        <v>1446</v>
      </c>
      <c r="K826" s="26" t="str">
        <f>VLOOKUP(I826,[1]Sheet1!$B:$C,2,)</f>
        <v>决策建议、信息专报、专报信息刊发</v>
      </c>
      <c r="L826" s="14" t="s">
        <v>2338</v>
      </c>
      <c r="M826" s="27" t="s">
        <v>1447</v>
      </c>
      <c r="N826" s="14" t="s">
        <v>1749</v>
      </c>
      <c r="O826" s="14" t="s">
        <v>1753</v>
      </c>
      <c r="P826" s="14" t="s">
        <v>2340</v>
      </c>
      <c r="Q826" s="14" t="s">
        <v>1749</v>
      </c>
      <c r="R826" s="28"/>
      <c r="S826" s="28"/>
    </row>
    <row r="827" ht="12.75" customHeight="1" spans="1:19">
      <c r="A827" s="21" t="s">
        <v>2320</v>
      </c>
      <c r="B827" s="14" t="s">
        <v>77</v>
      </c>
      <c r="C827" s="14" t="s">
        <v>78</v>
      </c>
      <c r="D827" s="14" t="str">
        <f t="shared" si="12"/>
        <v>罗锐华(luoruihua)</v>
      </c>
      <c r="E827" s="14" t="s">
        <v>1779</v>
      </c>
      <c r="F827" s="14" t="s">
        <v>1810</v>
      </c>
      <c r="G827" s="14"/>
      <c r="H827" s="14" t="s">
        <v>1443</v>
      </c>
      <c r="I827" s="14" t="s">
        <v>1873</v>
      </c>
      <c r="J827" s="14" t="s">
        <v>1443</v>
      </c>
      <c r="K827" s="26" t="str">
        <f>VLOOKUP(I827,[1]Sheet1!$B:$C,2,)</f>
        <v>决策建议、信息专报、专报信息刊发</v>
      </c>
      <c r="L827" s="14" t="s">
        <v>2338</v>
      </c>
      <c r="M827" s="27" t="s">
        <v>1444</v>
      </c>
      <c r="N827" s="14" t="s">
        <v>1749</v>
      </c>
      <c r="O827" s="14" t="s">
        <v>1753</v>
      </c>
      <c r="P827" s="14" t="s">
        <v>2339</v>
      </c>
      <c r="Q827" s="14" t="s">
        <v>1749</v>
      </c>
      <c r="R827" s="28"/>
      <c r="S827" s="28"/>
    </row>
    <row r="828" ht="12.75" customHeight="1" spans="1:19">
      <c r="A828" s="21" t="s">
        <v>2320</v>
      </c>
      <c r="B828" s="14" t="s">
        <v>77</v>
      </c>
      <c r="C828" s="14" t="s">
        <v>78</v>
      </c>
      <c r="D828" s="14" t="str">
        <f t="shared" si="12"/>
        <v>罗锐华(luoruihua)</v>
      </c>
      <c r="E828" s="14" t="s">
        <v>1779</v>
      </c>
      <c r="F828" s="14" t="s">
        <v>1810</v>
      </c>
      <c r="G828" s="14"/>
      <c r="H828" s="14" t="s">
        <v>1451</v>
      </c>
      <c r="I828" s="14" t="s">
        <v>1870</v>
      </c>
      <c r="J828" s="14" t="s">
        <v>1451</v>
      </c>
      <c r="K828" s="26" t="str">
        <f>VLOOKUP(I828,[1]Sheet1!$B:$C,2,)</f>
        <v>市行业主管部门文件采用-采用部分占文件全文60%以下</v>
      </c>
      <c r="L828" s="14" t="s">
        <v>2342</v>
      </c>
      <c r="M828" s="27" t="s">
        <v>1452</v>
      </c>
      <c r="N828" s="14" t="s">
        <v>1750</v>
      </c>
      <c r="O828" s="14" t="s">
        <v>1753</v>
      </c>
      <c r="P828" s="14"/>
      <c r="Q828" s="14" t="s">
        <v>1753</v>
      </c>
      <c r="R828" s="28"/>
      <c r="S828" s="28"/>
    </row>
    <row r="829" ht="12.75" customHeight="1" spans="1:19">
      <c r="A829" s="21" t="s">
        <v>2320</v>
      </c>
      <c r="B829" s="14" t="s">
        <v>1082</v>
      </c>
      <c r="C829" s="14" t="s">
        <v>1083</v>
      </c>
      <c r="D829" s="14" t="str">
        <f t="shared" si="12"/>
        <v>罗伟(luowei)</v>
      </c>
      <c r="E829" s="14" t="s">
        <v>21</v>
      </c>
      <c r="F829" s="14" t="s">
        <v>1739</v>
      </c>
      <c r="G829" s="14"/>
      <c r="H829" s="14" t="s">
        <v>1493</v>
      </c>
      <c r="I829" s="14" t="s">
        <v>1873</v>
      </c>
      <c r="J829" s="14" t="s">
        <v>1493</v>
      </c>
      <c r="K829" s="26" t="str">
        <f>VLOOKUP(I829,[1]Sheet1!$B:$C,2,)</f>
        <v>决策建议、信息专报、专报信息刊发</v>
      </c>
      <c r="L829" s="14" t="s">
        <v>1915</v>
      </c>
      <c r="M829" s="27" t="s">
        <v>1494</v>
      </c>
      <c r="N829" s="14" t="s">
        <v>1753</v>
      </c>
      <c r="O829" s="14" t="s">
        <v>1753</v>
      </c>
      <c r="P829" s="14"/>
      <c r="Q829" s="14" t="s">
        <v>1754</v>
      </c>
      <c r="R829" s="28"/>
      <c r="S829" s="28"/>
    </row>
    <row r="830" ht="12.75" customHeight="1" spans="1:19">
      <c r="A830" s="21" t="s">
        <v>2320</v>
      </c>
      <c r="B830" s="14" t="s">
        <v>1082</v>
      </c>
      <c r="C830" s="14" t="s">
        <v>1083</v>
      </c>
      <c r="D830" s="14" t="str">
        <f t="shared" si="12"/>
        <v>罗伟(luowei)</v>
      </c>
      <c r="E830" s="14" t="s">
        <v>21</v>
      </c>
      <c r="F830" s="14" t="s">
        <v>1739</v>
      </c>
      <c r="G830" s="14"/>
      <c r="H830" s="14" t="s">
        <v>1478</v>
      </c>
      <c r="I830" s="14" t="s">
        <v>1937</v>
      </c>
      <c r="J830" s="14" t="s">
        <v>1478</v>
      </c>
      <c r="K830" s="26" t="str">
        <f>VLOOKUP(I830,[1]Sheet1!$B:$C,2,)</f>
        <v>国家部委规章和重庆市地方性法规、政府规章及文件采用-采用部分占文件全文60%以上（含）</v>
      </c>
      <c r="L830" s="14" t="s">
        <v>2323</v>
      </c>
      <c r="M830" s="27" t="s">
        <v>1479</v>
      </c>
      <c r="N830" s="14" t="s">
        <v>1742</v>
      </c>
      <c r="O830" s="14" t="s">
        <v>1753</v>
      </c>
      <c r="P830" s="14" t="s">
        <v>2354</v>
      </c>
      <c r="Q830" s="14" t="s">
        <v>2358</v>
      </c>
      <c r="R830" s="28"/>
      <c r="S830" s="28"/>
    </row>
    <row r="831" ht="12.75" customHeight="1" spans="1:19">
      <c r="A831" s="21" t="s">
        <v>2320</v>
      </c>
      <c r="B831" s="14" t="s">
        <v>508</v>
      </c>
      <c r="C831" s="14" t="s">
        <v>509</v>
      </c>
      <c r="D831" s="14" t="str">
        <f t="shared" si="12"/>
        <v>马晓燕(maxiaoyan)</v>
      </c>
      <c r="E831" s="14" t="s">
        <v>511</v>
      </c>
      <c r="F831" s="14" t="s">
        <v>1827</v>
      </c>
      <c r="G831" s="14"/>
      <c r="H831" s="14" t="s">
        <v>1460</v>
      </c>
      <c r="I831" s="14" t="s">
        <v>1873</v>
      </c>
      <c r="J831" s="14" t="s">
        <v>1460</v>
      </c>
      <c r="K831" s="26" t="str">
        <f>VLOOKUP(I831,[1]Sheet1!$B:$C,2,)</f>
        <v>决策建议、信息专报、专报信息刊发</v>
      </c>
      <c r="L831" s="14" t="s">
        <v>2288</v>
      </c>
      <c r="M831" s="27" t="s">
        <v>1438</v>
      </c>
      <c r="N831" s="14" t="s">
        <v>1750</v>
      </c>
      <c r="O831" s="14" t="s">
        <v>1742</v>
      </c>
      <c r="P831" s="14"/>
      <c r="Q831" s="14" t="s">
        <v>1750</v>
      </c>
      <c r="R831" s="28"/>
      <c r="S831" s="28"/>
    </row>
    <row r="832" ht="12.75" customHeight="1" spans="1:19">
      <c r="A832" s="21" t="s">
        <v>2320</v>
      </c>
      <c r="B832" s="14" t="s">
        <v>508</v>
      </c>
      <c r="C832" s="14" t="s">
        <v>509</v>
      </c>
      <c r="D832" s="14" t="str">
        <f t="shared" si="12"/>
        <v>马晓燕(maxiaoyan)</v>
      </c>
      <c r="E832" s="14" t="s">
        <v>511</v>
      </c>
      <c r="F832" s="14" t="s">
        <v>1827</v>
      </c>
      <c r="G832" s="14"/>
      <c r="H832" s="14" t="s">
        <v>1461</v>
      </c>
      <c r="I832" s="14" t="s">
        <v>1870</v>
      </c>
      <c r="J832" s="14" t="s">
        <v>1461</v>
      </c>
      <c r="K832" s="26" t="str">
        <f>VLOOKUP(I832,[1]Sheet1!$B:$C,2,)</f>
        <v>市行业主管部门文件采用-采用部分占文件全文60%以下</v>
      </c>
      <c r="L832" s="14" t="s">
        <v>2345</v>
      </c>
      <c r="M832" s="27" t="s">
        <v>1462</v>
      </c>
      <c r="N832" s="14" t="s">
        <v>1749</v>
      </c>
      <c r="O832" s="14" t="s">
        <v>1742</v>
      </c>
      <c r="P832" s="14"/>
      <c r="Q832" s="14" t="s">
        <v>2196</v>
      </c>
      <c r="R832" s="28"/>
      <c r="S832" s="28"/>
    </row>
    <row r="833" ht="12.75" customHeight="1" spans="1:19">
      <c r="A833" s="21" t="s">
        <v>2320</v>
      </c>
      <c r="B833" s="14" t="s">
        <v>1973</v>
      </c>
      <c r="C833" s="14" t="s">
        <v>1974</v>
      </c>
      <c r="D833" s="14" t="str">
        <f t="shared" si="12"/>
        <v>马云辉(mayunhui)</v>
      </c>
      <c r="E833" s="14" t="s">
        <v>511</v>
      </c>
      <c r="F833" s="14" t="s">
        <v>1786</v>
      </c>
      <c r="G833" s="14"/>
      <c r="H833" s="14" t="s">
        <v>1405</v>
      </c>
      <c r="I833" s="14" t="s">
        <v>1873</v>
      </c>
      <c r="J833" s="14" t="s">
        <v>1405</v>
      </c>
      <c r="K833" s="26" t="str">
        <f>VLOOKUP(I833,[1]Sheet1!$B:$C,2,)</f>
        <v>决策建议、信息专报、专报信息刊发</v>
      </c>
      <c r="L833" s="14" t="s">
        <v>2083</v>
      </c>
      <c r="M833" s="27" t="s">
        <v>1406</v>
      </c>
      <c r="N833" s="14" t="s">
        <v>1761</v>
      </c>
      <c r="O833" s="14" t="s">
        <v>1761</v>
      </c>
      <c r="P833" s="14"/>
      <c r="Q833" s="14" t="s">
        <v>1753</v>
      </c>
      <c r="R833" s="28"/>
      <c r="S833" s="28"/>
    </row>
    <row r="834" ht="12.75" customHeight="1" spans="1:19">
      <c r="A834" s="21" t="s">
        <v>2320</v>
      </c>
      <c r="B834" s="14" t="s">
        <v>475</v>
      </c>
      <c r="C834" s="14" t="s">
        <v>476</v>
      </c>
      <c r="D834" s="14" t="str">
        <f t="shared" si="12"/>
        <v>彭劲松(pengjingsong)</v>
      </c>
      <c r="E834" s="14" t="s">
        <v>478</v>
      </c>
      <c r="F834" s="14" t="s">
        <v>1827</v>
      </c>
      <c r="G834" s="14"/>
      <c r="H834" s="14" t="s">
        <v>1417</v>
      </c>
      <c r="I834" s="14" t="s">
        <v>1873</v>
      </c>
      <c r="J834" s="14" t="s">
        <v>1417</v>
      </c>
      <c r="K834" s="26" t="str">
        <f>VLOOKUP(I834,[1]Sheet1!$B:$C,2,)</f>
        <v>决策建议、信息专报、专报信息刊发</v>
      </c>
      <c r="L834" s="14" t="s">
        <v>2330</v>
      </c>
      <c r="M834" s="27" t="s">
        <v>1418</v>
      </c>
      <c r="N834" s="14" t="s">
        <v>1780</v>
      </c>
      <c r="O834" s="14" t="s">
        <v>1749</v>
      </c>
      <c r="P834" s="14"/>
      <c r="Q834" s="14" t="s">
        <v>1753</v>
      </c>
      <c r="R834" s="28"/>
      <c r="S834" s="28"/>
    </row>
    <row r="835" ht="12.75" customHeight="1" spans="1:19">
      <c r="A835" s="21" t="s">
        <v>2320</v>
      </c>
      <c r="B835" s="14" t="s">
        <v>1352</v>
      </c>
      <c r="C835" s="14" t="s">
        <v>1353</v>
      </c>
      <c r="D835" s="14" t="str">
        <f t="shared" si="12"/>
        <v>彭泽明(pengzeming)</v>
      </c>
      <c r="E835" s="14" t="s">
        <v>1779</v>
      </c>
      <c r="F835" s="14" t="s">
        <v>1797</v>
      </c>
      <c r="G835" s="14"/>
      <c r="H835" s="14" t="s">
        <v>1495</v>
      </c>
      <c r="I835" s="14" t="s">
        <v>1870</v>
      </c>
      <c r="J835" s="14" t="s">
        <v>1495</v>
      </c>
      <c r="K835" s="26" t="str">
        <f>VLOOKUP(I835,[1]Sheet1!$B:$C,2,)</f>
        <v>市行业主管部门文件采用-采用部分占文件全文60%以下</v>
      </c>
      <c r="L835" s="14" t="s">
        <v>2359</v>
      </c>
      <c r="M835" s="27" t="s">
        <v>1496</v>
      </c>
      <c r="N835" s="14" t="s">
        <v>1753</v>
      </c>
      <c r="O835" s="14" t="s">
        <v>1753</v>
      </c>
      <c r="P835" s="14" t="s">
        <v>2360</v>
      </c>
      <c r="Q835" s="14" t="s">
        <v>1742</v>
      </c>
      <c r="R835" s="28"/>
      <c r="S835" s="28"/>
    </row>
    <row r="836" ht="12.75" customHeight="1" spans="1:19">
      <c r="A836" s="21" t="s">
        <v>2320</v>
      </c>
      <c r="B836" s="14" t="s">
        <v>1352</v>
      </c>
      <c r="C836" s="14" t="s">
        <v>1353</v>
      </c>
      <c r="D836" s="14" t="str">
        <f t="shared" ref="D836:D899" si="13">CONCATENATE(B836,"(",C836,")")</f>
        <v>彭泽明(pengzeming)</v>
      </c>
      <c r="E836" s="14" t="s">
        <v>1779</v>
      </c>
      <c r="F836" s="14" t="s">
        <v>1797</v>
      </c>
      <c r="G836" s="14"/>
      <c r="H836" s="14" t="s">
        <v>1498</v>
      </c>
      <c r="I836" s="14" t="s">
        <v>1873</v>
      </c>
      <c r="J836" s="14" t="s">
        <v>1498</v>
      </c>
      <c r="K836" s="26" t="str">
        <f>VLOOKUP(I836,[1]Sheet1!$B:$C,2,)</f>
        <v>决策建议、信息专报、专报信息刊发</v>
      </c>
      <c r="L836" s="14" t="s">
        <v>2212</v>
      </c>
      <c r="M836" s="27" t="s">
        <v>1499</v>
      </c>
      <c r="N836" s="14" t="s">
        <v>1753</v>
      </c>
      <c r="O836" s="14" t="s">
        <v>1753</v>
      </c>
      <c r="P836" s="14" t="s">
        <v>2361</v>
      </c>
      <c r="Q836" s="14" t="s">
        <v>1754</v>
      </c>
      <c r="R836" s="28"/>
      <c r="S836" s="28"/>
    </row>
    <row r="837" ht="12.75" customHeight="1" spans="1:19">
      <c r="A837" s="21" t="s">
        <v>2320</v>
      </c>
      <c r="B837" s="14" t="s">
        <v>1352</v>
      </c>
      <c r="C837" s="14" t="s">
        <v>1353</v>
      </c>
      <c r="D837" s="14" t="str">
        <f t="shared" si="13"/>
        <v>彭泽明(pengzeming)</v>
      </c>
      <c r="E837" s="14" t="s">
        <v>1779</v>
      </c>
      <c r="F837" s="14" t="s">
        <v>1797</v>
      </c>
      <c r="G837" s="14"/>
      <c r="H837" s="14" t="s">
        <v>1498</v>
      </c>
      <c r="I837" s="14" t="s">
        <v>1851</v>
      </c>
      <c r="J837" s="14" t="s">
        <v>1498</v>
      </c>
      <c r="K837" s="26" t="str">
        <f>VLOOKUP(I837,[1]Sheet1!$B:$C,2,)</f>
        <v>省部级正职领导一般性批示</v>
      </c>
      <c r="L837" s="14" t="s">
        <v>2362</v>
      </c>
      <c r="M837" s="27" t="s">
        <v>1501</v>
      </c>
      <c r="N837" s="14" t="s">
        <v>1753</v>
      </c>
      <c r="O837" s="14" t="s">
        <v>1753</v>
      </c>
      <c r="P837" s="14" t="s">
        <v>2363</v>
      </c>
      <c r="Q837" s="14" t="s">
        <v>1754</v>
      </c>
      <c r="R837" s="28"/>
      <c r="S837" s="28"/>
    </row>
    <row r="838" ht="12.75" customHeight="1" spans="1:19">
      <c r="A838" s="21" t="s">
        <v>2320</v>
      </c>
      <c r="B838" s="14" t="s">
        <v>727</v>
      </c>
      <c r="C838" s="14" t="s">
        <v>728</v>
      </c>
      <c r="D838" s="14" t="str">
        <f t="shared" si="13"/>
        <v>钱明亮(qianmingliang)</v>
      </c>
      <c r="E838" s="14" t="s">
        <v>21</v>
      </c>
      <c r="F838" s="14" t="s">
        <v>1739</v>
      </c>
      <c r="G838" s="14"/>
      <c r="H838" s="14" t="s">
        <v>1409</v>
      </c>
      <c r="I838" s="14" t="s">
        <v>1873</v>
      </c>
      <c r="J838" s="14" t="s">
        <v>1409</v>
      </c>
      <c r="K838" s="26" t="str">
        <f>VLOOKUP(I838,[1]Sheet1!$B:$C,2,)</f>
        <v>决策建议、信息专报、专报信息刊发</v>
      </c>
      <c r="L838" s="14" t="s">
        <v>2324</v>
      </c>
      <c r="M838" s="27" t="s">
        <v>1410</v>
      </c>
      <c r="N838" s="14" t="s">
        <v>1743</v>
      </c>
      <c r="O838" s="14" t="s">
        <v>1761</v>
      </c>
      <c r="P838" s="14" t="s">
        <v>2325</v>
      </c>
      <c r="Q838" s="14" t="s">
        <v>1753</v>
      </c>
      <c r="R838" s="28"/>
      <c r="S838" s="28"/>
    </row>
    <row r="839" ht="12.75" customHeight="1" spans="1:19">
      <c r="A839" s="21" t="s">
        <v>2320</v>
      </c>
      <c r="B839" s="14" t="s">
        <v>727</v>
      </c>
      <c r="C839" s="14" t="s">
        <v>728</v>
      </c>
      <c r="D839" s="14" t="str">
        <f t="shared" si="13"/>
        <v>钱明亮(qianmingliang)</v>
      </c>
      <c r="E839" s="14" t="s">
        <v>21</v>
      </c>
      <c r="F839" s="14" t="s">
        <v>1739</v>
      </c>
      <c r="G839" s="14"/>
      <c r="H839" s="14" t="s">
        <v>1413</v>
      </c>
      <c r="I839" s="14" t="s">
        <v>1873</v>
      </c>
      <c r="J839" s="14" t="s">
        <v>1413</v>
      </c>
      <c r="K839" s="26" t="str">
        <f>VLOOKUP(I839,[1]Sheet1!$B:$C,2,)</f>
        <v>决策建议、信息专报、专报信息刊发</v>
      </c>
      <c r="L839" s="14" t="s">
        <v>2324</v>
      </c>
      <c r="M839" s="27" t="s">
        <v>1414</v>
      </c>
      <c r="N839" s="14" t="s">
        <v>1743</v>
      </c>
      <c r="O839" s="14" t="s">
        <v>1761</v>
      </c>
      <c r="P839" s="14" t="s">
        <v>2326</v>
      </c>
      <c r="Q839" s="14" t="s">
        <v>1753</v>
      </c>
      <c r="R839" s="28"/>
      <c r="S839" s="28"/>
    </row>
    <row r="840" ht="12.75" customHeight="1" spans="1:19">
      <c r="A840" s="21" t="s">
        <v>2320</v>
      </c>
      <c r="B840" s="14" t="s">
        <v>2364</v>
      </c>
      <c r="C840" s="14" t="s">
        <v>2365</v>
      </c>
      <c r="D840" s="14" t="str">
        <f t="shared" si="13"/>
        <v>钱小利(qianxiaoli)</v>
      </c>
      <c r="E840" s="14" t="s">
        <v>478</v>
      </c>
      <c r="F840" s="14" t="s">
        <v>1769</v>
      </c>
      <c r="G840" s="14"/>
      <c r="H840" s="14" t="s">
        <v>1417</v>
      </c>
      <c r="I840" s="14" t="s">
        <v>1873</v>
      </c>
      <c r="J840" s="14" t="s">
        <v>1417</v>
      </c>
      <c r="K840" s="26" t="str">
        <f>VLOOKUP(I840,[1]Sheet1!$B:$C,2,)</f>
        <v>决策建议、信息专报、专报信息刊发</v>
      </c>
      <c r="L840" s="14" t="s">
        <v>2330</v>
      </c>
      <c r="M840" s="27" t="s">
        <v>1418</v>
      </c>
      <c r="N840" s="14" t="s">
        <v>1780</v>
      </c>
      <c r="O840" s="14" t="s">
        <v>1761</v>
      </c>
      <c r="P840" s="14"/>
      <c r="Q840" s="14" t="s">
        <v>1825</v>
      </c>
      <c r="R840" s="28"/>
      <c r="S840" s="28"/>
    </row>
    <row r="841" ht="12.75" customHeight="1" spans="1:19">
      <c r="A841" s="21" t="s">
        <v>2320</v>
      </c>
      <c r="B841" s="14" t="s">
        <v>1360</v>
      </c>
      <c r="C841" s="14" t="s">
        <v>1361</v>
      </c>
      <c r="D841" s="14" t="str">
        <f t="shared" si="13"/>
        <v>石雪(shixue)</v>
      </c>
      <c r="E841" s="14" t="s">
        <v>2306</v>
      </c>
      <c r="F841" s="14" t="s">
        <v>1797</v>
      </c>
      <c r="G841" s="14"/>
      <c r="H841" s="14" t="s">
        <v>1502</v>
      </c>
      <c r="I841" s="14" t="s">
        <v>1873</v>
      </c>
      <c r="J841" s="14" t="s">
        <v>1502</v>
      </c>
      <c r="K841" s="26" t="str">
        <f>VLOOKUP(I841,[1]Sheet1!$B:$C,2,)</f>
        <v>决策建议、信息专报、专报信息刊发</v>
      </c>
      <c r="L841" s="14" t="s">
        <v>1855</v>
      </c>
      <c r="M841" s="27" t="s">
        <v>1503</v>
      </c>
      <c r="N841" s="14" t="s">
        <v>1753</v>
      </c>
      <c r="O841" s="14" t="s">
        <v>1753</v>
      </c>
      <c r="P841" s="14"/>
      <c r="Q841" s="14" t="s">
        <v>1754</v>
      </c>
      <c r="R841" s="28"/>
      <c r="S841" s="28"/>
    </row>
    <row r="842" ht="12.75" customHeight="1" spans="1:19">
      <c r="A842" s="21" t="s">
        <v>2320</v>
      </c>
      <c r="B842" s="14" t="s">
        <v>1360</v>
      </c>
      <c r="C842" s="14" t="s">
        <v>1361</v>
      </c>
      <c r="D842" s="14" t="str">
        <f t="shared" si="13"/>
        <v>石雪(shixue)</v>
      </c>
      <c r="E842" s="14" t="s">
        <v>2306</v>
      </c>
      <c r="F842" s="14" t="s">
        <v>1797</v>
      </c>
      <c r="G842" s="14"/>
      <c r="H842" s="14" t="s">
        <v>1504</v>
      </c>
      <c r="I842" s="14" t="s">
        <v>1873</v>
      </c>
      <c r="J842" s="14" t="s">
        <v>1504</v>
      </c>
      <c r="K842" s="26" t="str">
        <f>VLOOKUP(I842,[1]Sheet1!$B:$C,2,)</f>
        <v>决策建议、信息专报、专报信息刊发</v>
      </c>
      <c r="L842" s="14" t="s">
        <v>1855</v>
      </c>
      <c r="M842" s="27" t="s">
        <v>1505</v>
      </c>
      <c r="N842" s="14" t="s">
        <v>1753</v>
      </c>
      <c r="O842" s="14" t="s">
        <v>1753</v>
      </c>
      <c r="P842" s="14"/>
      <c r="Q842" s="14" t="s">
        <v>1754</v>
      </c>
      <c r="R842" s="28"/>
      <c r="S842" s="28"/>
    </row>
    <row r="843" ht="12.75" customHeight="1" spans="1:19">
      <c r="A843" s="21" t="s">
        <v>2320</v>
      </c>
      <c r="B843" s="14" t="s">
        <v>394</v>
      </c>
      <c r="C843" s="14" t="s">
        <v>395</v>
      </c>
      <c r="D843" s="14" t="str">
        <f t="shared" si="13"/>
        <v>田代贵(tiandaigui)</v>
      </c>
      <c r="E843" s="14" t="s">
        <v>2310</v>
      </c>
      <c r="F843" s="14" t="s">
        <v>1764</v>
      </c>
      <c r="G843" s="14"/>
      <c r="H843" s="14" t="s">
        <v>1405</v>
      </c>
      <c r="I843" s="14" t="s">
        <v>1873</v>
      </c>
      <c r="J843" s="14" t="s">
        <v>1405</v>
      </c>
      <c r="K843" s="26" t="str">
        <f>VLOOKUP(I843,[1]Sheet1!$B:$C,2,)</f>
        <v>决策建议、信息专报、专报信息刊发</v>
      </c>
      <c r="L843" s="14" t="s">
        <v>2083</v>
      </c>
      <c r="M843" s="27" t="s">
        <v>1406</v>
      </c>
      <c r="N843" s="14" t="s">
        <v>1761</v>
      </c>
      <c r="O843" s="14" t="s">
        <v>1742</v>
      </c>
      <c r="P843" s="14"/>
      <c r="Q843" s="14" t="s">
        <v>1775</v>
      </c>
      <c r="R843" s="28"/>
      <c r="S843" s="28"/>
    </row>
    <row r="844" ht="12.75" customHeight="1" spans="1:19">
      <c r="A844" s="21" t="s">
        <v>2320</v>
      </c>
      <c r="B844" s="14" t="s">
        <v>394</v>
      </c>
      <c r="C844" s="14" t="s">
        <v>395</v>
      </c>
      <c r="D844" s="14" t="str">
        <f t="shared" si="13"/>
        <v>田代贵(tiandaigui)</v>
      </c>
      <c r="E844" s="14" t="s">
        <v>2310</v>
      </c>
      <c r="F844" s="14" t="s">
        <v>1764</v>
      </c>
      <c r="G844" s="14"/>
      <c r="H844" s="14" t="s">
        <v>1407</v>
      </c>
      <c r="I844" s="14" t="s">
        <v>1747</v>
      </c>
      <c r="J844" s="14" t="s">
        <v>1407</v>
      </c>
      <c r="K844" s="26" t="str">
        <f>VLOOKUP(I844,[1]Sheet1!$B:$C,2,)</f>
        <v>省部级正职领导肯定性批示</v>
      </c>
      <c r="L844" s="14" t="s">
        <v>2181</v>
      </c>
      <c r="M844" s="27" t="s">
        <v>1408</v>
      </c>
      <c r="N844" s="14" t="s">
        <v>1742</v>
      </c>
      <c r="O844" s="14" t="s">
        <v>1742</v>
      </c>
      <c r="P844" s="14"/>
      <c r="Q844" s="14" t="s">
        <v>1806</v>
      </c>
      <c r="R844" s="28"/>
      <c r="S844" s="28"/>
    </row>
    <row r="845" ht="12.75" customHeight="1" spans="1:19">
      <c r="A845" s="21" t="s">
        <v>2320</v>
      </c>
      <c r="B845" s="14" t="s">
        <v>394</v>
      </c>
      <c r="C845" s="14" t="s">
        <v>395</v>
      </c>
      <c r="D845" s="14" t="str">
        <f t="shared" si="13"/>
        <v>田代贵(tiandaigui)</v>
      </c>
      <c r="E845" s="14" t="s">
        <v>2310</v>
      </c>
      <c r="F845" s="14" t="s">
        <v>1764</v>
      </c>
      <c r="G845" s="14"/>
      <c r="H845" s="14" t="s">
        <v>1506</v>
      </c>
      <c r="I845" s="14" t="s">
        <v>1747</v>
      </c>
      <c r="J845" s="14" t="s">
        <v>1506</v>
      </c>
      <c r="K845" s="26" t="str">
        <f>VLOOKUP(I845,[1]Sheet1!$B:$C,2,)</f>
        <v>省部级正职领导肯定性批示</v>
      </c>
      <c r="L845" s="14" t="s">
        <v>2366</v>
      </c>
      <c r="M845" s="27" t="s">
        <v>1494</v>
      </c>
      <c r="N845" s="14" t="s">
        <v>1742</v>
      </c>
      <c r="O845" s="14" t="s">
        <v>1753</v>
      </c>
      <c r="P845" s="14" t="s">
        <v>2367</v>
      </c>
      <c r="Q845" s="14" t="s">
        <v>1757</v>
      </c>
      <c r="R845" s="28"/>
      <c r="S845" s="28"/>
    </row>
    <row r="846" ht="12.75" customHeight="1" spans="1:19">
      <c r="A846" s="21" t="s">
        <v>2320</v>
      </c>
      <c r="B846" s="14" t="s">
        <v>394</v>
      </c>
      <c r="C846" s="14" t="s">
        <v>395</v>
      </c>
      <c r="D846" s="14" t="str">
        <f t="shared" si="13"/>
        <v>田代贵(tiandaigui)</v>
      </c>
      <c r="E846" s="14" t="s">
        <v>2310</v>
      </c>
      <c r="F846" s="14" t="s">
        <v>1764</v>
      </c>
      <c r="G846" s="14"/>
      <c r="H846" s="14" t="s">
        <v>1506</v>
      </c>
      <c r="I846" s="14" t="s">
        <v>1747</v>
      </c>
      <c r="J846" s="14" t="s">
        <v>1506</v>
      </c>
      <c r="K846" s="26" t="str">
        <f>VLOOKUP(I846,[1]Sheet1!$B:$C,2,)</f>
        <v>省部级正职领导肯定性批示</v>
      </c>
      <c r="L846" s="14" t="s">
        <v>2368</v>
      </c>
      <c r="M846" s="27" t="s">
        <v>1494</v>
      </c>
      <c r="N846" s="14" t="s">
        <v>1753</v>
      </c>
      <c r="O846" s="14" t="s">
        <v>1753</v>
      </c>
      <c r="P846" s="14"/>
      <c r="Q846" s="14" t="s">
        <v>1757</v>
      </c>
      <c r="R846" s="28"/>
      <c r="S846" s="28"/>
    </row>
    <row r="847" ht="12.75" customHeight="1" spans="1:19">
      <c r="A847" s="21" t="s">
        <v>2320</v>
      </c>
      <c r="B847" s="14" t="s">
        <v>839</v>
      </c>
      <c r="C847" s="14" t="s">
        <v>840</v>
      </c>
      <c r="D847" s="14" t="str">
        <f t="shared" si="13"/>
        <v>王胜(wangsheng)</v>
      </c>
      <c r="E847" s="14" t="s">
        <v>842</v>
      </c>
      <c r="F847" s="14" t="s">
        <v>1797</v>
      </c>
      <c r="G847" s="14"/>
      <c r="H847" s="14" t="s">
        <v>1469</v>
      </c>
      <c r="I847" s="14" t="s">
        <v>1873</v>
      </c>
      <c r="J847" s="14" t="s">
        <v>1469</v>
      </c>
      <c r="K847" s="26" t="str">
        <f>VLOOKUP(I847,[1]Sheet1!$B:$C,2,)</f>
        <v>决策建议、信息专报、专报信息刊发</v>
      </c>
      <c r="L847" s="14" t="s">
        <v>2346</v>
      </c>
      <c r="M847" s="27" t="s">
        <v>1470</v>
      </c>
      <c r="N847" s="14" t="s">
        <v>1742</v>
      </c>
      <c r="O847" s="14" t="s">
        <v>1753</v>
      </c>
      <c r="P847" s="14"/>
      <c r="Q847" s="14" t="s">
        <v>1753</v>
      </c>
      <c r="R847" s="28"/>
      <c r="S847" s="28"/>
    </row>
    <row r="848" ht="12.75" customHeight="1" spans="1:19">
      <c r="A848" s="21" t="s">
        <v>2320</v>
      </c>
      <c r="B848" s="14" t="s">
        <v>839</v>
      </c>
      <c r="C848" s="14" t="s">
        <v>840</v>
      </c>
      <c r="D848" s="14" t="str">
        <f t="shared" si="13"/>
        <v>王胜(wangsheng)</v>
      </c>
      <c r="E848" s="14" t="s">
        <v>842</v>
      </c>
      <c r="F848" s="14" t="s">
        <v>1797</v>
      </c>
      <c r="G848" s="14"/>
      <c r="H848" s="14" t="s">
        <v>1424</v>
      </c>
      <c r="I848" s="14" t="s">
        <v>1873</v>
      </c>
      <c r="J848" s="14" t="s">
        <v>1424</v>
      </c>
      <c r="K848" s="26" t="str">
        <f>VLOOKUP(I848,[1]Sheet1!$B:$C,2,)</f>
        <v>决策建议、信息专报、专报信息刊发</v>
      </c>
      <c r="L848" s="14" t="s">
        <v>2113</v>
      </c>
      <c r="M848" s="27" t="s">
        <v>1406</v>
      </c>
      <c r="N848" s="14" t="s">
        <v>1750</v>
      </c>
      <c r="O848" s="14" t="s">
        <v>1753</v>
      </c>
      <c r="P848" s="14"/>
      <c r="Q848" s="14" t="s">
        <v>2056</v>
      </c>
      <c r="R848" s="28"/>
      <c r="S848" s="28"/>
    </row>
    <row r="849" ht="12.75" customHeight="1" spans="1:19">
      <c r="A849" s="21" t="s">
        <v>2320</v>
      </c>
      <c r="B849" s="14" t="s">
        <v>839</v>
      </c>
      <c r="C849" s="14" t="s">
        <v>840</v>
      </c>
      <c r="D849" s="14" t="str">
        <f t="shared" si="13"/>
        <v>王胜(wangsheng)</v>
      </c>
      <c r="E849" s="14" t="s">
        <v>842</v>
      </c>
      <c r="F849" s="14" t="s">
        <v>1797</v>
      </c>
      <c r="G849" s="14"/>
      <c r="H849" s="14" t="s">
        <v>1464</v>
      </c>
      <c r="I849" s="14" t="s">
        <v>1873</v>
      </c>
      <c r="J849" s="14" t="s">
        <v>1464</v>
      </c>
      <c r="K849" s="26" t="str">
        <f>VLOOKUP(I849,[1]Sheet1!$B:$C,2,)</f>
        <v>决策建议、信息专报、专报信息刊发</v>
      </c>
      <c r="L849" s="14" t="s">
        <v>2346</v>
      </c>
      <c r="M849" s="27" t="s">
        <v>1465</v>
      </c>
      <c r="N849" s="14" t="s">
        <v>1742</v>
      </c>
      <c r="O849" s="14" t="s">
        <v>1753</v>
      </c>
      <c r="P849" s="14"/>
      <c r="Q849" s="14" t="s">
        <v>1753</v>
      </c>
      <c r="R849" s="28"/>
      <c r="S849" s="28"/>
    </row>
    <row r="850" ht="12.75" customHeight="1" spans="1:19">
      <c r="A850" s="21" t="s">
        <v>2320</v>
      </c>
      <c r="B850" s="14" t="s">
        <v>1229</v>
      </c>
      <c r="C850" s="14" t="s">
        <v>1230</v>
      </c>
      <c r="D850" s="14" t="str">
        <f t="shared" si="13"/>
        <v>王资博(wangzibo)</v>
      </c>
      <c r="E850" s="14" t="s">
        <v>1779</v>
      </c>
      <c r="F850" s="14" t="s">
        <v>1782</v>
      </c>
      <c r="G850" s="14"/>
      <c r="H850" s="14" t="s">
        <v>1508</v>
      </c>
      <c r="I850" s="14" t="s">
        <v>1851</v>
      </c>
      <c r="J850" s="14" t="s">
        <v>1508</v>
      </c>
      <c r="K850" s="26" t="str">
        <f>VLOOKUP(I850,[1]Sheet1!$B:$C,2,)</f>
        <v>省部级正职领导一般性批示</v>
      </c>
      <c r="L850" s="14" t="s">
        <v>2097</v>
      </c>
      <c r="M850" s="27" t="s">
        <v>1509</v>
      </c>
      <c r="N850" s="14" t="s">
        <v>1753</v>
      </c>
      <c r="O850" s="14" t="s">
        <v>1753</v>
      </c>
      <c r="P850" s="14" t="s">
        <v>2369</v>
      </c>
      <c r="Q850" s="14" t="s">
        <v>1754</v>
      </c>
      <c r="R850" s="28"/>
      <c r="S850" s="28"/>
    </row>
    <row r="851" ht="12.75" customHeight="1" spans="1:19">
      <c r="A851" s="21" t="s">
        <v>2320</v>
      </c>
      <c r="B851" s="14" t="s">
        <v>1229</v>
      </c>
      <c r="C851" s="14" t="s">
        <v>1230</v>
      </c>
      <c r="D851" s="14" t="str">
        <f t="shared" si="13"/>
        <v>王资博(wangzibo)</v>
      </c>
      <c r="E851" s="14" t="s">
        <v>1779</v>
      </c>
      <c r="F851" s="14" t="s">
        <v>1782</v>
      </c>
      <c r="G851" s="14"/>
      <c r="H851" s="14" t="s">
        <v>1236</v>
      </c>
      <c r="I851" s="14" t="s">
        <v>1873</v>
      </c>
      <c r="J851" s="14" t="s">
        <v>1236</v>
      </c>
      <c r="K851" s="26" t="str">
        <f>VLOOKUP(I851,[1]Sheet1!$B:$C,2,)</f>
        <v>决策建议、信息专报、专报信息刊发</v>
      </c>
      <c r="L851" s="14" t="s">
        <v>1822</v>
      </c>
      <c r="M851" s="27" t="s">
        <v>2370</v>
      </c>
      <c r="N851" s="14" t="s">
        <v>1753</v>
      </c>
      <c r="O851" s="14" t="s">
        <v>1753</v>
      </c>
      <c r="P851" s="14" t="s">
        <v>2371</v>
      </c>
      <c r="Q851" s="14" t="s">
        <v>1754</v>
      </c>
      <c r="R851" s="28"/>
      <c r="S851" s="28"/>
    </row>
    <row r="852" ht="12.75" customHeight="1" spans="1:19">
      <c r="A852" s="21" t="s">
        <v>2320</v>
      </c>
      <c r="B852" s="14" t="s">
        <v>1229</v>
      </c>
      <c r="C852" s="14" t="s">
        <v>1230</v>
      </c>
      <c r="D852" s="14" t="str">
        <f t="shared" si="13"/>
        <v>王资博(wangzibo)</v>
      </c>
      <c r="E852" s="14" t="s">
        <v>1779</v>
      </c>
      <c r="F852" s="14" t="s">
        <v>1782</v>
      </c>
      <c r="G852" s="14"/>
      <c r="H852" s="14" t="s">
        <v>1510</v>
      </c>
      <c r="I852" s="14" t="s">
        <v>1873</v>
      </c>
      <c r="J852" s="14" t="s">
        <v>1510</v>
      </c>
      <c r="K852" s="26" t="str">
        <f>VLOOKUP(I852,[1]Sheet1!$B:$C,2,)</f>
        <v>决策建议、信息专报、专报信息刊发</v>
      </c>
      <c r="L852" s="14" t="s">
        <v>2372</v>
      </c>
      <c r="M852" s="27" t="s">
        <v>1511</v>
      </c>
      <c r="N852" s="14" t="s">
        <v>1753</v>
      </c>
      <c r="O852" s="14" t="s">
        <v>1753</v>
      </c>
      <c r="P852" s="14" t="s">
        <v>2373</v>
      </c>
      <c r="Q852" s="14" t="s">
        <v>1754</v>
      </c>
      <c r="R852" s="28"/>
      <c r="S852" s="28"/>
    </row>
    <row r="853" ht="12.75" customHeight="1" spans="1:19">
      <c r="A853" s="21" t="s">
        <v>2320</v>
      </c>
      <c r="B853" s="14" t="s">
        <v>1229</v>
      </c>
      <c r="C853" s="14" t="s">
        <v>1230</v>
      </c>
      <c r="D853" s="14" t="str">
        <f t="shared" si="13"/>
        <v>王资博(wangzibo)</v>
      </c>
      <c r="E853" s="14" t="s">
        <v>1779</v>
      </c>
      <c r="F853" s="14" t="s">
        <v>1782</v>
      </c>
      <c r="G853" s="14"/>
      <c r="H853" s="14" t="s">
        <v>1512</v>
      </c>
      <c r="I853" s="14" t="s">
        <v>1851</v>
      </c>
      <c r="J853" s="14" t="s">
        <v>1512</v>
      </c>
      <c r="K853" s="26" t="str">
        <f>VLOOKUP(I853,[1]Sheet1!$B:$C,2,)</f>
        <v>省部级正职领导一般性批示</v>
      </c>
      <c r="L853" s="14" t="s">
        <v>2374</v>
      </c>
      <c r="M853" s="27" t="s">
        <v>1513</v>
      </c>
      <c r="N853" s="14" t="s">
        <v>1753</v>
      </c>
      <c r="O853" s="14" t="s">
        <v>1753</v>
      </c>
      <c r="P853" s="14" t="s">
        <v>2375</v>
      </c>
      <c r="Q853" s="14" t="s">
        <v>1754</v>
      </c>
      <c r="R853" s="28"/>
      <c r="S853" s="28"/>
    </row>
    <row r="854" ht="12.75" customHeight="1" spans="1:19">
      <c r="A854" s="21" t="s">
        <v>2320</v>
      </c>
      <c r="B854" s="14" t="s">
        <v>1229</v>
      </c>
      <c r="C854" s="14" t="s">
        <v>1230</v>
      </c>
      <c r="D854" s="14" t="str">
        <f t="shared" si="13"/>
        <v>王资博(wangzibo)</v>
      </c>
      <c r="E854" s="14" t="s">
        <v>1779</v>
      </c>
      <c r="F854" s="14" t="s">
        <v>1782</v>
      </c>
      <c r="G854" s="14"/>
      <c r="H854" s="14" t="s">
        <v>1514</v>
      </c>
      <c r="I854" s="14" t="s">
        <v>1873</v>
      </c>
      <c r="J854" s="14" t="s">
        <v>1514</v>
      </c>
      <c r="K854" s="26" t="str">
        <f>VLOOKUP(I854,[1]Sheet1!$B:$C,2,)</f>
        <v>决策建议、信息专报、专报信息刊发</v>
      </c>
      <c r="L854" s="14" t="s">
        <v>2376</v>
      </c>
      <c r="M854" s="27" t="s">
        <v>1515</v>
      </c>
      <c r="N854" s="14" t="s">
        <v>1753</v>
      </c>
      <c r="O854" s="14" t="s">
        <v>1753</v>
      </c>
      <c r="P854" s="14" t="s">
        <v>2377</v>
      </c>
      <c r="Q854" s="14" t="s">
        <v>1754</v>
      </c>
      <c r="R854" s="28"/>
      <c r="S854" s="28"/>
    </row>
    <row r="855" ht="12.75" customHeight="1" spans="1:19">
      <c r="A855" s="21" t="s">
        <v>2320</v>
      </c>
      <c r="B855" s="14" t="s">
        <v>1243</v>
      </c>
      <c r="C855" s="14" t="s">
        <v>1244</v>
      </c>
      <c r="D855" s="14" t="str">
        <f t="shared" si="13"/>
        <v>文丰安(wenfengan)</v>
      </c>
      <c r="E855" s="14" t="s">
        <v>1795</v>
      </c>
      <c r="F855" s="14" t="s">
        <v>1764</v>
      </c>
      <c r="G855" s="14"/>
      <c r="H855" s="14" t="s">
        <v>1516</v>
      </c>
      <c r="I855" s="14" t="s">
        <v>1873</v>
      </c>
      <c r="J855" s="14" t="s">
        <v>1516</v>
      </c>
      <c r="K855" s="26" t="str">
        <f>VLOOKUP(I855,[1]Sheet1!$B:$C,2,)</f>
        <v>决策建议、信息专报、专报信息刊发</v>
      </c>
      <c r="L855" s="14" t="s">
        <v>1915</v>
      </c>
      <c r="M855" s="27" t="s">
        <v>1517</v>
      </c>
      <c r="N855" s="14" t="s">
        <v>1742</v>
      </c>
      <c r="O855" s="14" t="s">
        <v>1753</v>
      </c>
      <c r="P855" s="14"/>
      <c r="Q855" s="14" t="s">
        <v>1788</v>
      </c>
      <c r="R855" s="28"/>
      <c r="S855" s="28"/>
    </row>
    <row r="856" ht="12.75" customHeight="1" spans="1:19">
      <c r="A856" s="21" t="s">
        <v>2320</v>
      </c>
      <c r="B856" s="14" t="s">
        <v>1243</v>
      </c>
      <c r="C856" s="14" t="s">
        <v>1244</v>
      </c>
      <c r="D856" s="14" t="str">
        <f t="shared" si="13"/>
        <v>文丰安(wenfengan)</v>
      </c>
      <c r="E856" s="14" t="s">
        <v>1795</v>
      </c>
      <c r="F856" s="14" t="s">
        <v>1764</v>
      </c>
      <c r="G856" s="14"/>
      <c r="H856" s="14" t="s">
        <v>1519</v>
      </c>
      <c r="I856" s="14" t="s">
        <v>1873</v>
      </c>
      <c r="J856" s="14" t="s">
        <v>1519</v>
      </c>
      <c r="K856" s="26" t="str">
        <f>VLOOKUP(I856,[1]Sheet1!$B:$C,2,)</f>
        <v>决策建议、信息专报、专报信息刊发</v>
      </c>
      <c r="L856" s="14" t="s">
        <v>1915</v>
      </c>
      <c r="M856" s="27" t="s">
        <v>1520</v>
      </c>
      <c r="N856" s="14" t="s">
        <v>1750</v>
      </c>
      <c r="O856" s="14" t="s">
        <v>1753</v>
      </c>
      <c r="P856" s="14"/>
      <c r="Q856" s="14" t="s">
        <v>1754</v>
      </c>
      <c r="R856" s="28"/>
      <c r="S856" s="28"/>
    </row>
    <row r="857" ht="12.75" customHeight="1" spans="1:19">
      <c r="A857" s="21" t="s">
        <v>2320</v>
      </c>
      <c r="B857" s="14" t="s">
        <v>1243</v>
      </c>
      <c r="C857" s="14" t="s">
        <v>1244</v>
      </c>
      <c r="D857" s="14" t="str">
        <f t="shared" si="13"/>
        <v>文丰安(wenfengan)</v>
      </c>
      <c r="E857" s="14" t="s">
        <v>1795</v>
      </c>
      <c r="F857" s="14" t="s">
        <v>1764</v>
      </c>
      <c r="G857" s="14"/>
      <c r="H857" s="14" t="s">
        <v>1409</v>
      </c>
      <c r="I857" s="14" t="s">
        <v>1873</v>
      </c>
      <c r="J857" s="14" t="s">
        <v>1409</v>
      </c>
      <c r="K857" s="26" t="str">
        <f>VLOOKUP(I857,[1]Sheet1!$B:$C,2,)</f>
        <v>决策建议、信息专报、专报信息刊发</v>
      </c>
      <c r="L857" s="14" t="s">
        <v>2324</v>
      </c>
      <c r="M857" s="27" t="s">
        <v>1410</v>
      </c>
      <c r="N857" s="14" t="s">
        <v>1743</v>
      </c>
      <c r="O857" s="14" t="s">
        <v>1742</v>
      </c>
      <c r="P857" s="14" t="s">
        <v>2325</v>
      </c>
      <c r="Q857" s="14" t="s">
        <v>1753</v>
      </c>
      <c r="R857" s="28"/>
      <c r="S857" s="28"/>
    </row>
    <row r="858" ht="12.75" customHeight="1" spans="1:19">
      <c r="A858" s="21" t="s">
        <v>2320</v>
      </c>
      <c r="B858" s="14" t="s">
        <v>1243</v>
      </c>
      <c r="C858" s="14" t="s">
        <v>1244</v>
      </c>
      <c r="D858" s="14" t="str">
        <f t="shared" si="13"/>
        <v>文丰安(wenfengan)</v>
      </c>
      <c r="E858" s="14" t="s">
        <v>1795</v>
      </c>
      <c r="F858" s="14" t="s">
        <v>1764</v>
      </c>
      <c r="G858" s="14"/>
      <c r="H858" s="14" t="s">
        <v>1413</v>
      </c>
      <c r="I858" s="14" t="s">
        <v>1873</v>
      </c>
      <c r="J858" s="14" t="s">
        <v>1413</v>
      </c>
      <c r="K858" s="26" t="str">
        <f>VLOOKUP(I858,[1]Sheet1!$B:$C,2,)</f>
        <v>决策建议、信息专报、专报信息刊发</v>
      </c>
      <c r="L858" s="14" t="s">
        <v>2324</v>
      </c>
      <c r="M858" s="27" t="s">
        <v>1414</v>
      </c>
      <c r="N858" s="14" t="s">
        <v>1743</v>
      </c>
      <c r="O858" s="14" t="s">
        <v>1750</v>
      </c>
      <c r="P858" s="14" t="s">
        <v>2326</v>
      </c>
      <c r="Q858" s="14" t="s">
        <v>1753</v>
      </c>
      <c r="R858" s="28"/>
      <c r="S858" s="28"/>
    </row>
    <row r="859" ht="12.75" customHeight="1" spans="1:19">
      <c r="A859" s="21" t="s">
        <v>2320</v>
      </c>
      <c r="B859" s="14" t="s">
        <v>334</v>
      </c>
      <c r="C859" s="14" t="s">
        <v>335</v>
      </c>
      <c r="D859" s="14" t="str">
        <f t="shared" si="13"/>
        <v>吴安(wuan)</v>
      </c>
      <c r="E859" s="14" t="s">
        <v>180</v>
      </c>
      <c r="F859" s="14" t="s">
        <v>1746</v>
      </c>
      <c r="G859" s="14"/>
      <c r="H859" s="14" t="s">
        <v>1461</v>
      </c>
      <c r="I859" s="14" t="s">
        <v>1870</v>
      </c>
      <c r="J859" s="14" t="s">
        <v>1461</v>
      </c>
      <c r="K859" s="26" t="str">
        <f>VLOOKUP(I859,[1]Sheet1!$B:$C,2,)</f>
        <v>市行业主管部门文件采用-采用部分占文件全文60%以下</v>
      </c>
      <c r="L859" s="14" t="s">
        <v>2345</v>
      </c>
      <c r="M859" s="27" t="s">
        <v>1462</v>
      </c>
      <c r="N859" s="14" t="s">
        <v>1749</v>
      </c>
      <c r="O859" s="14" t="s">
        <v>1753</v>
      </c>
      <c r="P859" s="14"/>
      <c r="Q859" s="14" t="s">
        <v>1793</v>
      </c>
      <c r="R859" s="28"/>
      <c r="S859" s="28"/>
    </row>
    <row r="860" ht="12.75" customHeight="1" spans="1:19">
      <c r="A860" s="21" t="s">
        <v>2320</v>
      </c>
      <c r="B860" s="14" t="s">
        <v>334</v>
      </c>
      <c r="C860" s="14" t="s">
        <v>335</v>
      </c>
      <c r="D860" s="14" t="str">
        <f t="shared" si="13"/>
        <v>吴安(wuan)</v>
      </c>
      <c r="E860" s="14" t="s">
        <v>180</v>
      </c>
      <c r="F860" s="14" t="s">
        <v>1746</v>
      </c>
      <c r="G860" s="14"/>
      <c r="H860" s="14" t="s">
        <v>1460</v>
      </c>
      <c r="I860" s="14" t="s">
        <v>1873</v>
      </c>
      <c r="J860" s="14" t="s">
        <v>1460</v>
      </c>
      <c r="K860" s="26" t="str">
        <f>VLOOKUP(I860,[1]Sheet1!$B:$C,2,)</f>
        <v>决策建议、信息专报、专报信息刊发</v>
      </c>
      <c r="L860" s="14" t="s">
        <v>2288</v>
      </c>
      <c r="M860" s="27" t="s">
        <v>1438</v>
      </c>
      <c r="N860" s="14" t="s">
        <v>1750</v>
      </c>
      <c r="O860" s="14" t="s">
        <v>1753</v>
      </c>
      <c r="P860" s="14"/>
      <c r="Q860" s="14" t="s">
        <v>1761</v>
      </c>
      <c r="R860" s="28"/>
      <c r="S860" s="28"/>
    </row>
    <row r="861" ht="12.75" customHeight="1" spans="1:19">
      <c r="A861" s="21" t="s">
        <v>2320</v>
      </c>
      <c r="B861" s="14" t="s">
        <v>343</v>
      </c>
      <c r="C861" s="14" t="s">
        <v>344</v>
      </c>
      <c r="D861" s="14" t="str">
        <f t="shared" si="13"/>
        <v>吴大兵(wudabing)</v>
      </c>
      <c r="E861" s="14" t="s">
        <v>73</v>
      </c>
      <c r="F861" s="14" t="s">
        <v>1739</v>
      </c>
      <c r="G861" s="14"/>
      <c r="H861" s="14" t="s">
        <v>1516</v>
      </c>
      <c r="I861" s="14" t="s">
        <v>1873</v>
      </c>
      <c r="J861" s="14" t="s">
        <v>1516</v>
      </c>
      <c r="K861" s="26" t="str">
        <f>VLOOKUP(I861,[1]Sheet1!$B:$C,2,)</f>
        <v>决策建议、信息专报、专报信息刊发</v>
      </c>
      <c r="L861" s="14" t="s">
        <v>1915</v>
      </c>
      <c r="M861" s="27" t="s">
        <v>1517</v>
      </c>
      <c r="N861" s="14" t="s">
        <v>1742</v>
      </c>
      <c r="O861" s="14" t="s">
        <v>1742</v>
      </c>
      <c r="P861" s="14"/>
      <c r="Q861" s="14" t="s">
        <v>1749</v>
      </c>
      <c r="R861" s="28"/>
      <c r="S861" s="28"/>
    </row>
    <row r="862" ht="12.75" customHeight="1" spans="1:19">
      <c r="A862" s="21" t="s">
        <v>2320</v>
      </c>
      <c r="B862" s="14" t="s">
        <v>91</v>
      </c>
      <c r="C862" s="14" t="s">
        <v>92</v>
      </c>
      <c r="D862" s="14" t="str">
        <f t="shared" si="13"/>
        <v>许玉明(xuyuming)</v>
      </c>
      <c r="E862" s="14" t="s">
        <v>94</v>
      </c>
      <c r="F862" s="14" t="s">
        <v>1764</v>
      </c>
      <c r="G862" s="14"/>
      <c r="H862" s="14" t="s">
        <v>1417</v>
      </c>
      <c r="I862" s="14" t="s">
        <v>1873</v>
      </c>
      <c r="J862" s="14" t="s">
        <v>1417</v>
      </c>
      <c r="K862" s="26" t="str">
        <f>VLOOKUP(I862,[1]Sheet1!$B:$C,2,)</f>
        <v>决策建议、信息专报、专报信息刊发</v>
      </c>
      <c r="L862" s="14" t="s">
        <v>2330</v>
      </c>
      <c r="M862" s="27" t="s">
        <v>1418</v>
      </c>
      <c r="N862" s="14" t="s">
        <v>1780</v>
      </c>
      <c r="O862" s="14" t="s">
        <v>1753</v>
      </c>
      <c r="P862" s="14"/>
      <c r="Q862" s="14" t="s">
        <v>1749</v>
      </c>
      <c r="R862" s="28"/>
      <c r="S862" s="28"/>
    </row>
    <row r="863" ht="12.75" customHeight="1" spans="1:19">
      <c r="A863" s="21" t="s">
        <v>2320</v>
      </c>
      <c r="B863" s="14" t="s">
        <v>91</v>
      </c>
      <c r="C863" s="14" t="s">
        <v>92</v>
      </c>
      <c r="D863" s="14" t="str">
        <f t="shared" si="13"/>
        <v>许玉明(xuyuming)</v>
      </c>
      <c r="E863" s="14" t="s">
        <v>94</v>
      </c>
      <c r="F863" s="14" t="s">
        <v>1764</v>
      </c>
      <c r="G863" s="14"/>
      <c r="H863" s="14" t="s">
        <v>1467</v>
      </c>
      <c r="I863" s="14" t="s">
        <v>1912</v>
      </c>
      <c r="J863" s="14" t="s">
        <v>1467</v>
      </c>
      <c r="K863" s="26" t="str">
        <f>VLOOKUP(I863,[1]Sheet1!$B:$C,2,)</f>
        <v>省部级正职领导肯定性批示</v>
      </c>
      <c r="L863" s="14" t="s">
        <v>2347</v>
      </c>
      <c r="M863" s="27" t="s">
        <v>1468</v>
      </c>
      <c r="N863" s="14" t="s">
        <v>1742</v>
      </c>
      <c r="O863" s="14" t="s">
        <v>1753</v>
      </c>
      <c r="P863" s="14"/>
      <c r="Q863" s="14" t="s">
        <v>2378</v>
      </c>
      <c r="R863" s="28"/>
      <c r="S863" s="28"/>
    </row>
    <row r="864" ht="12.75" customHeight="1" spans="1:19">
      <c r="A864" s="21" t="s">
        <v>2320</v>
      </c>
      <c r="B864" s="14" t="s">
        <v>356</v>
      </c>
      <c r="C864" s="14" t="s">
        <v>357</v>
      </c>
      <c r="D864" s="14" t="str">
        <f t="shared" si="13"/>
        <v>严伟涛(yanweitao)</v>
      </c>
      <c r="E864" s="14" t="s">
        <v>94</v>
      </c>
      <c r="F864" s="14" t="s">
        <v>1786</v>
      </c>
      <c r="G864" s="14"/>
      <c r="H864" s="14" t="s">
        <v>1521</v>
      </c>
      <c r="I864" s="14" t="s">
        <v>1937</v>
      </c>
      <c r="J864" s="14" t="s">
        <v>1521</v>
      </c>
      <c r="K864" s="26" t="str">
        <f>VLOOKUP(I864,[1]Sheet1!$B:$C,2,)</f>
        <v>国家部委规章和重庆市地方性法规、政府规章及文件采用-采用部分占文件全文60%以上（含）</v>
      </c>
      <c r="L864" s="14" t="s">
        <v>2379</v>
      </c>
      <c r="M864" s="27" t="s">
        <v>1522</v>
      </c>
      <c r="N864" s="14" t="s">
        <v>1753</v>
      </c>
      <c r="O864" s="14" t="s">
        <v>1753</v>
      </c>
      <c r="P864" s="14"/>
      <c r="Q864" s="14" t="s">
        <v>2055</v>
      </c>
      <c r="R864" s="28"/>
      <c r="S864" s="28"/>
    </row>
    <row r="865" ht="12.75" customHeight="1" spans="1:19">
      <c r="A865" s="21" t="s">
        <v>2320</v>
      </c>
      <c r="B865" s="14" t="s">
        <v>362</v>
      </c>
      <c r="C865" s="14" t="s">
        <v>363</v>
      </c>
      <c r="D865" s="14" t="str">
        <f t="shared" si="13"/>
        <v>杨玲(yangling)</v>
      </c>
      <c r="E865" s="14" t="s">
        <v>286</v>
      </c>
      <c r="F865" s="14" t="s">
        <v>1769</v>
      </c>
      <c r="G865" s="14"/>
      <c r="H865" s="14" t="s">
        <v>1405</v>
      </c>
      <c r="I865" s="14" t="s">
        <v>1873</v>
      </c>
      <c r="J865" s="14" t="s">
        <v>1405</v>
      </c>
      <c r="K865" s="26" t="str">
        <f>VLOOKUP(I865,[1]Sheet1!$B:$C,2,)</f>
        <v>决策建议、信息专报、专报信息刊发</v>
      </c>
      <c r="L865" s="14" t="s">
        <v>2083</v>
      </c>
      <c r="M865" s="27" t="s">
        <v>1406</v>
      </c>
      <c r="N865" s="14" t="s">
        <v>1761</v>
      </c>
      <c r="O865" s="14" t="s">
        <v>1750</v>
      </c>
      <c r="P865" s="14"/>
      <c r="Q865" s="14" t="s">
        <v>1789</v>
      </c>
      <c r="R865" s="28"/>
      <c r="S865" s="28"/>
    </row>
    <row r="866" ht="12.75" customHeight="1" spans="1:19">
      <c r="A866" s="21" t="s">
        <v>2320</v>
      </c>
      <c r="B866" s="14" t="s">
        <v>362</v>
      </c>
      <c r="C866" s="14" t="s">
        <v>363</v>
      </c>
      <c r="D866" s="14" t="str">
        <f t="shared" si="13"/>
        <v>杨玲(yangling)</v>
      </c>
      <c r="E866" s="14" t="s">
        <v>286</v>
      </c>
      <c r="F866" s="14" t="s">
        <v>1769</v>
      </c>
      <c r="G866" s="14"/>
      <c r="H866" s="14" t="s">
        <v>1524</v>
      </c>
      <c r="I866" s="14" t="s">
        <v>1873</v>
      </c>
      <c r="J866" s="14" t="s">
        <v>1524</v>
      </c>
      <c r="K866" s="26" t="str">
        <f>VLOOKUP(I866,[1]Sheet1!$B:$C,2,)</f>
        <v>决策建议、信息专报、专报信息刊发</v>
      </c>
      <c r="L866" s="14" t="s">
        <v>1858</v>
      </c>
      <c r="M866" s="27" t="s">
        <v>1525</v>
      </c>
      <c r="N866" s="14" t="s">
        <v>1753</v>
      </c>
      <c r="O866" s="14" t="s">
        <v>1753</v>
      </c>
      <c r="P866" s="14" t="s">
        <v>2380</v>
      </c>
      <c r="Q866" s="14" t="s">
        <v>1754</v>
      </c>
      <c r="R866" s="28"/>
      <c r="S866" s="28"/>
    </row>
    <row r="867" ht="12.75" customHeight="1" spans="1:19">
      <c r="A867" s="21" t="s">
        <v>2320</v>
      </c>
      <c r="B867" s="14" t="s">
        <v>362</v>
      </c>
      <c r="C867" s="14" t="s">
        <v>363</v>
      </c>
      <c r="D867" s="14" t="str">
        <f t="shared" si="13"/>
        <v>杨玲(yangling)</v>
      </c>
      <c r="E867" s="14" t="s">
        <v>286</v>
      </c>
      <c r="F867" s="14" t="s">
        <v>1769</v>
      </c>
      <c r="G867" s="14"/>
      <c r="H867" s="14" t="s">
        <v>1526</v>
      </c>
      <c r="I867" s="14" t="s">
        <v>1873</v>
      </c>
      <c r="J867" s="14" t="s">
        <v>1526</v>
      </c>
      <c r="K867" s="26" t="str">
        <f>VLOOKUP(I867,[1]Sheet1!$B:$C,2,)</f>
        <v>决策建议、信息专报、专报信息刊发</v>
      </c>
      <c r="L867" s="14" t="s">
        <v>1858</v>
      </c>
      <c r="M867" s="27" t="s">
        <v>1525</v>
      </c>
      <c r="N867" s="14" t="s">
        <v>1753</v>
      </c>
      <c r="O867" s="14" t="s">
        <v>1753</v>
      </c>
      <c r="P867" s="14" t="s">
        <v>2381</v>
      </c>
      <c r="Q867" s="14" t="s">
        <v>1754</v>
      </c>
      <c r="R867" s="28"/>
      <c r="S867" s="28"/>
    </row>
    <row r="868" ht="12.75" customHeight="1" spans="1:19">
      <c r="A868" s="21" t="s">
        <v>2320</v>
      </c>
      <c r="B868" s="14" t="s">
        <v>190</v>
      </c>
      <c r="C868" s="14" t="s">
        <v>191</v>
      </c>
      <c r="D868" s="14" t="str">
        <f t="shared" si="13"/>
        <v>杨孝容(yangxiaorong)</v>
      </c>
      <c r="E868" s="14" t="s">
        <v>73</v>
      </c>
      <c r="F868" s="14" t="s">
        <v>1769</v>
      </c>
      <c r="G868" s="14"/>
      <c r="H868" s="14" t="s">
        <v>1397</v>
      </c>
      <c r="I868" s="14" t="s">
        <v>1873</v>
      </c>
      <c r="J868" s="14" t="s">
        <v>1397</v>
      </c>
      <c r="K868" s="26" t="str">
        <f>VLOOKUP(I868,[1]Sheet1!$B:$C,2,)</f>
        <v>决策建议、信息专报、专报信息刊发</v>
      </c>
      <c r="L868" s="14" t="s">
        <v>2212</v>
      </c>
      <c r="M868" s="27" t="s">
        <v>1499</v>
      </c>
      <c r="N868" s="14" t="s">
        <v>1753</v>
      </c>
      <c r="O868" s="14" t="s">
        <v>1753</v>
      </c>
      <c r="P868" s="14" t="s">
        <v>2382</v>
      </c>
      <c r="Q868" s="14" t="s">
        <v>1754</v>
      </c>
      <c r="R868" s="28"/>
      <c r="S868" s="28"/>
    </row>
    <row r="869" ht="12.75" customHeight="1" spans="1:19">
      <c r="A869" s="21" t="s">
        <v>2320</v>
      </c>
      <c r="B869" s="14" t="s">
        <v>941</v>
      </c>
      <c r="C869" s="14" t="s">
        <v>942</v>
      </c>
      <c r="D869" s="14" t="str">
        <f t="shared" si="13"/>
        <v>张永恒(zhangyongheng)</v>
      </c>
      <c r="E869" s="14" t="s">
        <v>1781</v>
      </c>
      <c r="F869" s="14" t="s">
        <v>1797</v>
      </c>
      <c r="G869" s="14"/>
      <c r="H869" s="14" t="s">
        <v>1527</v>
      </c>
      <c r="I869" s="14" t="s">
        <v>1873</v>
      </c>
      <c r="J869" s="14" t="s">
        <v>1527</v>
      </c>
      <c r="K869" s="26" t="str">
        <f>VLOOKUP(I869,[1]Sheet1!$B:$C,2,)</f>
        <v>决策建议、信息专报、专报信息刊发</v>
      </c>
      <c r="L869" s="14" t="s">
        <v>1994</v>
      </c>
      <c r="M869" s="27" t="s">
        <v>1528</v>
      </c>
      <c r="N869" s="14" t="s">
        <v>1742</v>
      </c>
      <c r="O869" s="14" t="s">
        <v>1753</v>
      </c>
      <c r="P869" s="14"/>
      <c r="Q869" s="14" t="s">
        <v>1754</v>
      </c>
      <c r="R869" s="28"/>
      <c r="S869" s="28"/>
    </row>
    <row r="870" ht="12.75" customHeight="1" spans="1:19">
      <c r="A870" s="21" t="s">
        <v>2320</v>
      </c>
      <c r="B870" s="14" t="s">
        <v>941</v>
      </c>
      <c r="C870" s="14" t="s">
        <v>942</v>
      </c>
      <c r="D870" s="14" t="str">
        <f t="shared" si="13"/>
        <v>张永恒(zhangyongheng)</v>
      </c>
      <c r="E870" s="14" t="s">
        <v>1781</v>
      </c>
      <c r="F870" s="14" t="s">
        <v>1797</v>
      </c>
      <c r="G870" s="14"/>
      <c r="H870" s="14" t="s">
        <v>1417</v>
      </c>
      <c r="I870" s="14" t="s">
        <v>1873</v>
      </c>
      <c r="J870" s="14" t="s">
        <v>1417</v>
      </c>
      <c r="K870" s="26" t="str">
        <f>VLOOKUP(I870,[1]Sheet1!$B:$C,2,)</f>
        <v>决策建议、信息专报、专报信息刊发</v>
      </c>
      <c r="L870" s="14" t="s">
        <v>2330</v>
      </c>
      <c r="M870" s="27" t="s">
        <v>1418</v>
      </c>
      <c r="N870" s="14" t="s">
        <v>1780</v>
      </c>
      <c r="O870" s="14" t="s">
        <v>1742</v>
      </c>
      <c r="P870" s="14"/>
      <c r="Q870" s="14" t="s">
        <v>1775</v>
      </c>
      <c r="R870" s="28"/>
      <c r="S870" s="28"/>
    </row>
    <row r="871" ht="12.75" customHeight="1" spans="1:19">
      <c r="A871" s="21" t="s">
        <v>2320</v>
      </c>
      <c r="B871" s="14" t="s">
        <v>1707</v>
      </c>
      <c r="C871" s="14" t="s">
        <v>1708</v>
      </c>
      <c r="D871" s="14" t="str">
        <f t="shared" si="13"/>
        <v>栾玉树(luanyushu)</v>
      </c>
      <c r="E871" s="14" t="s">
        <v>478</v>
      </c>
      <c r="F871" s="14" t="s">
        <v>1786</v>
      </c>
      <c r="G871" s="14"/>
      <c r="H871" s="14" t="s">
        <v>1417</v>
      </c>
      <c r="I871" s="14" t="s">
        <v>1873</v>
      </c>
      <c r="J871" s="14" t="s">
        <v>1417</v>
      </c>
      <c r="K871" s="26" t="str">
        <f>VLOOKUP(I871,[1]Sheet1!$B:$C,2,)</f>
        <v>决策建议、信息专报、专报信息刊发</v>
      </c>
      <c r="L871" s="14" t="s">
        <v>2330</v>
      </c>
      <c r="M871" s="27" t="s">
        <v>1418</v>
      </c>
      <c r="N871" s="14" t="s">
        <v>1780</v>
      </c>
      <c r="O871" s="14" t="s">
        <v>1780</v>
      </c>
      <c r="P871" s="14"/>
      <c r="Q871" s="14" t="s">
        <v>1825</v>
      </c>
      <c r="R871" s="28"/>
      <c r="S871" s="28"/>
    </row>
    <row r="872" ht="12.75" customHeight="1" spans="1:19">
      <c r="A872" s="21" t="s">
        <v>2383</v>
      </c>
      <c r="B872" s="14" t="s">
        <v>16</v>
      </c>
      <c r="C872" s="14" t="s">
        <v>17</v>
      </c>
      <c r="D872" s="14" t="str">
        <f t="shared" si="13"/>
        <v>曹银涛(caoyintao)</v>
      </c>
      <c r="E872" s="14" t="s">
        <v>21</v>
      </c>
      <c r="F872" s="14" t="s">
        <v>1739</v>
      </c>
      <c r="G872" s="14"/>
      <c r="H872" s="14" t="s">
        <v>1529</v>
      </c>
      <c r="I872" s="14" t="s">
        <v>1873</v>
      </c>
      <c r="J872" s="14" t="s">
        <v>1529</v>
      </c>
      <c r="K872" s="26" t="str">
        <f>VLOOKUP(I872,[1]Sheet1!$B:$C,2,)</f>
        <v>决策建议、信息专报、专报信息刊发</v>
      </c>
      <c r="L872" s="14" t="s">
        <v>2384</v>
      </c>
      <c r="M872" s="27" t="s">
        <v>1530</v>
      </c>
      <c r="N872" s="14" t="s">
        <v>1753</v>
      </c>
      <c r="O872" s="14" t="s">
        <v>1753</v>
      </c>
      <c r="P872" s="14"/>
      <c r="Q872" s="14" t="s">
        <v>1754</v>
      </c>
      <c r="R872" s="28"/>
      <c r="S872" s="28"/>
    </row>
    <row r="873" ht="12.75" customHeight="1" spans="1:19">
      <c r="A873" s="21" t="s">
        <v>2383</v>
      </c>
      <c r="B873" s="14" t="s">
        <v>1538</v>
      </c>
      <c r="C873" s="14" t="s">
        <v>1539</v>
      </c>
      <c r="D873" s="14" t="str">
        <f t="shared" si="13"/>
        <v>邓靖(dengjing)</v>
      </c>
      <c r="E873" s="14" t="s">
        <v>511</v>
      </c>
      <c r="F873" s="14" t="s">
        <v>1782</v>
      </c>
      <c r="G873" s="14"/>
      <c r="H873" s="14" t="s">
        <v>1531</v>
      </c>
      <c r="I873" s="14" t="s">
        <v>1873</v>
      </c>
      <c r="J873" s="14" t="s">
        <v>1531</v>
      </c>
      <c r="K873" s="26" t="str">
        <f>VLOOKUP(I873,[1]Sheet1!$B:$C,2,)</f>
        <v>决策建议、信息专报、专报信息刊发</v>
      </c>
      <c r="L873" s="14" t="s">
        <v>2324</v>
      </c>
      <c r="M873" s="27" t="s">
        <v>1452</v>
      </c>
      <c r="N873" s="14" t="s">
        <v>2385</v>
      </c>
      <c r="O873" s="14" t="s">
        <v>1761</v>
      </c>
      <c r="P873" s="14"/>
      <c r="Q873" s="14" t="s">
        <v>2386</v>
      </c>
      <c r="R873" s="28"/>
      <c r="S873" s="28"/>
    </row>
    <row r="874" ht="12.75" customHeight="1" spans="1:19">
      <c r="A874" s="21" t="s">
        <v>2383</v>
      </c>
      <c r="B874" s="14" t="s">
        <v>1538</v>
      </c>
      <c r="C874" s="14" t="s">
        <v>1539</v>
      </c>
      <c r="D874" s="14" t="str">
        <f t="shared" si="13"/>
        <v>邓靖(dengjing)</v>
      </c>
      <c r="E874" s="14" t="s">
        <v>511</v>
      </c>
      <c r="F874" s="14" t="s">
        <v>1782</v>
      </c>
      <c r="G874" s="14"/>
      <c r="H874" s="14" t="s">
        <v>1533</v>
      </c>
      <c r="I874" s="14" t="s">
        <v>1873</v>
      </c>
      <c r="J874" s="14" t="s">
        <v>1533</v>
      </c>
      <c r="K874" s="26" t="str">
        <f>VLOOKUP(I874,[1]Sheet1!$B:$C,2,)</f>
        <v>决策建议、信息专报、专报信息刊发</v>
      </c>
      <c r="L874" s="14" t="s">
        <v>2269</v>
      </c>
      <c r="M874" s="27" t="s">
        <v>1534</v>
      </c>
      <c r="N874" s="14" t="s">
        <v>1792</v>
      </c>
      <c r="O874" s="14" t="s">
        <v>1742</v>
      </c>
      <c r="P874" s="14"/>
      <c r="Q874" s="14" t="s">
        <v>1775</v>
      </c>
      <c r="R874" s="28"/>
      <c r="S874" s="28"/>
    </row>
    <row r="875" ht="12.75" customHeight="1" spans="1:19">
      <c r="A875" s="21" t="s">
        <v>2383</v>
      </c>
      <c r="B875" s="14" t="s">
        <v>1538</v>
      </c>
      <c r="C875" s="14" t="s">
        <v>1539</v>
      </c>
      <c r="D875" s="14" t="str">
        <f t="shared" si="13"/>
        <v>邓靖(dengjing)</v>
      </c>
      <c r="E875" s="14" t="s">
        <v>511</v>
      </c>
      <c r="F875" s="14" t="s">
        <v>1782</v>
      </c>
      <c r="G875" s="14"/>
      <c r="H875" s="14" t="s">
        <v>1536</v>
      </c>
      <c r="I875" s="14" t="s">
        <v>1873</v>
      </c>
      <c r="J875" s="14" t="s">
        <v>1536</v>
      </c>
      <c r="K875" s="26" t="str">
        <f>VLOOKUP(I875,[1]Sheet1!$B:$C,2,)</f>
        <v>决策建议、信息专报、专报信息刊发</v>
      </c>
      <c r="L875" s="14" t="s">
        <v>2269</v>
      </c>
      <c r="M875" s="27" t="s">
        <v>1534</v>
      </c>
      <c r="N875" s="14" t="s">
        <v>1792</v>
      </c>
      <c r="O875" s="14" t="s">
        <v>1788</v>
      </c>
      <c r="P875" s="14"/>
      <c r="Q875" s="14" t="s">
        <v>1793</v>
      </c>
      <c r="R875" s="28"/>
      <c r="S875" s="28"/>
    </row>
    <row r="876" ht="12.75" customHeight="1" spans="1:19">
      <c r="A876" s="21" t="s">
        <v>2383</v>
      </c>
      <c r="B876" s="14" t="s">
        <v>1538</v>
      </c>
      <c r="C876" s="14" t="s">
        <v>1539</v>
      </c>
      <c r="D876" s="14" t="str">
        <f t="shared" si="13"/>
        <v>邓靖(dengjing)</v>
      </c>
      <c r="E876" s="14" t="s">
        <v>511</v>
      </c>
      <c r="F876" s="14" t="s">
        <v>1782</v>
      </c>
      <c r="G876" s="14"/>
      <c r="H876" s="14" t="s">
        <v>1537</v>
      </c>
      <c r="I876" s="14" t="s">
        <v>1873</v>
      </c>
      <c r="J876" s="14" t="s">
        <v>1537</v>
      </c>
      <c r="K876" s="26" t="str">
        <f>VLOOKUP(I876,[1]Sheet1!$B:$C,2,)</f>
        <v>决策建议、信息专报、专报信息刊发</v>
      </c>
      <c r="L876" s="14" t="s">
        <v>1906</v>
      </c>
      <c r="M876" s="27" t="s">
        <v>1540</v>
      </c>
      <c r="N876" s="14" t="s">
        <v>1742</v>
      </c>
      <c r="O876" s="14" t="s">
        <v>1753</v>
      </c>
      <c r="P876" s="14"/>
      <c r="Q876" s="14" t="s">
        <v>1788</v>
      </c>
      <c r="R876" s="28"/>
      <c r="S876" s="28"/>
    </row>
    <row r="877" ht="12.75" customHeight="1" spans="1:19">
      <c r="A877" s="21" t="s">
        <v>2383</v>
      </c>
      <c r="B877" s="14" t="s">
        <v>1544</v>
      </c>
      <c r="C877" s="14" t="s">
        <v>1545</v>
      </c>
      <c r="D877" s="14" t="str">
        <f t="shared" si="13"/>
        <v>葛南南(genannan)</v>
      </c>
      <c r="E877" s="14" t="s">
        <v>1547</v>
      </c>
      <c r="F877" s="14" t="s">
        <v>1797</v>
      </c>
      <c r="G877" s="14"/>
      <c r="H877" s="14" t="s">
        <v>1543</v>
      </c>
      <c r="I877" s="14" t="s">
        <v>1747</v>
      </c>
      <c r="J877" s="14" t="s">
        <v>1543</v>
      </c>
      <c r="K877" s="26" t="str">
        <f>VLOOKUP(I877,[1]Sheet1!$B:$C,2,)</f>
        <v>省部级正职领导肯定性批示</v>
      </c>
      <c r="L877" s="14" t="s">
        <v>1800</v>
      </c>
      <c r="M877" s="27" t="s">
        <v>1546</v>
      </c>
      <c r="N877" s="14" t="s">
        <v>1742</v>
      </c>
      <c r="O877" s="14" t="s">
        <v>1753</v>
      </c>
      <c r="P877" s="14"/>
      <c r="Q877" s="14" t="s">
        <v>2027</v>
      </c>
      <c r="R877" s="28"/>
      <c r="S877" s="28"/>
    </row>
    <row r="878" ht="12.75" customHeight="1" spans="1:19">
      <c r="A878" s="21" t="s">
        <v>2383</v>
      </c>
      <c r="B878" s="14" t="s">
        <v>61</v>
      </c>
      <c r="C878" s="14" t="s">
        <v>62</v>
      </c>
      <c r="D878" s="14" t="str">
        <f t="shared" si="13"/>
        <v>郭振杰(guozhenjie)</v>
      </c>
      <c r="E878" s="14" t="s">
        <v>21</v>
      </c>
      <c r="F878" s="14" t="s">
        <v>1769</v>
      </c>
      <c r="G878" s="14"/>
      <c r="H878" s="14" t="s">
        <v>1550</v>
      </c>
      <c r="I878" s="14" t="s">
        <v>1873</v>
      </c>
      <c r="J878" s="14" t="s">
        <v>1550</v>
      </c>
      <c r="K878" s="26" t="str">
        <f>VLOOKUP(I878,[1]Sheet1!$B:$C,2,)</f>
        <v>决策建议、信息专报、专报信息刊发</v>
      </c>
      <c r="L878" s="14" t="s">
        <v>2387</v>
      </c>
      <c r="M878" s="27" t="s">
        <v>1551</v>
      </c>
      <c r="N878" s="14" t="s">
        <v>1753</v>
      </c>
      <c r="O878" s="14" t="s">
        <v>1753</v>
      </c>
      <c r="P878" s="14"/>
      <c r="Q878" s="14" t="s">
        <v>1754</v>
      </c>
      <c r="R878" s="28"/>
      <c r="S878" s="28"/>
    </row>
    <row r="879" ht="12.75" customHeight="1" spans="1:19">
      <c r="A879" s="21" t="s">
        <v>2383</v>
      </c>
      <c r="B879" s="14" t="s">
        <v>61</v>
      </c>
      <c r="C879" s="14" t="s">
        <v>62</v>
      </c>
      <c r="D879" s="14" t="str">
        <f t="shared" si="13"/>
        <v>郭振杰(guozhenjie)</v>
      </c>
      <c r="E879" s="14" t="s">
        <v>21</v>
      </c>
      <c r="F879" s="14" t="s">
        <v>1769</v>
      </c>
      <c r="G879" s="14"/>
      <c r="H879" s="14" t="s">
        <v>1552</v>
      </c>
      <c r="I879" s="14" t="s">
        <v>1870</v>
      </c>
      <c r="J879" s="14" t="s">
        <v>1552</v>
      </c>
      <c r="K879" s="26" t="str">
        <f>VLOOKUP(I879,[1]Sheet1!$B:$C,2,)</f>
        <v>市行业主管部门文件采用-采用部分占文件全文60%以下</v>
      </c>
      <c r="L879" s="14" t="s">
        <v>2388</v>
      </c>
      <c r="M879" s="27" t="s">
        <v>1553</v>
      </c>
      <c r="N879" s="14" t="s">
        <v>1753</v>
      </c>
      <c r="O879" s="14" t="s">
        <v>1753</v>
      </c>
      <c r="P879" s="14"/>
      <c r="Q879" s="14" t="s">
        <v>1742</v>
      </c>
      <c r="R879" s="28"/>
      <c r="S879" s="28"/>
    </row>
    <row r="880" ht="12.75" customHeight="1" spans="1:19">
      <c r="A880" s="21" t="s">
        <v>2383</v>
      </c>
      <c r="B880" s="14" t="s">
        <v>61</v>
      </c>
      <c r="C880" s="14" t="s">
        <v>62</v>
      </c>
      <c r="D880" s="14" t="str">
        <f t="shared" si="13"/>
        <v>郭振杰(guozhenjie)</v>
      </c>
      <c r="E880" s="14" t="s">
        <v>21</v>
      </c>
      <c r="F880" s="14" t="s">
        <v>1769</v>
      </c>
      <c r="G880" s="14"/>
      <c r="H880" s="14" t="s">
        <v>1554</v>
      </c>
      <c r="I880" s="14" t="s">
        <v>1870</v>
      </c>
      <c r="J880" s="14" t="s">
        <v>1554</v>
      </c>
      <c r="K880" s="26" t="str">
        <f>VLOOKUP(I880,[1]Sheet1!$B:$C,2,)</f>
        <v>市行业主管部门文件采用-采用部分占文件全文60%以下</v>
      </c>
      <c r="L880" s="14" t="s">
        <v>2389</v>
      </c>
      <c r="M880" s="27" t="s">
        <v>1555</v>
      </c>
      <c r="N880" s="14" t="s">
        <v>1753</v>
      </c>
      <c r="O880" s="14" t="s">
        <v>1753</v>
      </c>
      <c r="P880" s="14"/>
      <c r="Q880" s="14" t="s">
        <v>1742</v>
      </c>
      <c r="R880" s="28"/>
      <c r="S880" s="28"/>
    </row>
    <row r="881" ht="12.75" customHeight="1" spans="1:19">
      <c r="A881" s="21" t="s">
        <v>2383</v>
      </c>
      <c r="B881" s="14" t="s">
        <v>61</v>
      </c>
      <c r="C881" s="14" t="s">
        <v>62</v>
      </c>
      <c r="D881" s="14" t="str">
        <f t="shared" si="13"/>
        <v>郭振杰(guozhenjie)</v>
      </c>
      <c r="E881" s="14" t="s">
        <v>21</v>
      </c>
      <c r="F881" s="14" t="s">
        <v>1769</v>
      </c>
      <c r="G881" s="14"/>
      <c r="H881" s="14" t="s">
        <v>1556</v>
      </c>
      <c r="I881" s="14" t="s">
        <v>1870</v>
      </c>
      <c r="J881" s="14" t="s">
        <v>1556</v>
      </c>
      <c r="K881" s="26" t="str">
        <f>VLOOKUP(I881,[1]Sheet1!$B:$C,2,)</f>
        <v>市行业主管部门文件采用-采用部分占文件全文60%以下</v>
      </c>
      <c r="L881" s="14" t="s">
        <v>2389</v>
      </c>
      <c r="M881" s="27" t="s">
        <v>1557</v>
      </c>
      <c r="N881" s="14" t="s">
        <v>1753</v>
      </c>
      <c r="O881" s="14" t="s">
        <v>1753</v>
      </c>
      <c r="P881" s="14"/>
      <c r="Q881" s="14" t="s">
        <v>1742</v>
      </c>
      <c r="R881" s="28"/>
      <c r="S881" s="28"/>
    </row>
    <row r="882" ht="12.75" customHeight="1" spans="1:19">
      <c r="A882" s="21" t="s">
        <v>2383</v>
      </c>
      <c r="B882" s="14" t="s">
        <v>61</v>
      </c>
      <c r="C882" s="14" t="s">
        <v>62</v>
      </c>
      <c r="D882" s="14" t="str">
        <f t="shared" si="13"/>
        <v>郭振杰(guozhenjie)</v>
      </c>
      <c r="E882" s="14" t="s">
        <v>21</v>
      </c>
      <c r="F882" s="14" t="s">
        <v>1769</v>
      </c>
      <c r="G882" s="14"/>
      <c r="H882" s="14" t="s">
        <v>1558</v>
      </c>
      <c r="I882" s="14" t="s">
        <v>1870</v>
      </c>
      <c r="J882" s="14" t="s">
        <v>1558</v>
      </c>
      <c r="K882" s="26" t="str">
        <f>VLOOKUP(I882,[1]Sheet1!$B:$C,2,)</f>
        <v>市行业主管部门文件采用-采用部分占文件全文60%以下</v>
      </c>
      <c r="L882" s="14" t="s">
        <v>2390</v>
      </c>
      <c r="M882" s="27" t="s">
        <v>1559</v>
      </c>
      <c r="N882" s="14" t="s">
        <v>1753</v>
      </c>
      <c r="O882" s="14" t="s">
        <v>1753</v>
      </c>
      <c r="P882" s="14"/>
      <c r="Q882" s="14" t="s">
        <v>1742</v>
      </c>
      <c r="R882" s="28"/>
      <c r="S882" s="28"/>
    </row>
    <row r="883" ht="12.75" customHeight="1" spans="1:19">
      <c r="A883" s="21" t="s">
        <v>2383</v>
      </c>
      <c r="B883" s="14" t="s">
        <v>61</v>
      </c>
      <c r="C883" s="14" t="s">
        <v>62</v>
      </c>
      <c r="D883" s="14" t="str">
        <f t="shared" si="13"/>
        <v>郭振杰(guozhenjie)</v>
      </c>
      <c r="E883" s="14" t="s">
        <v>21</v>
      </c>
      <c r="F883" s="14" t="s">
        <v>1769</v>
      </c>
      <c r="G883" s="14"/>
      <c r="H883" s="14" t="s">
        <v>1560</v>
      </c>
      <c r="I883" s="14" t="s">
        <v>1870</v>
      </c>
      <c r="J883" s="14" t="s">
        <v>1560</v>
      </c>
      <c r="K883" s="26" t="str">
        <f>VLOOKUP(I883,[1]Sheet1!$B:$C,2,)</f>
        <v>市行业主管部门文件采用-采用部分占文件全文60%以下</v>
      </c>
      <c r="L883" s="14" t="s">
        <v>2388</v>
      </c>
      <c r="M883" s="27" t="s">
        <v>1561</v>
      </c>
      <c r="N883" s="14" t="s">
        <v>1753</v>
      </c>
      <c r="O883" s="14" t="s">
        <v>1753</v>
      </c>
      <c r="P883" s="14"/>
      <c r="Q883" s="14" t="s">
        <v>1742</v>
      </c>
      <c r="R883" s="28"/>
      <c r="S883" s="28"/>
    </row>
    <row r="884" ht="12.75" customHeight="1" spans="1:19">
      <c r="A884" s="21" t="s">
        <v>2383</v>
      </c>
      <c r="B884" s="14" t="s">
        <v>61</v>
      </c>
      <c r="C884" s="14" t="s">
        <v>62</v>
      </c>
      <c r="D884" s="14" t="str">
        <f t="shared" si="13"/>
        <v>郭振杰(guozhenjie)</v>
      </c>
      <c r="E884" s="14" t="s">
        <v>21</v>
      </c>
      <c r="F884" s="14" t="s">
        <v>1769</v>
      </c>
      <c r="G884" s="14"/>
      <c r="H884" s="14" t="s">
        <v>1562</v>
      </c>
      <c r="I884" s="14" t="s">
        <v>1870</v>
      </c>
      <c r="J884" s="14" t="s">
        <v>1562</v>
      </c>
      <c r="K884" s="26" t="str">
        <f>VLOOKUP(I884,[1]Sheet1!$B:$C,2,)</f>
        <v>市行业主管部门文件采用-采用部分占文件全文60%以下</v>
      </c>
      <c r="L884" s="14" t="s">
        <v>2388</v>
      </c>
      <c r="M884" s="27" t="s">
        <v>1563</v>
      </c>
      <c r="N884" s="14" t="s">
        <v>1753</v>
      </c>
      <c r="O884" s="14" t="s">
        <v>1753</v>
      </c>
      <c r="P884" s="14"/>
      <c r="Q884" s="14" t="s">
        <v>1742</v>
      </c>
      <c r="R884" s="28"/>
      <c r="S884" s="28"/>
    </row>
    <row r="885" ht="12.75" customHeight="1" spans="1:19">
      <c r="A885" s="21" t="s">
        <v>2383</v>
      </c>
      <c r="B885" s="14" t="s">
        <v>61</v>
      </c>
      <c r="C885" s="14" t="s">
        <v>62</v>
      </c>
      <c r="D885" s="14" t="str">
        <f t="shared" si="13"/>
        <v>郭振杰(guozhenjie)</v>
      </c>
      <c r="E885" s="14" t="s">
        <v>21</v>
      </c>
      <c r="F885" s="14" t="s">
        <v>1769</v>
      </c>
      <c r="G885" s="14"/>
      <c r="H885" s="14" t="s">
        <v>1564</v>
      </c>
      <c r="I885" s="14" t="s">
        <v>1870</v>
      </c>
      <c r="J885" s="14" t="s">
        <v>1564</v>
      </c>
      <c r="K885" s="26" t="str">
        <f>VLOOKUP(I885,[1]Sheet1!$B:$C,2,)</f>
        <v>市行业主管部门文件采用-采用部分占文件全文60%以下</v>
      </c>
      <c r="L885" s="14" t="s">
        <v>2389</v>
      </c>
      <c r="M885" s="27" t="s">
        <v>1565</v>
      </c>
      <c r="N885" s="14" t="s">
        <v>1753</v>
      </c>
      <c r="O885" s="14" t="s">
        <v>1753</v>
      </c>
      <c r="P885" s="14"/>
      <c r="Q885" s="14" t="s">
        <v>1742</v>
      </c>
      <c r="R885" s="28"/>
      <c r="S885" s="28"/>
    </row>
    <row r="886" ht="12.75" customHeight="1" spans="1:19">
      <c r="A886" s="21" t="s">
        <v>2383</v>
      </c>
      <c r="B886" s="14" t="s">
        <v>61</v>
      </c>
      <c r="C886" s="14" t="s">
        <v>62</v>
      </c>
      <c r="D886" s="14" t="str">
        <f t="shared" si="13"/>
        <v>郭振杰(guozhenjie)</v>
      </c>
      <c r="E886" s="14" t="s">
        <v>21</v>
      </c>
      <c r="F886" s="14" t="s">
        <v>1769</v>
      </c>
      <c r="G886" s="14"/>
      <c r="H886" s="14" t="s">
        <v>1566</v>
      </c>
      <c r="I886" s="14" t="s">
        <v>1870</v>
      </c>
      <c r="J886" s="14" t="s">
        <v>1566</v>
      </c>
      <c r="K886" s="26" t="str">
        <f>VLOOKUP(I886,[1]Sheet1!$B:$C,2,)</f>
        <v>市行业主管部门文件采用-采用部分占文件全文60%以下</v>
      </c>
      <c r="L886" s="14" t="s">
        <v>2388</v>
      </c>
      <c r="M886" s="27" t="s">
        <v>1555</v>
      </c>
      <c r="N886" s="14" t="s">
        <v>1753</v>
      </c>
      <c r="O886" s="14" t="s">
        <v>1753</v>
      </c>
      <c r="P886" s="14"/>
      <c r="Q886" s="14" t="s">
        <v>1742</v>
      </c>
      <c r="R886" s="28"/>
      <c r="S886" s="28"/>
    </row>
    <row r="887" ht="12.75" customHeight="1" spans="1:19">
      <c r="A887" s="21" t="s">
        <v>2383</v>
      </c>
      <c r="B887" s="14" t="s">
        <v>451</v>
      </c>
      <c r="C887" s="14" t="s">
        <v>452</v>
      </c>
      <c r="D887" s="14" t="str">
        <f t="shared" si="13"/>
        <v>何佳晓(hejiaxiao)</v>
      </c>
      <c r="E887" s="14" t="s">
        <v>240</v>
      </c>
      <c r="F887" s="14" t="s">
        <v>1782</v>
      </c>
      <c r="G887" s="14"/>
      <c r="H887" s="14" t="s">
        <v>1536</v>
      </c>
      <c r="I887" s="14" t="s">
        <v>1873</v>
      </c>
      <c r="J887" s="14" t="s">
        <v>1536</v>
      </c>
      <c r="K887" s="26" t="str">
        <f>VLOOKUP(I887,[1]Sheet1!$B:$C,2,)</f>
        <v>决策建议、信息专报、专报信息刊发</v>
      </c>
      <c r="L887" s="14" t="s">
        <v>2269</v>
      </c>
      <c r="M887" s="27" t="s">
        <v>1534</v>
      </c>
      <c r="N887" s="14" t="s">
        <v>1792</v>
      </c>
      <c r="O887" s="14" t="s">
        <v>1792</v>
      </c>
      <c r="P887" s="14"/>
      <c r="Q887" s="14" t="s">
        <v>1793</v>
      </c>
      <c r="R887" s="28"/>
      <c r="S887" s="28"/>
    </row>
    <row r="888" ht="12.75" customHeight="1" spans="1:19">
      <c r="A888" s="21" t="s">
        <v>2383</v>
      </c>
      <c r="B888" s="14" t="s">
        <v>451</v>
      </c>
      <c r="C888" s="14" t="s">
        <v>452</v>
      </c>
      <c r="D888" s="14" t="str">
        <f t="shared" si="13"/>
        <v>何佳晓(hejiaxiao)</v>
      </c>
      <c r="E888" s="14" t="s">
        <v>240</v>
      </c>
      <c r="F888" s="14" t="s">
        <v>1782</v>
      </c>
      <c r="G888" s="14"/>
      <c r="H888" s="14" t="s">
        <v>1531</v>
      </c>
      <c r="I888" s="14" t="s">
        <v>1873</v>
      </c>
      <c r="J888" s="14" t="s">
        <v>1531</v>
      </c>
      <c r="K888" s="26" t="str">
        <f>VLOOKUP(I888,[1]Sheet1!$B:$C,2,)</f>
        <v>决策建议、信息专报、专报信息刊发</v>
      </c>
      <c r="L888" s="14" t="s">
        <v>2324</v>
      </c>
      <c r="M888" s="27" t="s">
        <v>1452</v>
      </c>
      <c r="N888" s="14" t="s">
        <v>2385</v>
      </c>
      <c r="O888" s="14" t="s">
        <v>1792</v>
      </c>
      <c r="P888" s="14"/>
      <c r="Q888" s="14" t="s">
        <v>2386</v>
      </c>
      <c r="R888" s="28"/>
      <c r="S888" s="28"/>
    </row>
    <row r="889" ht="12.75" customHeight="1" spans="1:19">
      <c r="A889" s="21" t="s">
        <v>2383</v>
      </c>
      <c r="B889" s="14" t="s">
        <v>451</v>
      </c>
      <c r="C889" s="14" t="s">
        <v>452</v>
      </c>
      <c r="D889" s="14" t="str">
        <f t="shared" si="13"/>
        <v>何佳晓(hejiaxiao)</v>
      </c>
      <c r="E889" s="14" t="s">
        <v>240</v>
      </c>
      <c r="F889" s="14" t="s">
        <v>1782</v>
      </c>
      <c r="G889" s="14"/>
      <c r="H889" s="14" t="s">
        <v>1567</v>
      </c>
      <c r="I889" s="14" t="s">
        <v>1747</v>
      </c>
      <c r="J889" s="14" t="s">
        <v>1567</v>
      </c>
      <c r="K889" s="26" t="str">
        <f>VLOOKUP(I889,[1]Sheet1!$B:$C,2,)</f>
        <v>省部级正职领导肯定性批示</v>
      </c>
      <c r="L889" s="14" t="s">
        <v>940</v>
      </c>
      <c r="M889" s="27" t="s">
        <v>1568</v>
      </c>
      <c r="N889" s="14" t="s">
        <v>1753</v>
      </c>
      <c r="O889" s="14" t="s">
        <v>1753</v>
      </c>
      <c r="P889" s="14"/>
      <c r="Q889" s="14" t="s">
        <v>1757</v>
      </c>
      <c r="R889" s="28"/>
      <c r="S889" s="28"/>
    </row>
    <row r="890" ht="12.75" customHeight="1" spans="1:19">
      <c r="A890" s="21" t="s">
        <v>2383</v>
      </c>
      <c r="B890" s="14" t="s">
        <v>451</v>
      </c>
      <c r="C890" s="14" t="s">
        <v>452</v>
      </c>
      <c r="D890" s="14" t="str">
        <f t="shared" si="13"/>
        <v>何佳晓(hejiaxiao)</v>
      </c>
      <c r="E890" s="14" t="s">
        <v>240</v>
      </c>
      <c r="F890" s="14" t="s">
        <v>1782</v>
      </c>
      <c r="G890" s="14"/>
      <c r="H890" s="14" t="s">
        <v>1533</v>
      </c>
      <c r="I890" s="14" t="s">
        <v>1873</v>
      </c>
      <c r="J890" s="14" t="s">
        <v>1533</v>
      </c>
      <c r="K890" s="26" t="str">
        <f>VLOOKUP(I890,[1]Sheet1!$B:$C,2,)</f>
        <v>决策建议、信息专报、专报信息刊发</v>
      </c>
      <c r="L890" s="14" t="s">
        <v>2269</v>
      </c>
      <c r="M890" s="27" t="s">
        <v>1534</v>
      </c>
      <c r="N890" s="14" t="s">
        <v>1792</v>
      </c>
      <c r="O890" s="14" t="s">
        <v>1780</v>
      </c>
      <c r="P890" s="14"/>
      <c r="Q890" s="14" t="s">
        <v>1793</v>
      </c>
      <c r="R890" s="28"/>
      <c r="S890" s="28"/>
    </row>
    <row r="891" ht="12.75" customHeight="1" spans="1:19">
      <c r="A891" s="21" t="s">
        <v>2383</v>
      </c>
      <c r="B891" s="14" t="s">
        <v>70</v>
      </c>
      <c r="C891" s="14" t="s">
        <v>71</v>
      </c>
      <c r="D891" s="14" t="str">
        <f t="shared" si="13"/>
        <v>胡波(hubo)</v>
      </c>
      <c r="E891" s="14" t="s">
        <v>73</v>
      </c>
      <c r="F891" s="14" t="s">
        <v>1764</v>
      </c>
      <c r="G891" s="14"/>
      <c r="H891" s="14" t="s">
        <v>1570</v>
      </c>
      <c r="I891" s="14" t="s">
        <v>1873</v>
      </c>
      <c r="J891" s="14" t="s">
        <v>1570</v>
      </c>
      <c r="K891" s="26" t="str">
        <f>VLOOKUP(I891,[1]Sheet1!$B:$C,2,)</f>
        <v>决策建议、信息专报、专报信息刊发</v>
      </c>
      <c r="L891" s="14" t="s">
        <v>1915</v>
      </c>
      <c r="M891" s="27" t="s">
        <v>1571</v>
      </c>
      <c r="N891" s="14" t="s">
        <v>1753</v>
      </c>
      <c r="O891" s="14" t="s">
        <v>1753</v>
      </c>
      <c r="P891" s="14"/>
      <c r="Q891" s="14" t="s">
        <v>1754</v>
      </c>
      <c r="R891" s="28"/>
      <c r="S891" s="28"/>
    </row>
    <row r="892" ht="12.75" customHeight="1" spans="1:19">
      <c r="A892" s="21" t="s">
        <v>2383</v>
      </c>
      <c r="B892" s="14" t="s">
        <v>84</v>
      </c>
      <c r="C892" s="14" t="s">
        <v>85</v>
      </c>
      <c r="D892" s="14" t="str">
        <f t="shared" si="13"/>
        <v>黄意武(huangyiwu)</v>
      </c>
      <c r="E892" s="14" t="s">
        <v>1781</v>
      </c>
      <c r="F892" s="14" t="s">
        <v>1782</v>
      </c>
      <c r="G892" s="14"/>
      <c r="H892" s="14" t="s">
        <v>1531</v>
      </c>
      <c r="I892" s="14" t="s">
        <v>1873</v>
      </c>
      <c r="J892" s="14" t="s">
        <v>1531</v>
      </c>
      <c r="K892" s="26" t="str">
        <f>VLOOKUP(I892,[1]Sheet1!$B:$C,2,)</f>
        <v>决策建议、信息专报、专报信息刊发</v>
      </c>
      <c r="L892" s="14" t="s">
        <v>2324</v>
      </c>
      <c r="M892" s="27" t="s">
        <v>1452</v>
      </c>
      <c r="N892" s="14" t="s">
        <v>2385</v>
      </c>
      <c r="O892" s="14" t="s">
        <v>1780</v>
      </c>
      <c r="P892" s="14"/>
      <c r="Q892" s="14" t="s">
        <v>2386</v>
      </c>
      <c r="R892" s="28"/>
      <c r="S892" s="28"/>
    </row>
    <row r="893" ht="12.75" customHeight="1" spans="1:19">
      <c r="A893" s="21" t="s">
        <v>2383</v>
      </c>
      <c r="B893" s="14" t="s">
        <v>84</v>
      </c>
      <c r="C893" s="14" t="s">
        <v>85</v>
      </c>
      <c r="D893" s="14" t="str">
        <f t="shared" si="13"/>
        <v>黄意武(huangyiwu)</v>
      </c>
      <c r="E893" s="14" t="s">
        <v>1781</v>
      </c>
      <c r="F893" s="14" t="s">
        <v>1782</v>
      </c>
      <c r="G893" s="14"/>
      <c r="H893" s="14" t="s">
        <v>1536</v>
      </c>
      <c r="I893" s="14" t="s">
        <v>1873</v>
      </c>
      <c r="J893" s="14" t="s">
        <v>1536</v>
      </c>
      <c r="K893" s="26" t="str">
        <f>VLOOKUP(I893,[1]Sheet1!$B:$C,2,)</f>
        <v>决策建议、信息专报、专报信息刊发</v>
      </c>
      <c r="L893" s="14" t="s">
        <v>2269</v>
      </c>
      <c r="M893" s="27" t="s">
        <v>1534</v>
      </c>
      <c r="N893" s="14" t="s">
        <v>1792</v>
      </c>
      <c r="O893" s="14" t="s">
        <v>1743</v>
      </c>
      <c r="P893" s="14"/>
      <c r="Q893" s="14" t="s">
        <v>1793</v>
      </c>
      <c r="R893" s="28"/>
      <c r="S893" s="28"/>
    </row>
    <row r="894" ht="12.75" customHeight="1" spans="1:19">
      <c r="A894" s="21" t="s">
        <v>2383</v>
      </c>
      <c r="B894" s="14" t="s">
        <v>84</v>
      </c>
      <c r="C894" s="14" t="s">
        <v>85</v>
      </c>
      <c r="D894" s="14" t="str">
        <f t="shared" si="13"/>
        <v>黄意武(huangyiwu)</v>
      </c>
      <c r="E894" s="14" t="s">
        <v>1781</v>
      </c>
      <c r="F894" s="14" t="s">
        <v>1782</v>
      </c>
      <c r="G894" s="14"/>
      <c r="H894" s="14" t="s">
        <v>1533</v>
      </c>
      <c r="I894" s="14" t="s">
        <v>1873</v>
      </c>
      <c r="J894" s="14" t="s">
        <v>1533</v>
      </c>
      <c r="K894" s="26" t="str">
        <f>VLOOKUP(I894,[1]Sheet1!$B:$C,2,)</f>
        <v>决策建议、信息专报、专报信息刊发</v>
      </c>
      <c r="L894" s="14" t="s">
        <v>2269</v>
      </c>
      <c r="M894" s="27" t="s">
        <v>1534</v>
      </c>
      <c r="N894" s="14" t="s">
        <v>1792</v>
      </c>
      <c r="O894" s="14" t="s">
        <v>1750</v>
      </c>
      <c r="P894" s="14"/>
      <c r="Q894" s="14" t="s">
        <v>1789</v>
      </c>
      <c r="R894" s="28"/>
      <c r="S894" s="28"/>
    </row>
    <row r="895" ht="12.75" customHeight="1" spans="1:19">
      <c r="A895" s="21" t="s">
        <v>2383</v>
      </c>
      <c r="B895" s="14" t="s">
        <v>84</v>
      </c>
      <c r="C895" s="14" t="s">
        <v>85</v>
      </c>
      <c r="D895" s="14" t="str">
        <f t="shared" si="13"/>
        <v>黄意武(huangyiwu)</v>
      </c>
      <c r="E895" s="14" t="s">
        <v>1781</v>
      </c>
      <c r="F895" s="14" t="s">
        <v>1782</v>
      </c>
      <c r="G895" s="14"/>
      <c r="H895" s="14" t="s">
        <v>1572</v>
      </c>
      <c r="I895" s="14" t="s">
        <v>1873</v>
      </c>
      <c r="J895" s="14" t="s">
        <v>1572</v>
      </c>
      <c r="K895" s="26" t="str">
        <f>VLOOKUP(I895,[1]Sheet1!$B:$C,2,)</f>
        <v>决策建议、信息专报、专报信息刊发</v>
      </c>
      <c r="L895" s="14" t="s">
        <v>1822</v>
      </c>
      <c r="M895" s="27" t="s">
        <v>1573</v>
      </c>
      <c r="N895" s="14" t="s">
        <v>1753</v>
      </c>
      <c r="O895" s="14" t="s">
        <v>1753</v>
      </c>
      <c r="P895" s="14"/>
      <c r="Q895" s="14" t="s">
        <v>1754</v>
      </c>
      <c r="R895" s="28"/>
      <c r="S895" s="28"/>
    </row>
    <row r="896" ht="12.75" customHeight="1" spans="1:19">
      <c r="A896" s="21" t="s">
        <v>2383</v>
      </c>
      <c r="B896" s="14" t="s">
        <v>828</v>
      </c>
      <c r="C896" s="14" t="s">
        <v>829</v>
      </c>
      <c r="D896" s="14" t="str">
        <f t="shared" si="13"/>
        <v>江薇薇(jiangweiwei)</v>
      </c>
      <c r="E896" s="14" t="s">
        <v>180</v>
      </c>
      <c r="F896" s="14" t="s">
        <v>1786</v>
      </c>
      <c r="G896" s="14"/>
      <c r="H896" s="14" t="s">
        <v>1574</v>
      </c>
      <c r="I896" s="14" t="s">
        <v>1870</v>
      </c>
      <c r="J896" s="14" t="s">
        <v>1574</v>
      </c>
      <c r="K896" s="26" t="str">
        <f>VLOOKUP(I896,[1]Sheet1!$B:$C,2,)</f>
        <v>市行业主管部门文件采用-采用部分占文件全文60%以下</v>
      </c>
      <c r="L896" s="14" t="s">
        <v>2391</v>
      </c>
      <c r="M896" s="27" t="s">
        <v>1565</v>
      </c>
      <c r="N896" s="14" t="s">
        <v>1749</v>
      </c>
      <c r="O896" s="14" t="s">
        <v>1750</v>
      </c>
      <c r="P896" s="14"/>
      <c r="Q896" s="14" t="s">
        <v>2121</v>
      </c>
      <c r="R896" s="28"/>
      <c r="S896" s="28"/>
    </row>
    <row r="897" ht="12.75" customHeight="1" spans="1:19">
      <c r="A897" s="21" t="s">
        <v>2383</v>
      </c>
      <c r="B897" s="14" t="s">
        <v>828</v>
      </c>
      <c r="C897" s="14" t="s">
        <v>829</v>
      </c>
      <c r="D897" s="14" t="str">
        <f t="shared" si="13"/>
        <v>江薇薇(jiangweiwei)</v>
      </c>
      <c r="E897" s="14" t="s">
        <v>180</v>
      </c>
      <c r="F897" s="14" t="s">
        <v>1786</v>
      </c>
      <c r="G897" s="14"/>
      <c r="H897" s="14" t="s">
        <v>1575</v>
      </c>
      <c r="I897" s="14" t="s">
        <v>1873</v>
      </c>
      <c r="J897" s="14" t="s">
        <v>1575</v>
      </c>
      <c r="K897" s="26" t="str">
        <f>VLOOKUP(I897,[1]Sheet1!$B:$C,2,)</f>
        <v>决策建议、信息专报、专报信息刊发</v>
      </c>
      <c r="L897" s="14" t="s">
        <v>2392</v>
      </c>
      <c r="M897" s="27" t="s">
        <v>1576</v>
      </c>
      <c r="N897" s="14" t="s">
        <v>1750</v>
      </c>
      <c r="O897" s="14" t="s">
        <v>1750</v>
      </c>
      <c r="P897" s="14"/>
      <c r="Q897" s="14" t="s">
        <v>1742</v>
      </c>
      <c r="R897" s="28"/>
      <c r="S897" s="28"/>
    </row>
    <row r="898" ht="12.75" customHeight="1" spans="1:19">
      <c r="A898" s="21" t="s">
        <v>2383</v>
      </c>
      <c r="B898" s="14" t="s">
        <v>828</v>
      </c>
      <c r="C898" s="14" t="s">
        <v>829</v>
      </c>
      <c r="D898" s="14" t="str">
        <f t="shared" si="13"/>
        <v>江薇薇(jiangweiwei)</v>
      </c>
      <c r="E898" s="14" t="s">
        <v>180</v>
      </c>
      <c r="F898" s="14" t="s">
        <v>1786</v>
      </c>
      <c r="G898" s="14"/>
      <c r="H898" s="14" t="s">
        <v>1577</v>
      </c>
      <c r="I898" s="14" t="s">
        <v>1870</v>
      </c>
      <c r="J898" s="14" t="s">
        <v>1577</v>
      </c>
      <c r="K898" s="26" t="str">
        <f>VLOOKUP(I898,[1]Sheet1!$B:$C,2,)</f>
        <v>市行业主管部门文件采用-采用部分占文件全文60%以下</v>
      </c>
      <c r="L898" s="14" t="s">
        <v>2393</v>
      </c>
      <c r="M898" s="27" t="s">
        <v>1578</v>
      </c>
      <c r="N898" s="14" t="s">
        <v>1750</v>
      </c>
      <c r="O898" s="14" t="s">
        <v>1750</v>
      </c>
      <c r="P898" s="14"/>
      <c r="Q898" s="14" t="s">
        <v>2121</v>
      </c>
      <c r="R898" s="28"/>
      <c r="S898" s="28"/>
    </row>
    <row r="899" ht="12.75" customHeight="1" spans="1:19">
      <c r="A899" s="21" t="s">
        <v>2383</v>
      </c>
      <c r="B899" s="14" t="s">
        <v>828</v>
      </c>
      <c r="C899" s="14" t="s">
        <v>829</v>
      </c>
      <c r="D899" s="14" t="str">
        <f t="shared" si="13"/>
        <v>江薇薇(jiangweiwei)</v>
      </c>
      <c r="E899" s="14" t="s">
        <v>180</v>
      </c>
      <c r="F899" s="14" t="s">
        <v>1786</v>
      </c>
      <c r="G899" s="14"/>
      <c r="H899" s="14" t="s">
        <v>1579</v>
      </c>
      <c r="I899" s="14" t="s">
        <v>1873</v>
      </c>
      <c r="J899" s="14" t="s">
        <v>1579</v>
      </c>
      <c r="K899" s="26" t="str">
        <f>VLOOKUP(I899,[1]Sheet1!$B:$C,2,)</f>
        <v>决策建议、信息专报、专报信息刊发</v>
      </c>
      <c r="L899" s="14" t="s">
        <v>2394</v>
      </c>
      <c r="M899" s="27" t="s">
        <v>1580</v>
      </c>
      <c r="N899" s="14" t="s">
        <v>1750</v>
      </c>
      <c r="O899" s="14" t="s">
        <v>1742</v>
      </c>
      <c r="P899" s="14"/>
      <c r="Q899" s="14" t="s">
        <v>1750</v>
      </c>
      <c r="R899" s="28"/>
      <c r="S899" s="28"/>
    </row>
    <row r="900" ht="12.75" customHeight="1" spans="1:19">
      <c r="A900" s="21" t="s">
        <v>2383</v>
      </c>
      <c r="B900" s="14" t="s">
        <v>1005</v>
      </c>
      <c r="C900" s="14" t="s">
        <v>1006</v>
      </c>
      <c r="D900" s="14" t="str">
        <f t="shared" ref="D900:D963" si="14">CONCATENATE(B900,"(",C900,")")</f>
        <v>康庄(kangzhuang)</v>
      </c>
      <c r="E900" s="14" t="s">
        <v>286</v>
      </c>
      <c r="F900" s="14" t="s">
        <v>1797</v>
      </c>
      <c r="G900" s="14"/>
      <c r="H900" s="14" t="s">
        <v>1533</v>
      </c>
      <c r="I900" s="14" t="s">
        <v>1873</v>
      </c>
      <c r="J900" s="14" t="s">
        <v>1533</v>
      </c>
      <c r="K900" s="26" t="str">
        <f>VLOOKUP(I900,[1]Sheet1!$B:$C,2,)</f>
        <v>决策建议、信息专报、专报信息刊发</v>
      </c>
      <c r="L900" s="14" t="s">
        <v>2269</v>
      </c>
      <c r="M900" s="27" t="s">
        <v>1534</v>
      </c>
      <c r="N900" s="14" t="s">
        <v>1792</v>
      </c>
      <c r="O900" s="14" t="s">
        <v>1753</v>
      </c>
      <c r="P900" s="14"/>
      <c r="Q900" s="14" t="s">
        <v>1749</v>
      </c>
      <c r="R900" s="28"/>
      <c r="S900" s="28"/>
    </row>
    <row r="901" ht="12.75" customHeight="1" spans="1:19">
      <c r="A901" s="21" t="s">
        <v>2383</v>
      </c>
      <c r="B901" s="14" t="s">
        <v>1005</v>
      </c>
      <c r="C901" s="14" t="s">
        <v>1006</v>
      </c>
      <c r="D901" s="14" t="str">
        <f t="shared" si="14"/>
        <v>康庄(kangzhuang)</v>
      </c>
      <c r="E901" s="14" t="s">
        <v>286</v>
      </c>
      <c r="F901" s="14" t="s">
        <v>1797</v>
      </c>
      <c r="G901" s="14"/>
      <c r="H901" s="14" t="s">
        <v>1536</v>
      </c>
      <c r="I901" s="14" t="s">
        <v>1873</v>
      </c>
      <c r="J901" s="14" t="s">
        <v>1536</v>
      </c>
      <c r="K901" s="26" t="str">
        <f>VLOOKUP(I901,[1]Sheet1!$B:$C,2,)</f>
        <v>决策建议、信息专报、专报信息刊发</v>
      </c>
      <c r="L901" s="14" t="s">
        <v>2269</v>
      </c>
      <c r="M901" s="27" t="s">
        <v>1534</v>
      </c>
      <c r="N901" s="14" t="s">
        <v>1792</v>
      </c>
      <c r="O901" s="14" t="s">
        <v>1753</v>
      </c>
      <c r="P901" s="14"/>
      <c r="Q901" s="14" t="s">
        <v>1749</v>
      </c>
      <c r="R901" s="28"/>
      <c r="S901" s="28"/>
    </row>
    <row r="902" ht="12.75" customHeight="1" spans="1:19">
      <c r="A902" s="21" t="s">
        <v>2383</v>
      </c>
      <c r="B902" s="14" t="s">
        <v>1005</v>
      </c>
      <c r="C902" s="14" t="s">
        <v>1006</v>
      </c>
      <c r="D902" s="14" t="str">
        <f t="shared" si="14"/>
        <v>康庄(kangzhuang)</v>
      </c>
      <c r="E902" s="14" t="s">
        <v>286</v>
      </c>
      <c r="F902" s="14" t="s">
        <v>1797</v>
      </c>
      <c r="G902" s="14"/>
      <c r="H902" s="14" t="s">
        <v>1537</v>
      </c>
      <c r="I902" s="14" t="s">
        <v>1873</v>
      </c>
      <c r="J902" s="14" t="s">
        <v>1537</v>
      </c>
      <c r="K902" s="26" t="str">
        <f>VLOOKUP(I902,[1]Sheet1!$B:$C,2,)</f>
        <v>决策建议、信息专报、专报信息刊发</v>
      </c>
      <c r="L902" s="14" t="s">
        <v>1906</v>
      </c>
      <c r="M902" s="27" t="s">
        <v>1540</v>
      </c>
      <c r="N902" s="14" t="s">
        <v>1742</v>
      </c>
      <c r="O902" s="14" t="s">
        <v>1742</v>
      </c>
      <c r="P902" s="14"/>
      <c r="Q902" s="14" t="s">
        <v>1749</v>
      </c>
      <c r="R902" s="28"/>
      <c r="S902" s="28"/>
    </row>
    <row r="903" ht="12.75" customHeight="1" spans="1:19">
      <c r="A903" s="21" t="s">
        <v>2383</v>
      </c>
      <c r="B903" s="14" t="s">
        <v>1005</v>
      </c>
      <c r="C903" s="14" t="s">
        <v>1006</v>
      </c>
      <c r="D903" s="14" t="str">
        <f t="shared" si="14"/>
        <v>康庄(kangzhuang)</v>
      </c>
      <c r="E903" s="14" t="s">
        <v>286</v>
      </c>
      <c r="F903" s="14" t="s">
        <v>1797</v>
      </c>
      <c r="G903" s="14"/>
      <c r="H903" s="14" t="s">
        <v>1531</v>
      </c>
      <c r="I903" s="14" t="s">
        <v>1873</v>
      </c>
      <c r="J903" s="14" t="s">
        <v>1531</v>
      </c>
      <c r="K903" s="26" t="str">
        <f>VLOOKUP(I903,[1]Sheet1!$B:$C,2,)</f>
        <v>决策建议、信息专报、专报信息刊发</v>
      </c>
      <c r="L903" s="14" t="s">
        <v>2324</v>
      </c>
      <c r="M903" s="27" t="s">
        <v>1452</v>
      </c>
      <c r="N903" s="14" t="s">
        <v>2385</v>
      </c>
      <c r="O903" s="14" t="s">
        <v>1753</v>
      </c>
      <c r="P903" s="14"/>
      <c r="Q903" s="14" t="s">
        <v>1749</v>
      </c>
      <c r="R903" s="28"/>
      <c r="S903" s="28"/>
    </row>
    <row r="904" ht="12.75" customHeight="1" spans="1:19">
      <c r="A904" s="21" t="s">
        <v>2383</v>
      </c>
      <c r="B904" s="14" t="s">
        <v>496</v>
      </c>
      <c r="C904" s="14" t="s">
        <v>497</v>
      </c>
      <c r="D904" s="14" t="str">
        <f t="shared" si="14"/>
        <v>黎智洪(lizhihong)</v>
      </c>
      <c r="E904" s="14" t="s">
        <v>1795</v>
      </c>
      <c r="F904" s="14" t="s">
        <v>1786</v>
      </c>
      <c r="G904" s="14"/>
      <c r="H904" s="14" t="s">
        <v>1582</v>
      </c>
      <c r="I904" s="14" t="s">
        <v>1851</v>
      </c>
      <c r="J904" s="14" t="s">
        <v>1582</v>
      </c>
      <c r="K904" s="26" t="str">
        <f>VLOOKUP(I904,[1]Sheet1!$B:$C,2,)</f>
        <v>省部级正职领导一般性批示</v>
      </c>
      <c r="L904" s="14" t="s">
        <v>1800</v>
      </c>
      <c r="M904" s="27" t="s">
        <v>1583</v>
      </c>
      <c r="N904" s="14" t="s">
        <v>1753</v>
      </c>
      <c r="O904" s="14" t="s">
        <v>1753</v>
      </c>
      <c r="P904" s="14" t="s">
        <v>2395</v>
      </c>
      <c r="Q904" s="14" t="s">
        <v>1754</v>
      </c>
      <c r="R904" s="28"/>
      <c r="S904" s="28"/>
    </row>
    <row r="905" ht="12.75" customHeight="1" spans="1:19">
      <c r="A905" s="21" t="s">
        <v>2383</v>
      </c>
      <c r="B905" s="14" t="s">
        <v>1019</v>
      </c>
      <c r="C905" s="14" t="s">
        <v>1020</v>
      </c>
      <c r="D905" s="14" t="str">
        <f t="shared" si="14"/>
        <v>李春艳(lichunyan)</v>
      </c>
      <c r="E905" s="14" t="s">
        <v>321</v>
      </c>
      <c r="F905" s="14" t="s">
        <v>1786</v>
      </c>
      <c r="G905" s="14"/>
      <c r="H905" s="14" t="s">
        <v>1585</v>
      </c>
      <c r="I905" s="14" t="s">
        <v>1873</v>
      </c>
      <c r="J905" s="14" t="s">
        <v>1585</v>
      </c>
      <c r="K905" s="26" t="str">
        <f>VLOOKUP(I905,[1]Sheet1!$B:$C,2,)</f>
        <v>决策建议、信息专报、专报信息刊发</v>
      </c>
      <c r="L905" s="14" t="s">
        <v>1994</v>
      </c>
      <c r="M905" s="27" t="s">
        <v>1571</v>
      </c>
      <c r="N905" s="14" t="s">
        <v>1753</v>
      </c>
      <c r="O905" s="14" t="s">
        <v>1753</v>
      </c>
      <c r="P905" s="14"/>
      <c r="Q905" s="14" t="s">
        <v>1754</v>
      </c>
      <c r="R905" s="28"/>
      <c r="S905" s="28"/>
    </row>
    <row r="906" ht="12.75" customHeight="1" spans="1:19">
      <c r="A906" s="21" t="s">
        <v>2383</v>
      </c>
      <c r="B906" s="14" t="s">
        <v>1019</v>
      </c>
      <c r="C906" s="14" t="s">
        <v>1020</v>
      </c>
      <c r="D906" s="14" t="str">
        <f t="shared" si="14"/>
        <v>李春艳(lichunyan)</v>
      </c>
      <c r="E906" s="14" t="s">
        <v>321</v>
      </c>
      <c r="F906" s="14" t="s">
        <v>1786</v>
      </c>
      <c r="G906" s="14"/>
      <c r="H906" s="14" t="s">
        <v>1588</v>
      </c>
      <c r="I906" s="14" t="s">
        <v>1873</v>
      </c>
      <c r="J906" s="14" t="s">
        <v>1588</v>
      </c>
      <c r="K906" s="26" t="str">
        <f>VLOOKUP(I906,[1]Sheet1!$B:$C,2,)</f>
        <v>决策建议、信息专报、专报信息刊发</v>
      </c>
      <c r="L906" s="14" t="s">
        <v>1906</v>
      </c>
      <c r="M906" s="27" t="s">
        <v>1568</v>
      </c>
      <c r="N906" s="14" t="s">
        <v>1753</v>
      </c>
      <c r="O906" s="14" t="s">
        <v>1753</v>
      </c>
      <c r="P906" s="14"/>
      <c r="Q906" s="14" t="s">
        <v>1754</v>
      </c>
      <c r="R906" s="28"/>
      <c r="S906" s="28"/>
    </row>
    <row r="907" ht="12.75" customHeight="1" spans="1:19">
      <c r="A907" s="21" t="s">
        <v>2383</v>
      </c>
      <c r="B907" s="14" t="s">
        <v>126</v>
      </c>
      <c r="C907" s="14" t="s">
        <v>127</v>
      </c>
      <c r="D907" s="14" t="str">
        <f t="shared" si="14"/>
        <v>李玲(liling)</v>
      </c>
      <c r="E907" s="14" t="s">
        <v>1779</v>
      </c>
      <c r="F907" s="14" t="s">
        <v>1769</v>
      </c>
      <c r="G907" s="14"/>
      <c r="H907" s="14" t="s">
        <v>1589</v>
      </c>
      <c r="I907" s="14" t="s">
        <v>1873</v>
      </c>
      <c r="J907" s="14" t="s">
        <v>1589</v>
      </c>
      <c r="K907" s="26" t="str">
        <f>VLOOKUP(I907,[1]Sheet1!$B:$C,2,)</f>
        <v>决策建议、信息专报、专报信息刊发</v>
      </c>
      <c r="L907" s="14" t="s">
        <v>2396</v>
      </c>
      <c r="M907" s="27" t="s">
        <v>1590</v>
      </c>
      <c r="N907" s="14" t="s">
        <v>1753</v>
      </c>
      <c r="O907" s="14" t="s">
        <v>1753</v>
      </c>
      <c r="P907" s="14"/>
      <c r="Q907" s="14" t="s">
        <v>1754</v>
      </c>
      <c r="R907" s="28"/>
      <c r="S907" s="28"/>
    </row>
    <row r="908" ht="12.75" customHeight="1" spans="1:19">
      <c r="A908" s="21" t="s">
        <v>2383</v>
      </c>
      <c r="B908" s="14" t="s">
        <v>126</v>
      </c>
      <c r="C908" s="14" t="s">
        <v>127</v>
      </c>
      <c r="D908" s="14" t="str">
        <f t="shared" si="14"/>
        <v>李玲(liling)</v>
      </c>
      <c r="E908" s="14" t="s">
        <v>1779</v>
      </c>
      <c r="F908" s="14" t="s">
        <v>1769</v>
      </c>
      <c r="G908" s="14"/>
      <c r="H908" s="14" t="s">
        <v>1029</v>
      </c>
      <c r="I908" s="14" t="s">
        <v>1922</v>
      </c>
      <c r="J908" s="14" t="s">
        <v>1029</v>
      </c>
      <c r="K908" s="26" t="str">
        <f>VLOOKUP(I908,[1]Sheet1!$B:$C,2,)</f>
        <v>国家部委规章和重庆市地方性法规、政府规章及文件采用-采用部分占文件全文60%以下</v>
      </c>
      <c r="L908" s="14" t="s">
        <v>2397</v>
      </c>
      <c r="M908" s="27" t="s">
        <v>1591</v>
      </c>
      <c r="N908" s="14" t="s">
        <v>1753</v>
      </c>
      <c r="O908" s="14" t="s">
        <v>1753</v>
      </c>
      <c r="P908" s="14"/>
      <c r="Q908" s="14" t="s">
        <v>1806</v>
      </c>
      <c r="R908" s="28"/>
      <c r="S908" s="28"/>
    </row>
    <row r="909" ht="12.75" customHeight="1" spans="1:19">
      <c r="A909" s="21" t="s">
        <v>2383</v>
      </c>
      <c r="B909" s="14" t="s">
        <v>126</v>
      </c>
      <c r="C909" s="14" t="s">
        <v>127</v>
      </c>
      <c r="D909" s="14" t="str">
        <f t="shared" si="14"/>
        <v>李玲(liling)</v>
      </c>
      <c r="E909" s="14" t="s">
        <v>1779</v>
      </c>
      <c r="F909" s="14" t="s">
        <v>1769</v>
      </c>
      <c r="G909" s="14"/>
      <c r="H909" s="14" t="s">
        <v>1592</v>
      </c>
      <c r="I909" s="14" t="s">
        <v>1873</v>
      </c>
      <c r="J909" s="14" t="s">
        <v>1592</v>
      </c>
      <c r="K909" s="26" t="str">
        <f>VLOOKUP(I909,[1]Sheet1!$B:$C,2,)</f>
        <v>决策建议、信息专报、专报信息刊发</v>
      </c>
      <c r="L909" s="14" t="s">
        <v>1994</v>
      </c>
      <c r="M909" s="27" t="s">
        <v>1593</v>
      </c>
      <c r="N909" s="14" t="s">
        <v>1753</v>
      </c>
      <c r="O909" s="14" t="s">
        <v>1753</v>
      </c>
      <c r="P909" s="14"/>
      <c r="Q909" s="14" t="s">
        <v>1754</v>
      </c>
      <c r="R909" s="28"/>
      <c r="S909" s="28"/>
    </row>
    <row r="910" ht="12.75" customHeight="1" spans="1:19">
      <c r="A910" s="21" t="s">
        <v>2383</v>
      </c>
      <c r="B910" s="14" t="s">
        <v>529</v>
      </c>
      <c r="C910" s="14" t="s">
        <v>530</v>
      </c>
      <c r="D910" s="14" t="str">
        <f t="shared" si="14"/>
        <v>李万慧(liwanhui)</v>
      </c>
      <c r="E910" s="14" t="s">
        <v>240</v>
      </c>
      <c r="F910" s="14" t="s">
        <v>1782</v>
      </c>
      <c r="G910" s="14"/>
      <c r="H910" s="14" t="s">
        <v>1531</v>
      </c>
      <c r="I910" s="14" t="s">
        <v>1873</v>
      </c>
      <c r="J910" s="14" t="s">
        <v>1531</v>
      </c>
      <c r="K910" s="26" t="str">
        <f>VLOOKUP(I910,[1]Sheet1!$B:$C,2,)</f>
        <v>决策建议、信息专报、专报信息刊发</v>
      </c>
      <c r="L910" s="14" t="s">
        <v>2324</v>
      </c>
      <c r="M910" s="27" t="s">
        <v>1452</v>
      </c>
      <c r="N910" s="14" t="s">
        <v>2385</v>
      </c>
      <c r="O910" s="14" t="s">
        <v>2385</v>
      </c>
      <c r="P910" s="14"/>
      <c r="Q910" s="14" t="s">
        <v>2386</v>
      </c>
      <c r="R910" s="28"/>
      <c r="S910" s="28"/>
    </row>
    <row r="911" ht="12.75" customHeight="1" spans="1:19">
      <c r="A911" s="21" t="s">
        <v>2383</v>
      </c>
      <c r="B911" s="14" t="s">
        <v>529</v>
      </c>
      <c r="C911" s="14" t="s">
        <v>530</v>
      </c>
      <c r="D911" s="14" t="str">
        <f t="shared" si="14"/>
        <v>李万慧(liwanhui)</v>
      </c>
      <c r="E911" s="14" t="s">
        <v>240</v>
      </c>
      <c r="F911" s="14" t="s">
        <v>1782</v>
      </c>
      <c r="G911" s="14"/>
      <c r="H911" s="14" t="s">
        <v>1594</v>
      </c>
      <c r="I911" s="14" t="s">
        <v>1851</v>
      </c>
      <c r="J911" s="14" t="s">
        <v>1594</v>
      </c>
      <c r="K911" s="26" t="str">
        <f>VLOOKUP(I911,[1]Sheet1!$B:$C,2,)</f>
        <v>省部级正职领导一般性批示</v>
      </c>
      <c r="L911" s="14" t="s">
        <v>2398</v>
      </c>
      <c r="M911" s="27" t="s">
        <v>1595</v>
      </c>
      <c r="N911" s="14" t="s">
        <v>1753</v>
      </c>
      <c r="O911" s="14" t="s">
        <v>1753</v>
      </c>
      <c r="P911" s="14" t="s">
        <v>2399</v>
      </c>
      <c r="Q911" s="14" t="s">
        <v>1754</v>
      </c>
      <c r="R911" s="28"/>
      <c r="S911" s="28"/>
    </row>
    <row r="912" ht="12.75" customHeight="1" spans="1:19">
      <c r="A912" s="21" t="s">
        <v>2383</v>
      </c>
      <c r="B912" s="14" t="s">
        <v>529</v>
      </c>
      <c r="C912" s="14" t="s">
        <v>530</v>
      </c>
      <c r="D912" s="14" t="str">
        <f t="shared" si="14"/>
        <v>李万慧(liwanhui)</v>
      </c>
      <c r="E912" s="14" t="s">
        <v>240</v>
      </c>
      <c r="F912" s="14" t="s">
        <v>1782</v>
      </c>
      <c r="G912" s="14"/>
      <c r="H912" s="14" t="s">
        <v>1596</v>
      </c>
      <c r="I912" s="14" t="s">
        <v>1873</v>
      </c>
      <c r="J912" s="14" t="s">
        <v>1596</v>
      </c>
      <c r="K912" s="26" t="str">
        <f>VLOOKUP(I912,[1]Sheet1!$B:$C,2,)</f>
        <v>决策建议、信息专报、专报信息刊发</v>
      </c>
      <c r="L912" s="14" t="s">
        <v>2138</v>
      </c>
      <c r="M912" s="27" t="s">
        <v>1597</v>
      </c>
      <c r="N912" s="14" t="s">
        <v>1753</v>
      </c>
      <c r="O912" s="14" t="s">
        <v>1753</v>
      </c>
      <c r="P912" s="14" t="s">
        <v>2400</v>
      </c>
      <c r="Q912" s="14" t="s">
        <v>1754</v>
      </c>
      <c r="R912" s="28"/>
      <c r="S912" s="28"/>
    </row>
    <row r="913" ht="12.75" customHeight="1" spans="1:19">
      <c r="A913" s="21" t="s">
        <v>2383</v>
      </c>
      <c r="B913" s="14" t="s">
        <v>1877</v>
      </c>
      <c r="C913" s="14" t="s">
        <v>1878</v>
      </c>
      <c r="D913" s="14" t="str">
        <f t="shared" si="14"/>
        <v>李佑静(liyoujing)</v>
      </c>
      <c r="E913" s="14" t="s">
        <v>286</v>
      </c>
      <c r="F913" s="14" t="s">
        <v>1786</v>
      </c>
      <c r="G913" s="14"/>
      <c r="H913" s="14" t="s">
        <v>1598</v>
      </c>
      <c r="I913" s="14" t="s">
        <v>1747</v>
      </c>
      <c r="J913" s="14" t="s">
        <v>1598</v>
      </c>
      <c r="K913" s="26" t="str">
        <f>VLOOKUP(I913,[1]Sheet1!$B:$C,2,)</f>
        <v>省部级正职领导肯定性批示</v>
      </c>
      <c r="L913" s="14" t="s">
        <v>1915</v>
      </c>
      <c r="M913" s="27" t="s">
        <v>1599</v>
      </c>
      <c r="N913" s="14" t="s">
        <v>1742</v>
      </c>
      <c r="O913" s="14" t="s">
        <v>1742</v>
      </c>
      <c r="P913" s="14"/>
      <c r="Q913" s="14" t="s">
        <v>2052</v>
      </c>
      <c r="R913" s="28"/>
      <c r="S913" s="28"/>
    </row>
    <row r="914" ht="12.75" customHeight="1" spans="1:19">
      <c r="A914" s="21" t="s">
        <v>2383</v>
      </c>
      <c r="B914" s="14" t="s">
        <v>1877</v>
      </c>
      <c r="C914" s="14" t="s">
        <v>1878</v>
      </c>
      <c r="D914" s="14" t="str">
        <f t="shared" si="14"/>
        <v>李佑静(liyoujing)</v>
      </c>
      <c r="E914" s="14" t="s">
        <v>286</v>
      </c>
      <c r="F914" s="14" t="s">
        <v>1786</v>
      </c>
      <c r="G914" s="14"/>
      <c r="H914" s="14" t="s">
        <v>1574</v>
      </c>
      <c r="I914" s="14" t="s">
        <v>1870</v>
      </c>
      <c r="J914" s="14" t="s">
        <v>1574</v>
      </c>
      <c r="K914" s="26" t="str">
        <f>VLOOKUP(I914,[1]Sheet1!$B:$C,2,)</f>
        <v>市行业主管部门文件采用-采用部分占文件全文60%以下</v>
      </c>
      <c r="L914" s="14" t="s">
        <v>2391</v>
      </c>
      <c r="M914" s="27" t="s">
        <v>1565</v>
      </c>
      <c r="N914" s="14" t="s">
        <v>1749</v>
      </c>
      <c r="O914" s="14" t="s">
        <v>1749</v>
      </c>
      <c r="P914" s="14"/>
      <c r="Q914" s="14" t="s">
        <v>1793</v>
      </c>
      <c r="R914" s="28"/>
      <c r="S914" s="28"/>
    </row>
    <row r="915" ht="12.75" customHeight="1" spans="1:19">
      <c r="A915" s="21" t="s">
        <v>2383</v>
      </c>
      <c r="B915" s="14" t="s">
        <v>150</v>
      </c>
      <c r="C915" s="14" t="s">
        <v>151</v>
      </c>
      <c r="D915" s="14" t="str">
        <f t="shared" si="14"/>
        <v>李重华(lichonghua)</v>
      </c>
      <c r="E915" s="14" t="s">
        <v>1779</v>
      </c>
      <c r="F915" s="14" t="s">
        <v>1746</v>
      </c>
      <c r="G915" s="14"/>
      <c r="H915" s="14" t="s">
        <v>1601</v>
      </c>
      <c r="I915" s="14" t="s">
        <v>1873</v>
      </c>
      <c r="J915" s="14" t="s">
        <v>1601</v>
      </c>
      <c r="K915" s="26" t="str">
        <f>VLOOKUP(I915,[1]Sheet1!$B:$C,2,)</f>
        <v>决策建议、信息专报、专报信息刊发</v>
      </c>
      <c r="L915" s="14" t="s">
        <v>2401</v>
      </c>
      <c r="M915" s="27" t="s">
        <v>1602</v>
      </c>
      <c r="N915" s="14" t="s">
        <v>1753</v>
      </c>
      <c r="O915" s="14" t="s">
        <v>1753</v>
      </c>
      <c r="P915" s="14"/>
      <c r="Q915" s="14" t="s">
        <v>1754</v>
      </c>
      <c r="R915" s="28"/>
      <c r="S915" s="28"/>
    </row>
    <row r="916" ht="12.75" customHeight="1" spans="1:19">
      <c r="A916" s="21" t="s">
        <v>2383</v>
      </c>
      <c r="B916" s="14" t="s">
        <v>150</v>
      </c>
      <c r="C916" s="14" t="s">
        <v>151</v>
      </c>
      <c r="D916" s="14" t="str">
        <f t="shared" si="14"/>
        <v>李重华(lichonghua)</v>
      </c>
      <c r="E916" s="14" t="s">
        <v>1779</v>
      </c>
      <c r="F916" s="14" t="s">
        <v>1746</v>
      </c>
      <c r="G916" s="14"/>
      <c r="H916" s="14" t="s">
        <v>1601</v>
      </c>
      <c r="I916" s="14" t="s">
        <v>1851</v>
      </c>
      <c r="J916" s="14" t="s">
        <v>1601</v>
      </c>
      <c r="K916" s="26" t="str">
        <f>VLOOKUP(I916,[1]Sheet1!$B:$C,2,)</f>
        <v>省部级正职领导一般性批示</v>
      </c>
      <c r="L916" s="14" t="s">
        <v>1837</v>
      </c>
      <c r="M916" s="27" t="s">
        <v>1603</v>
      </c>
      <c r="N916" s="14" t="s">
        <v>1753</v>
      </c>
      <c r="O916" s="14" t="s">
        <v>1753</v>
      </c>
      <c r="P916" s="14"/>
      <c r="Q916" s="14" t="s">
        <v>1754</v>
      </c>
      <c r="R916" s="28"/>
      <c r="S916" s="28"/>
    </row>
    <row r="917" ht="12.75" customHeight="1" spans="1:19">
      <c r="A917" s="21" t="s">
        <v>2383</v>
      </c>
      <c r="B917" s="14" t="s">
        <v>150</v>
      </c>
      <c r="C917" s="14" t="s">
        <v>151</v>
      </c>
      <c r="D917" s="14" t="str">
        <f t="shared" si="14"/>
        <v>李重华(lichonghua)</v>
      </c>
      <c r="E917" s="14" t="s">
        <v>1779</v>
      </c>
      <c r="F917" s="14" t="s">
        <v>1746</v>
      </c>
      <c r="G917" s="14"/>
      <c r="H917" s="14" t="s">
        <v>1604</v>
      </c>
      <c r="I917" s="14" t="s">
        <v>1873</v>
      </c>
      <c r="J917" s="14" t="s">
        <v>1604</v>
      </c>
      <c r="K917" s="26" t="str">
        <f>VLOOKUP(I917,[1]Sheet1!$B:$C,2,)</f>
        <v>决策建议、信息专报、专报信息刊发</v>
      </c>
      <c r="L917" s="14" t="s">
        <v>1994</v>
      </c>
      <c r="M917" s="27" t="s">
        <v>1580</v>
      </c>
      <c r="N917" s="14" t="s">
        <v>1753</v>
      </c>
      <c r="O917" s="14" t="s">
        <v>1753</v>
      </c>
      <c r="P917" s="14"/>
      <c r="Q917" s="14" t="s">
        <v>1754</v>
      </c>
      <c r="R917" s="28"/>
      <c r="S917" s="28"/>
    </row>
    <row r="918" ht="12.75" customHeight="1" spans="1:19">
      <c r="A918" s="21" t="s">
        <v>2383</v>
      </c>
      <c r="B918" s="14" t="s">
        <v>150</v>
      </c>
      <c r="C918" s="14" t="s">
        <v>151</v>
      </c>
      <c r="D918" s="14" t="str">
        <f t="shared" si="14"/>
        <v>李重华(lichonghua)</v>
      </c>
      <c r="E918" s="14" t="s">
        <v>1779</v>
      </c>
      <c r="F918" s="14" t="s">
        <v>1746</v>
      </c>
      <c r="G918" s="14"/>
      <c r="H918" s="14" t="s">
        <v>1605</v>
      </c>
      <c r="I918" s="14" t="s">
        <v>1873</v>
      </c>
      <c r="J918" s="14" t="s">
        <v>1605</v>
      </c>
      <c r="K918" s="26" t="str">
        <f>VLOOKUP(I918,[1]Sheet1!$B:$C,2,)</f>
        <v>决策建议、信息专报、专报信息刊发</v>
      </c>
      <c r="L918" s="14" t="s">
        <v>2402</v>
      </c>
      <c r="M918" s="27" t="s">
        <v>1571</v>
      </c>
      <c r="N918" s="14" t="s">
        <v>1742</v>
      </c>
      <c r="O918" s="14" t="s">
        <v>1753</v>
      </c>
      <c r="P918" s="14"/>
      <c r="Q918" s="14" t="s">
        <v>1788</v>
      </c>
      <c r="R918" s="28"/>
      <c r="S918" s="28"/>
    </row>
    <row r="919" ht="12.75" customHeight="1" spans="1:19">
      <c r="A919" s="21" t="s">
        <v>2383</v>
      </c>
      <c r="B919" s="14" t="s">
        <v>1607</v>
      </c>
      <c r="C919" s="14" t="s">
        <v>1608</v>
      </c>
      <c r="D919" s="14" t="str">
        <f t="shared" si="14"/>
        <v>李钰(liyu)</v>
      </c>
      <c r="E919" s="14" t="s">
        <v>1781</v>
      </c>
      <c r="F919" s="14" t="s">
        <v>1797</v>
      </c>
      <c r="G919" s="14"/>
      <c r="H919" s="14" t="s">
        <v>1606</v>
      </c>
      <c r="I919" s="14" t="s">
        <v>1873</v>
      </c>
      <c r="J919" s="14" t="s">
        <v>1606</v>
      </c>
      <c r="K919" s="26" t="str">
        <f>VLOOKUP(I919,[1]Sheet1!$B:$C,2,)</f>
        <v>决策建议、信息专报、专报信息刊发</v>
      </c>
      <c r="L919" s="14" t="s">
        <v>1994</v>
      </c>
      <c r="M919" s="27" t="s">
        <v>1609</v>
      </c>
      <c r="N919" s="14" t="s">
        <v>1742</v>
      </c>
      <c r="O919" s="14" t="s">
        <v>1753</v>
      </c>
      <c r="P919" s="14"/>
      <c r="Q919" s="14" t="s">
        <v>1788</v>
      </c>
      <c r="R919" s="28"/>
      <c r="S919" s="28"/>
    </row>
    <row r="920" ht="12.75" customHeight="1" spans="1:19">
      <c r="A920" s="21" t="s">
        <v>2383</v>
      </c>
      <c r="B920" s="14" t="s">
        <v>1613</v>
      </c>
      <c r="C920" s="14" t="s">
        <v>1614</v>
      </c>
      <c r="D920" s="14" t="str">
        <f t="shared" si="14"/>
        <v>刘晓敬(liuxiaojing)</v>
      </c>
      <c r="E920" s="14" t="s">
        <v>1616</v>
      </c>
      <c r="F920" s="14" t="s">
        <v>1786</v>
      </c>
      <c r="G920" s="14"/>
      <c r="H920" s="14" t="s">
        <v>1612</v>
      </c>
      <c r="I920" s="14" t="s">
        <v>1873</v>
      </c>
      <c r="J920" s="14" t="s">
        <v>1612</v>
      </c>
      <c r="K920" s="26" t="str">
        <f>VLOOKUP(I920,[1]Sheet1!$B:$C,2,)</f>
        <v>决策建议、信息专报、专报信息刊发</v>
      </c>
      <c r="L920" s="14" t="s">
        <v>2398</v>
      </c>
      <c r="M920" s="27" t="s">
        <v>1615</v>
      </c>
      <c r="N920" s="14" t="s">
        <v>1743</v>
      </c>
      <c r="O920" s="14" t="s">
        <v>1753</v>
      </c>
      <c r="P920" s="14"/>
      <c r="Q920" s="14" t="s">
        <v>1749</v>
      </c>
      <c r="R920" s="28"/>
      <c r="S920" s="28"/>
    </row>
    <row r="921" ht="12.75" customHeight="1" spans="1:19">
      <c r="A921" s="21" t="s">
        <v>2383</v>
      </c>
      <c r="B921" s="14" t="s">
        <v>1061</v>
      </c>
      <c r="C921" s="14" t="s">
        <v>1062</v>
      </c>
      <c r="D921" s="14" t="str">
        <f t="shared" si="14"/>
        <v>卢飞(lufei)</v>
      </c>
      <c r="E921" s="14" t="s">
        <v>478</v>
      </c>
      <c r="F921" s="14" t="s">
        <v>1786</v>
      </c>
      <c r="G921" s="14"/>
      <c r="H921" s="14" t="s">
        <v>1531</v>
      </c>
      <c r="I921" s="14" t="s">
        <v>1873</v>
      </c>
      <c r="J921" s="14" t="s">
        <v>1531</v>
      </c>
      <c r="K921" s="26" t="str">
        <f>VLOOKUP(I921,[1]Sheet1!$B:$C,2,)</f>
        <v>决策建议、信息专报、专报信息刊发</v>
      </c>
      <c r="L921" s="14" t="s">
        <v>2324</v>
      </c>
      <c r="M921" s="27" t="s">
        <v>1452</v>
      </c>
      <c r="N921" s="14" t="s">
        <v>2385</v>
      </c>
      <c r="O921" s="14" t="s">
        <v>1743</v>
      </c>
      <c r="P921" s="14"/>
      <c r="Q921" s="14" t="s">
        <v>2386</v>
      </c>
      <c r="R921" s="28"/>
      <c r="S921" s="28"/>
    </row>
    <row r="922" ht="12.75" customHeight="1" spans="1:19">
      <c r="A922" s="21" t="s">
        <v>2383</v>
      </c>
      <c r="B922" s="14" t="s">
        <v>1061</v>
      </c>
      <c r="C922" s="14" t="s">
        <v>1062</v>
      </c>
      <c r="D922" s="14" t="str">
        <f t="shared" si="14"/>
        <v>卢飞(lufei)</v>
      </c>
      <c r="E922" s="14" t="s">
        <v>478</v>
      </c>
      <c r="F922" s="14" t="s">
        <v>1786</v>
      </c>
      <c r="G922" s="14"/>
      <c r="H922" s="14" t="s">
        <v>1536</v>
      </c>
      <c r="I922" s="14" t="s">
        <v>1873</v>
      </c>
      <c r="J922" s="14" t="s">
        <v>1536</v>
      </c>
      <c r="K922" s="26" t="str">
        <f>VLOOKUP(I922,[1]Sheet1!$B:$C,2,)</f>
        <v>决策建议、信息专报、专报信息刊发</v>
      </c>
      <c r="L922" s="14" t="s">
        <v>2269</v>
      </c>
      <c r="M922" s="27" t="s">
        <v>1534</v>
      </c>
      <c r="N922" s="14" t="s">
        <v>1792</v>
      </c>
      <c r="O922" s="14" t="s">
        <v>1749</v>
      </c>
      <c r="P922" s="14"/>
      <c r="Q922" s="14" t="s">
        <v>1753</v>
      </c>
      <c r="R922" s="28"/>
      <c r="S922" s="28"/>
    </row>
    <row r="923" ht="12.75" customHeight="1" spans="1:19">
      <c r="A923" s="21" t="s">
        <v>2383</v>
      </c>
      <c r="B923" s="14" t="s">
        <v>1061</v>
      </c>
      <c r="C923" s="14" t="s">
        <v>1062</v>
      </c>
      <c r="D923" s="14" t="str">
        <f t="shared" si="14"/>
        <v>卢飞(lufei)</v>
      </c>
      <c r="E923" s="14" t="s">
        <v>478</v>
      </c>
      <c r="F923" s="14" t="s">
        <v>1786</v>
      </c>
      <c r="G923" s="14"/>
      <c r="H923" s="14" t="s">
        <v>1533</v>
      </c>
      <c r="I923" s="14" t="s">
        <v>1873</v>
      </c>
      <c r="J923" s="14" t="s">
        <v>1533</v>
      </c>
      <c r="K923" s="26" t="str">
        <f>VLOOKUP(I923,[1]Sheet1!$B:$C,2,)</f>
        <v>决策建议、信息专报、专报信息刊发</v>
      </c>
      <c r="L923" s="14" t="s">
        <v>2269</v>
      </c>
      <c r="M923" s="27" t="s">
        <v>1534</v>
      </c>
      <c r="N923" s="14" t="s">
        <v>1792</v>
      </c>
      <c r="O923" s="14" t="s">
        <v>1749</v>
      </c>
      <c r="P923" s="14"/>
      <c r="Q923" s="14" t="s">
        <v>1753</v>
      </c>
      <c r="R923" s="28"/>
      <c r="S923" s="28"/>
    </row>
    <row r="924" ht="12.75" customHeight="1" spans="1:19">
      <c r="A924" s="21" t="s">
        <v>2383</v>
      </c>
      <c r="B924" s="14" t="s">
        <v>1061</v>
      </c>
      <c r="C924" s="14" t="s">
        <v>1062</v>
      </c>
      <c r="D924" s="14" t="str">
        <f t="shared" si="14"/>
        <v>卢飞(lufei)</v>
      </c>
      <c r="E924" s="14" t="s">
        <v>478</v>
      </c>
      <c r="F924" s="14" t="s">
        <v>1786</v>
      </c>
      <c r="G924" s="14"/>
      <c r="H924" s="14" t="s">
        <v>1619</v>
      </c>
      <c r="I924" s="14" t="s">
        <v>1873</v>
      </c>
      <c r="J924" s="14" t="s">
        <v>1619</v>
      </c>
      <c r="K924" s="26" t="str">
        <f>VLOOKUP(I924,[1]Sheet1!$B:$C,2,)</f>
        <v>决策建议、信息专报、专报信息刊发</v>
      </c>
      <c r="L924" s="14" t="s">
        <v>1915</v>
      </c>
      <c r="M924" s="27" t="s">
        <v>1620</v>
      </c>
      <c r="N924" s="14" t="s">
        <v>1753</v>
      </c>
      <c r="O924" s="14" t="s">
        <v>1753</v>
      </c>
      <c r="P924" s="14"/>
      <c r="Q924" s="14" t="s">
        <v>1754</v>
      </c>
      <c r="R924" s="28"/>
      <c r="S924" s="28"/>
    </row>
    <row r="925" ht="12.75" customHeight="1" spans="1:19">
      <c r="A925" s="21" t="s">
        <v>2383</v>
      </c>
      <c r="B925" s="14" t="s">
        <v>1075</v>
      </c>
      <c r="C925" s="14" t="s">
        <v>1076</v>
      </c>
      <c r="D925" s="14" t="str">
        <f t="shared" si="14"/>
        <v>吕红(luhong)</v>
      </c>
      <c r="E925" s="14" t="s">
        <v>321</v>
      </c>
      <c r="F925" s="14" t="s">
        <v>1739</v>
      </c>
      <c r="G925" s="14"/>
      <c r="H925" s="14" t="s">
        <v>1536</v>
      </c>
      <c r="I925" s="14" t="s">
        <v>1873</v>
      </c>
      <c r="J925" s="14" t="s">
        <v>1536</v>
      </c>
      <c r="K925" s="26" t="str">
        <f>VLOOKUP(I925,[1]Sheet1!$B:$C,2,)</f>
        <v>决策建议、信息专报、专报信息刊发</v>
      </c>
      <c r="L925" s="14" t="s">
        <v>2269</v>
      </c>
      <c r="M925" s="27" t="s">
        <v>1534</v>
      </c>
      <c r="N925" s="14" t="s">
        <v>1792</v>
      </c>
      <c r="O925" s="14" t="s">
        <v>1750</v>
      </c>
      <c r="P925" s="14"/>
      <c r="Q925" s="14" t="s">
        <v>1789</v>
      </c>
      <c r="R925" s="28"/>
      <c r="S925" s="28"/>
    </row>
    <row r="926" ht="12.75" customHeight="1" spans="1:19">
      <c r="A926" s="21" t="s">
        <v>2383</v>
      </c>
      <c r="B926" s="14" t="s">
        <v>1075</v>
      </c>
      <c r="C926" s="14" t="s">
        <v>1076</v>
      </c>
      <c r="D926" s="14" t="str">
        <f t="shared" si="14"/>
        <v>吕红(luhong)</v>
      </c>
      <c r="E926" s="14" t="s">
        <v>321</v>
      </c>
      <c r="F926" s="14" t="s">
        <v>1739</v>
      </c>
      <c r="G926" s="14"/>
      <c r="H926" s="14" t="s">
        <v>1533</v>
      </c>
      <c r="I926" s="14" t="s">
        <v>1873</v>
      </c>
      <c r="J926" s="14" t="s">
        <v>1533</v>
      </c>
      <c r="K926" s="26" t="str">
        <f>VLOOKUP(I926,[1]Sheet1!$B:$C,2,)</f>
        <v>决策建议、信息专报、专报信息刊发</v>
      </c>
      <c r="L926" s="14" t="s">
        <v>2269</v>
      </c>
      <c r="M926" s="27" t="s">
        <v>1534</v>
      </c>
      <c r="N926" s="14" t="s">
        <v>1792</v>
      </c>
      <c r="O926" s="14" t="s">
        <v>1761</v>
      </c>
      <c r="P926" s="14"/>
      <c r="Q926" s="14" t="s">
        <v>1793</v>
      </c>
      <c r="R926" s="28"/>
      <c r="S926" s="28"/>
    </row>
    <row r="927" ht="12.75" customHeight="1" spans="1:19">
      <c r="A927" s="21" t="s">
        <v>2383</v>
      </c>
      <c r="B927" s="14" t="s">
        <v>1075</v>
      </c>
      <c r="C927" s="14" t="s">
        <v>1076</v>
      </c>
      <c r="D927" s="14" t="str">
        <f t="shared" si="14"/>
        <v>吕红(luhong)</v>
      </c>
      <c r="E927" s="14" t="s">
        <v>321</v>
      </c>
      <c r="F927" s="14" t="s">
        <v>1739</v>
      </c>
      <c r="G927" s="14"/>
      <c r="H927" s="14" t="s">
        <v>1623</v>
      </c>
      <c r="I927" s="14" t="s">
        <v>1873</v>
      </c>
      <c r="J927" s="14" t="s">
        <v>1623</v>
      </c>
      <c r="K927" s="26" t="str">
        <f>VLOOKUP(I927,[1]Sheet1!$B:$C,2,)</f>
        <v>决策建议、信息专报、专报信息刊发</v>
      </c>
      <c r="L927" s="14" t="s">
        <v>1915</v>
      </c>
      <c r="M927" s="27" t="s">
        <v>1624</v>
      </c>
      <c r="N927" s="14" t="s">
        <v>1753</v>
      </c>
      <c r="O927" s="14" t="s">
        <v>1753</v>
      </c>
      <c r="P927" s="14"/>
      <c r="Q927" s="14" t="s">
        <v>1754</v>
      </c>
      <c r="R927" s="28"/>
      <c r="S927" s="28"/>
    </row>
    <row r="928" ht="12.75" customHeight="1" spans="1:19">
      <c r="A928" s="21" t="s">
        <v>2383</v>
      </c>
      <c r="B928" s="14" t="s">
        <v>1075</v>
      </c>
      <c r="C928" s="14" t="s">
        <v>1076</v>
      </c>
      <c r="D928" s="14" t="str">
        <f t="shared" si="14"/>
        <v>吕红(luhong)</v>
      </c>
      <c r="E928" s="14" t="s">
        <v>321</v>
      </c>
      <c r="F928" s="14" t="s">
        <v>1739</v>
      </c>
      <c r="G928" s="14"/>
      <c r="H928" s="14" t="s">
        <v>1531</v>
      </c>
      <c r="I928" s="14" t="s">
        <v>1873</v>
      </c>
      <c r="J928" s="14" t="s">
        <v>1531</v>
      </c>
      <c r="K928" s="26" t="str">
        <f>VLOOKUP(I928,[1]Sheet1!$B:$C,2,)</f>
        <v>决策建议、信息专报、专报信息刊发</v>
      </c>
      <c r="L928" s="14" t="s">
        <v>2324</v>
      </c>
      <c r="M928" s="27" t="s">
        <v>1452</v>
      </c>
      <c r="N928" s="14" t="s">
        <v>2385</v>
      </c>
      <c r="O928" s="14" t="s">
        <v>1788</v>
      </c>
      <c r="P928" s="14"/>
      <c r="Q928" s="14" t="s">
        <v>2386</v>
      </c>
      <c r="R928" s="28"/>
      <c r="S928" s="28"/>
    </row>
    <row r="929" ht="12.75" customHeight="1" spans="1:19">
      <c r="A929" s="21" t="s">
        <v>2383</v>
      </c>
      <c r="B929" s="14" t="s">
        <v>1082</v>
      </c>
      <c r="C929" s="14" t="s">
        <v>1083</v>
      </c>
      <c r="D929" s="14" t="str">
        <f t="shared" si="14"/>
        <v>罗伟(luowei)</v>
      </c>
      <c r="E929" s="14" t="s">
        <v>21</v>
      </c>
      <c r="F929" s="14" t="s">
        <v>1739</v>
      </c>
      <c r="G929" s="14"/>
      <c r="H929" s="14" t="s">
        <v>1531</v>
      </c>
      <c r="I929" s="14" t="s">
        <v>1873</v>
      </c>
      <c r="J929" s="14" t="s">
        <v>1531</v>
      </c>
      <c r="K929" s="26" t="str">
        <f>VLOOKUP(I929,[1]Sheet1!$B:$C,2,)</f>
        <v>决策建议、信息专报、专报信息刊发</v>
      </c>
      <c r="L929" s="14" t="s">
        <v>2324</v>
      </c>
      <c r="M929" s="27" t="s">
        <v>1452</v>
      </c>
      <c r="N929" s="14" t="s">
        <v>2385</v>
      </c>
      <c r="O929" s="14" t="s">
        <v>1749</v>
      </c>
      <c r="P929" s="14"/>
      <c r="Q929" s="14" t="s">
        <v>1753</v>
      </c>
      <c r="R929" s="28"/>
      <c r="S929" s="28"/>
    </row>
    <row r="930" ht="12.75" customHeight="1" spans="1:19">
      <c r="A930" s="21" t="s">
        <v>2383</v>
      </c>
      <c r="B930" s="14" t="s">
        <v>1082</v>
      </c>
      <c r="C930" s="14" t="s">
        <v>1083</v>
      </c>
      <c r="D930" s="14" t="str">
        <f t="shared" si="14"/>
        <v>罗伟(luowei)</v>
      </c>
      <c r="E930" s="14" t="s">
        <v>21</v>
      </c>
      <c r="F930" s="14" t="s">
        <v>1739</v>
      </c>
      <c r="G930" s="14"/>
      <c r="H930" s="14" t="s">
        <v>1536</v>
      </c>
      <c r="I930" s="14" t="s">
        <v>1873</v>
      </c>
      <c r="J930" s="14" t="s">
        <v>1536</v>
      </c>
      <c r="K930" s="26" t="str">
        <f>VLOOKUP(I930,[1]Sheet1!$B:$C,2,)</f>
        <v>决策建议、信息专报、专报信息刊发</v>
      </c>
      <c r="L930" s="14" t="s">
        <v>2269</v>
      </c>
      <c r="M930" s="27" t="s">
        <v>1534</v>
      </c>
      <c r="N930" s="14" t="s">
        <v>1792</v>
      </c>
      <c r="O930" s="14" t="s">
        <v>1780</v>
      </c>
      <c r="P930" s="14"/>
      <c r="Q930" s="14" t="s">
        <v>1793</v>
      </c>
      <c r="R930" s="28"/>
      <c r="S930" s="28"/>
    </row>
    <row r="931" ht="12.75" customHeight="1" spans="1:19">
      <c r="A931" s="21" t="s">
        <v>2383</v>
      </c>
      <c r="B931" s="14" t="s">
        <v>1082</v>
      </c>
      <c r="C931" s="14" t="s">
        <v>1083</v>
      </c>
      <c r="D931" s="14" t="str">
        <f t="shared" si="14"/>
        <v>罗伟(luowei)</v>
      </c>
      <c r="E931" s="14" t="s">
        <v>21</v>
      </c>
      <c r="F931" s="14" t="s">
        <v>1739</v>
      </c>
      <c r="G931" s="14"/>
      <c r="H931" s="14" t="s">
        <v>1533</v>
      </c>
      <c r="I931" s="14" t="s">
        <v>1873</v>
      </c>
      <c r="J931" s="14" t="s">
        <v>1533</v>
      </c>
      <c r="K931" s="26" t="str">
        <f>VLOOKUP(I931,[1]Sheet1!$B:$C,2,)</f>
        <v>决策建议、信息专报、专报信息刊发</v>
      </c>
      <c r="L931" s="14" t="s">
        <v>2269</v>
      </c>
      <c r="M931" s="27" t="s">
        <v>1534</v>
      </c>
      <c r="N931" s="14" t="s">
        <v>1792</v>
      </c>
      <c r="O931" s="14" t="s">
        <v>1788</v>
      </c>
      <c r="P931" s="14"/>
      <c r="Q931" s="14" t="s">
        <v>1793</v>
      </c>
      <c r="R931" s="28"/>
      <c r="S931" s="28"/>
    </row>
    <row r="932" ht="12.75" customHeight="1" spans="1:19">
      <c r="A932" s="21" t="s">
        <v>2383</v>
      </c>
      <c r="B932" s="14" t="s">
        <v>508</v>
      </c>
      <c r="C932" s="14" t="s">
        <v>509</v>
      </c>
      <c r="D932" s="14" t="str">
        <f t="shared" si="14"/>
        <v>马晓燕(maxiaoyan)</v>
      </c>
      <c r="E932" s="14" t="s">
        <v>511</v>
      </c>
      <c r="F932" s="14" t="s">
        <v>1827</v>
      </c>
      <c r="G932" s="14"/>
      <c r="H932" s="14" t="s">
        <v>1574</v>
      </c>
      <c r="I932" s="14" t="s">
        <v>1870</v>
      </c>
      <c r="J932" s="14" t="s">
        <v>1574</v>
      </c>
      <c r="K932" s="26" t="str">
        <f>VLOOKUP(I932,[1]Sheet1!$B:$C,2,)</f>
        <v>市行业主管部门文件采用-采用部分占文件全文60%以下</v>
      </c>
      <c r="L932" s="14" t="s">
        <v>2391</v>
      </c>
      <c r="M932" s="27" t="s">
        <v>1565</v>
      </c>
      <c r="N932" s="14" t="s">
        <v>1749</v>
      </c>
      <c r="O932" s="14" t="s">
        <v>1742</v>
      </c>
      <c r="P932" s="14"/>
      <c r="Q932" s="14" t="s">
        <v>2196</v>
      </c>
      <c r="R932" s="28"/>
      <c r="S932" s="28"/>
    </row>
    <row r="933" ht="12.75" customHeight="1" spans="1:19">
      <c r="A933" s="21" t="s">
        <v>2383</v>
      </c>
      <c r="B933" s="14" t="s">
        <v>508</v>
      </c>
      <c r="C933" s="14" t="s">
        <v>509</v>
      </c>
      <c r="D933" s="14" t="str">
        <f t="shared" si="14"/>
        <v>马晓燕(maxiaoyan)</v>
      </c>
      <c r="E933" s="14" t="s">
        <v>511</v>
      </c>
      <c r="F933" s="14" t="s">
        <v>1827</v>
      </c>
      <c r="G933" s="14"/>
      <c r="H933" s="14" t="s">
        <v>1575</v>
      </c>
      <c r="I933" s="14" t="s">
        <v>1873</v>
      </c>
      <c r="J933" s="14" t="s">
        <v>1575</v>
      </c>
      <c r="K933" s="26" t="str">
        <f>VLOOKUP(I933,[1]Sheet1!$B:$C,2,)</f>
        <v>决策建议、信息专报、专报信息刊发</v>
      </c>
      <c r="L933" s="14" t="s">
        <v>2392</v>
      </c>
      <c r="M933" s="27" t="s">
        <v>1576</v>
      </c>
      <c r="N933" s="14" t="s">
        <v>1750</v>
      </c>
      <c r="O933" s="14" t="s">
        <v>1753</v>
      </c>
      <c r="P933" s="14"/>
      <c r="Q933" s="14" t="s">
        <v>1761</v>
      </c>
      <c r="R933" s="28"/>
      <c r="S933" s="28"/>
    </row>
    <row r="934" ht="12.75" customHeight="1" spans="1:19">
      <c r="A934" s="21" t="s">
        <v>2383</v>
      </c>
      <c r="B934" s="14" t="s">
        <v>508</v>
      </c>
      <c r="C934" s="14" t="s">
        <v>509</v>
      </c>
      <c r="D934" s="14" t="str">
        <f t="shared" si="14"/>
        <v>马晓燕(maxiaoyan)</v>
      </c>
      <c r="E934" s="14" t="s">
        <v>511</v>
      </c>
      <c r="F934" s="14" t="s">
        <v>1827</v>
      </c>
      <c r="G934" s="14"/>
      <c r="H934" s="14" t="s">
        <v>1577</v>
      </c>
      <c r="I934" s="14" t="s">
        <v>1870</v>
      </c>
      <c r="J934" s="14" t="s">
        <v>1577</v>
      </c>
      <c r="K934" s="26" t="str">
        <f>VLOOKUP(I934,[1]Sheet1!$B:$C,2,)</f>
        <v>市行业主管部门文件采用-采用部分占文件全文60%以下</v>
      </c>
      <c r="L934" s="14" t="s">
        <v>2393</v>
      </c>
      <c r="M934" s="27" t="s">
        <v>1578</v>
      </c>
      <c r="N934" s="14" t="s">
        <v>1750</v>
      </c>
      <c r="O934" s="14" t="s">
        <v>1742</v>
      </c>
      <c r="P934" s="14"/>
      <c r="Q934" s="14" t="s">
        <v>2196</v>
      </c>
      <c r="R934" s="28"/>
      <c r="S934" s="28"/>
    </row>
    <row r="935" ht="12.75" customHeight="1" spans="1:19">
      <c r="A935" s="21" t="s">
        <v>2383</v>
      </c>
      <c r="B935" s="14" t="s">
        <v>508</v>
      </c>
      <c r="C935" s="14" t="s">
        <v>509</v>
      </c>
      <c r="D935" s="14" t="str">
        <f t="shared" si="14"/>
        <v>马晓燕(maxiaoyan)</v>
      </c>
      <c r="E935" s="14" t="s">
        <v>511</v>
      </c>
      <c r="F935" s="14" t="s">
        <v>1827</v>
      </c>
      <c r="G935" s="14"/>
      <c r="H935" s="14" t="s">
        <v>1579</v>
      </c>
      <c r="I935" s="14" t="s">
        <v>1873</v>
      </c>
      <c r="J935" s="14" t="s">
        <v>1579</v>
      </c>
      <c r="K935" s="26" t="str">
        <f>VLOOKUP(I935,[1]Sheet1!$B:$C,2,)</f>
        <v>决策建议、信息专报、专报信息刊发</v>
      </c>
      <c r="L935" s="14" t="s">
        <v>2394</v>
      </c>
      <c r="M935" s="27" t="s">
        <v>1580</v>
      </c>
      <c r="N935" s="14" t="s">
        <v>1750</v>
      </c>
      <c r="O935" s="14" t="s">
        <v>1753</v>
      </c>
      <c r="P935" s="14"/>
      <c r="Q935" s="14" t="s">
        <v>1761</v>
      </c>
      <c r="R935" s="28"/>
      <c r="S935" s="28"/>
    </row>
    <row r="936" ht="12.75" customHeight="1" spans="1:19">
      <c r="A936" s="21" t="s">
        <v>2383</v>
      </c>
      <c r="B936" s="14" t="s">
        <v>834</v>
      </c>
      <c r="C936" s="14" t="s">
        <v>835</v>
      </c>
      <c r="D936" s="14" t="str">
        <f t="shared" si="14"/>
        <v>彭国川(pengguochuan)</v>
      </c>
      <c r="E936" s="14" t="s">
        <v>321</v>
      </c>
      <c r="F936" s="14" t="s">
        <v>1827</v>
      </c>
      <c r="G936" s="14"/>
      <c r="H936" s="14" t="s">
        <v>1625</v>
      </c>
      <c r="I936" s="14" t="s">
        <v>1747</v>
      </c>
      <c r="J936" s="14" t="s">
        <v>1625</v>
      </c>
      <c r="K936" s="26" t="str">
        <f>VLOOKUP(I936,[1]Sheet1!$B:$C,2,)</f>
        <v>省部级正职领导肯定性批示</v>
      </c>
      <c r="L936" s="14" t="s">
        <v>2403</v>
      </c>
      <c r="M936" s="27" t="s">
        <v>1626</v>
      </c>
      <c r="N936" s="14" t="s">
        <v>1753</v>
      </c>
      <c r="O936" s="14" t="s">
        <v>1753</v>
      </c>
      <c r="P936" s="14"/>
      <c r="Q936" s="14" t="s">
        <v>1757</v>
      </c>
      <c r="R936" s="28"/>
      <c r="S936" s="28"/>
    </row>
    <row r="937" ht="12.75" customHeight="1" spans="1:19">
      <c r="A937" s="21" t="s">
        <v>2383</v>
      </c>
      <c r="B937" s="14" t="s">
        <v>834</v>
      </c>
      <c r="C937" s="14" t="s">
        <v>835</v>
      </c>
      <c r="D937" s="14" t="str">
        <f t="shared" si="14"/>
        <v>彭国川(pengguochuan)</v>
      </c>
      <c r="E937" s="14" t="s">
        <v>321</v>
      </c>
      <c r="F937" s="14" t="s">
        <v>1827</v>
      </c>
      <c r="G937" s="14"/>
      <c r="H937" s="14" t="s">
        <v>1627</v>
      </c>
      <c r="I937" s="14" t="s">
        <v>1851</v>
      </c>
      <c r="J937" s="14" t="s">
        <v>1627</v>
      </c>
      <c r="K937" s="26" t="str">
        <f>VLOOKUP(I937,[1]Sheet1!$B:$C,2,)</f>
        <v>省部级正职领导一般性批示</v>
      </c>
      <c r="L937" s="14" t="s">
        <v>1858</v>
      </c>
      <c r="M937" s="27" t="s">
        <v>1628</v>
      </c>
      <c r="N937" s="14" t="s">
        <v>1742</v>
      </c>
      <c r="O937" s="14" t="s">
        <v>1742</v>
      </c>
      <c r="P937" s="14"/>
      <c r="Q937" s="14" t="s">
        <v>1749</v>
      </c>
      <c r="R937" s="28"/>
      <c r="S937" s="28"/>
    </row>
    <row r="938" ht="12.75" customHeight="1" spans="1:19">
      <c r="A938" s="21" t="s">
        <v>2383</v>
      </c>
      <c r="B938" s="14" t="s">
        <v>834</v>
      </c>
      <c r="C938" s="14" t="s">
        <v>835</v>
      </c>
      <c r="D938" s="14" t="str">
        <f t="shared" si="14"/>
        <v>彭国川(pengguochuan)</v>
      </c>
      <c r="E938" s="14" t="s">
        <v>321</v>
      </c>
      <c r="F938" s="14" t="s">
        <v>1827</v>
      </c>
      <c r="G938" s="14"/>
      <c r="H938" s="14" t="s">
        <v>1630</v>
      </c>
      <c r="I938" s="14" t="s">
        <v>1851</v>
      </c>
      <c r="J938" s="14" t="s">
        <v>1630</v>
      </c>
      <c r="K938" s="26" t="str">
        <f>VLOOKUP(I938,[1]Sheet1!$B:$C,2,)</f>
        <v>省部级正职领导一般性批示</v>
      </c>
      <c r="L938" s="14" t="s">
        <v>2404</v>
      </c>
      <c r="M938" s="27" t="s">
        <v>1633</v>
      </c>
      <c r="N938" s="14" t="s">
        <v>1742</v>
      </c>
      <c r="O938" s="14" t="s">
        <v>1742</v>
      </c>
      <c r="P938" s="14"/>
      <c r="Q938" s="14" t="s">
        <v>1749</v>
      </c>
      <c r="R938" s="28"/>
      <c r="S938" s="28"/>
    </row>
    <row r="939" ht="12.75" customHeight="1" spans="1:19">
      <c r="A939" s="21" t="s">
        <v>2383</v>
      </c>
      <c r="B939" s="14" t="s">
        <v>834</v>
      </c>
      <c r="C939" s="14" t="s">
        <v>835</v>
      </c>
      <c r="D939" s="14" t="str">
        <f t="shared" si="14"/>
        <v>彭国川(pengguochuan)</v>
      </c>
      <c r="E939" s="14" t="s">
        <v>321</v>
      </c>
      <c r="F939" s="14" t="s">
        <v>1827</v>
      </c>
      <c r="G939" s="14"/>
      <c r="H939" s="14" t="s">
        <v>1636</v>
      </c>
      <c r="I939" s="14" t="s">
        <v>1851</v>
      </c>
      <c r="J939" s="14" t="s">
        <v>1636</v>
      </c>
      <c r="K939" s="26" t="str">
        <f>VLOOKUP(I939,[1]Sheet1!$B:$C,2,)</f>
        <v>省部级正职领导一般性批示</v>
      </c>
      <c r="L939" s="14" t="s">
        <v>2405</v>
      </c>
      <c r="M939" s="27" t="s">
        <v>1637</v>
      </c>
      <c r="N939" s="14" t="s">
        <v>1742</v>
      </c>
      <c r="O939" s="14" t="s">
        <v>1753</v>
      </c>
      <c r="P939" s="14"/>
      <c r="Q939" s="14" t="s">
        <v>1788</v>
      </c>
      <c r="R939" s="28"/>
      <c r="S939" s="28"/>
    </row>
    <row r="940" ht="12.75" customHeight="1" spans="1:19">
      <c r="A940" s="21" t="s">
        <v>2383</v>
      </c>
      <c r="B940" s="14" t="s">
        <v>834</v>
      </c>
      <c r="C940" s="14" t="s">
        <v>835</v>
      </c>
      <c r="D940" s="14" t="str">
        <f t="shared" si="14"/>
        <v>彭国川(pengguochuan)</v>
      </c>
      <c r="E940" s="14" t="s">
        <v>321</v>
      </c>
      <c r="F940" s="14" t="s">
        <v>1827</v>
      </c>
      <c r="G940" s="14"/>
      <c r="H940" s="14" t="s">
        <v>1638</v>
      </c>
      <c r="I940" s="14" t="s">
        <v>1747</v>
      </c>
      <c r="J940" s="14" t="s">
        <v>1638</v>
      </c>
      <c r="K940" s="26" t="str">
        <f>VLOOKUP(I940,[1]Sheet1!$B:$C,2,)</f>
        <v>省部级正职领导肯定性批示</v>
      </c>
      <c r="L940" s="14" t="s">
        <v>2406</v>
      </c>
      <c r="M940" s="27" t="s">
        <v>1595</v>
      </c>
      <c r="N940" s="14" t="s">
        <v>1742</v>
      </c>
      <c r="O940" s="14" t="s">
        <v>1742</v>
      </c>
      <c r="P940" s="14"/>
      <c r="Q940" s="14" t="s">
        <v>2052</v>
      </c>
      <c r="R940" s="28"/>
      <c r="S940" s="28"/>
    </row>
    <row r="941" ht="12.75" customHeight="1" spans="1:19">
      <c r="A941" s="21" t="s">
        <v>2383</v>
      </c>
      <c r="B941" s="14" t="s">
        <v>834</v>
      </c>
      <c r="C941" s="14" t="s">
        <v>835</v>
      </c>
      <c r="D941" s="14" t="str">
        <f t="shared" si="14"/>
        <v>彭国川(pengguochuan)</v>
      </c>
      <c r="E941" s="14" t="s">
        <v>321</v>
      </c>
      <c r="F941" s="14" t="s">
        <v>1827</v>
      </c>
      <c r="G941" s="14"/>
      <c r="H941" s="14" t="s">
        <v>1612</v>
      </c>
      <c r="I941" s="14" t="s">
        <v>1873</v>
      </c>
      <c r="J941" s="14" t="s">
        <v>1612</v>
      </c>
      <c r="K941" s="26" t="str">
        <f>VLOOKUP(I941,[1]Sheet1!$B:$C,2,)</f>
        <v>决策建议、信息专报、专报信息刊发</v>
      </c>
      <c r="L941" s="14" t="s">
        <v>2398</v>
      </c>
      <c r="M941" s="27" t="s">
        <v>1615</v>
      </c>
      <c r="N941" s="14" t="s">
        <v>1743</v>
      </c>
      <c r="O941" s="14" t="s">
        <v>1788</v>
      </c>
      <c r="P941" s="14"/>
      <c r="Q941" s="14" t="s">
        <v>1820</v>
      </c>
      <c r="R941" s="28"/>
      <c r="S941" s="28"/>
    </row>
    <row r="942" ht="12.75" customHeight="1" spans="1:19">
      <c r="A942" s="21" t="s">
        <v>2383</v>
      </c>
      <c r="B942" s="14" t="s">
        <v>834</v>
      </c>
      <c r="C942" s="14" t="s">
        <v>835</v>
      </c>
      <c r="D942" s="14" t="str">
        <f t="shared" si="14"/>
        <v>彭国川(pengguochuan)</v>
      </c>
      <c r="E942" s="14" t="s">
        <v>321</v>
      </c>
      <c r="F942" s="14" t="s">
        <v>1827</v>
      </c>
      <c r="G942" s="14"/>
      <c r="H942" s="14" t="s">
        <v>1625</v>
      </c>
      <c r="I942" s="14" t="s">
        <v>1873</v>
      </c>
      <c r="J942" s="14" t="s">
        <v>1625</v>
      </c>
      <c r="K942" s="26" t="str">
        <f>VLOOKUP(I942,[1]Sheet1!$B:$C,2,)</f>
        <v>决策建议、信息专报、专报信息刊发</v>
      </c>
      <c r="L942" s="14" t="s">
        <v>2407</v>
      </c>
      <c r="M942" s="27" t="s">
        <v>1640</v>
      </c>
      <c r="N942" s="14" t="s">
        <v>1753</v>
      </c>
      <c r="O942" s="14" t="s">
        <v>1753</v>
      </c>
      <c r="P942" s="14"/>
      <c r="Q942" s="14" t="s">
        <v>1754</v>
      </c>
      <c r="R942" s="28"/>
      <c r="S942" s="28"/>
    </row>
    <row r="943" ht="12.75" customHeight="1" spans="1:19">
      <c r="A943" s="21" t="s">
        <v>2383</v>
      </c>
      <c r="B943" s="14" t="s">
        <v>834</v>
      </c>
      <c r="C943" s="14" t="s">
        <v>835</v>
      </c>
      <c r="D943" s="14" t="str">
        <f t="shared" si="14"/>
        <v>彭国川(pengguochuan)</v>
      </c>
      <c r="E943" s="14" t="s">
        <v>321</v>
      </c>
      <c r="F943" s="14" t="s">
        <v>1827</v>
      </c>
      <c r="G943" s="14"/>
      <c r="H943" s="14" t="s">
        <v>1638</v>
      </c>
      <c r="I943" s="14" t="s">
        <v>1873</v>
      </c>
      <c r="J943" s="14" t="s">
        <v>1638</v>
      </c>
      <c r="K943" s="26" t="str">
        <f>VLOOKUP(I943,[1]Sheet1!$B:$C,2,)</f>
        <v>决策建议、信息专报、专报信息刊发</v>
      </c>
      <c r="L943" s="14" t="s">
        <v>2284</v>
      </c>
      <c r="M943" s="27" t="s">
        <v>1641</v>
      </c>
      <c r="N943" s="14" t="s">
        <v>1742</v>
      </c>
      <c r="O943" s="14" t="s">
        <v>1742</v>
      </c>
      <c r="P943" s="14"/>
      <c r="Q943" s="14" t="s">
        <v>1749</v>
      </c>
      <c r="R943" s="28"/>
      <c r="S943" s="28"/>
    </row>
    <row r="944" ht="12.75" customHeight="1" spans="1:19">
      <c r="A944" s="21" t="s">
        <v>2383</v>
      </c>
      <c r="B944" s="14" t="s">
        <v>834</v>
      </c>
      <c r="C944" s="14" t="s">
        <v>835</v>
      </c>
      <c r="D944" s="14" t="str">
        <f t="shared" si="14"/>
        <v>彭国川(pengguochuan)</v>
      </c>
      <c r="E944" s="14" t="s">
        <v>321</v>
      </c>
      <c r="F944" s="14" t="s">
        <v>1827</v>
      </c>
      <c r="G944" s="14"/>
      <c r="H944" s="14" t="s">
        <v>1643</v>
      </c>
      <c r="I944" s="14" t="s">
        <v>1851</v>
      </c>
      <c r="J944" s="14" t="s">
        <v>1643</v>
      </c>
      <c r="K944" s="26" t="str">
        <f>VLOOKUP(I944,[1]Sheet1!$B:$C,2,)</f>
        <v>省部级正职领导一般性批示</v>
      </c>
      <c r="L944" s="14" t="s">
        <v>2408</v>
      </c>
      <c r="M944" s="27" t="s">
        <v>1644</v>
      </c>
      <c r="N944" s="14" t="s">
        <v>1749</v>
      </c>
      <c r="O944" s="14" t="s">
        <v>1753</v>
      </c>
      <c r="P944" s="14"/>
      <c r="Q944" s="14" t="s">
        <v>1749</v>
      </c>
      <c r="R944" s="28"/>
      <c r="S944" s="28"/>
    </row>
    <row r="945" ht="12.75" customHeight="1" spans="1:19">
      <c r="A945" s="21" t="s">
        <v>2383</v>
      </c>
      <c r="B945" s="14" t="s">
        <v>1352</v>
      </c>
      <c r="C945" s="14" t="s">
        <v>1353</v>
      </c>
      <c r="D945" s="14" t="str">
        <f t="shared" si="14"/>
        <v>彭泽明(pengzeming)</v>
      </c>
      <c r="E945" s="14" t="s">
        <v>1779</v>
      </c>
      <c r="F945" s="14" t="s">
        <v>1797</v>
      </c>
      <c r="G945" s="14"/>
      <c r="H945" s="14" t="s">
        <v>1645</v>
      </c>
      <c r="I945" s="14" t="s">
        <v>1873</v>
      </c>
      <c r="J945" s="14" t="s">
        <v>1645</v>
      </c>
      <c r="K945" s="26" t="str">
        <f>VLOOKUP(I945,[1]Sheet1!$B:$C,2,)</f>
        <v>决策建议、信息专报、专报信息刊发</v>
      </c>
      <c r="L945" s="14" t="s">
        <v>1858</v>
      </c>
      <c r="M945" s="27" t="s">
        <v>1646</v>
      </c>
      <c r="N945" s="14" t="s">
        <v>1753</v>
      </c>
      <c r="O945" s="14" t="s">
        <v>1753</v>
      </c>
      <c r="P945" s="14"/>
      <c r="Q945" s="14" t="s">
        <v>1754</v>
      </c>
      <c r="R945" s="28"/>
      <c r="S945" s="28"/>
    </row>
    <row r="946" ht="12.75" customHeight="1" spans="1:19">
      <c r="A946" s="21" t="s">
        <v>2383</v>
      </c>
      <c r="B946" s="14" t="s">
        <v>1352</v>
      </c>
      <c r="C946" s="14" t="s">
        <v>1353</v>
      </c>
      <c r="D946" s="14" t="str">
        <f t="shared" si="14"/>
        <v>彭泽明(pengzeming)</v>
      </c>
      <c r="E946" s="14" t="s">
        <v>1779</v>
      </c>
      <c r="F946" s="14" t="s">
        <v>1797</v>
      </c>
      <c r="G946" s="14"/>
      <c r="H946" s="14" t="s">
        <v>1647</v>
      </c>
      <c r="I946" s="14" t="s">
        <v>1870</v>
      </c>
      <c r="J946" s="14" t="s">
        <v>1647</v>
      </c>
      <c r="K946" s="26" t="str">
        <f>VLOOKUP(I946,[1]Sheet1!$B:$C,2,)</f>
        <v>市行业主管部门文件采用-采用部分占文件全文60%以下</v>
      </c>
      <c r="L946" s="14" t="s">
        <v>2409</v>
      </c>
      <c r="M946" s="27" t="s">
        <v>1648</v>
      </c>
      <c r="N946" s="14" t="s">
        <v>1753</v>
      </c>
      <c r="O946" s="14" t="s">
        <v>1753</v>
      </c>
      <c r="P946" s="14"/>
      <c r="Q946" s="14" t="s">
        <v>1742</v>
      </c>
      <c r="R946" s="28"/>
      <c r="S946" s="28"/>
    </row>
    <row r="947" ht="12.75" customHeight="1" spans="1:19">
      <c r="A947" s="21" t="s">
        <v>2383</v>
      </c>
      <c r="B947" s="14" t="s">
        <v>1352</v>
      </c>
      <c r="C947" s="14" t="s">
        <v>1353</v>
      </c>
      <c r="D947" s="14" t="str">
        <f t="shared" si="14"/>
        <v>彭泽明(pengzeming)</v>
      </c>
      <c r="E947" s="14" t="s">
        <v>1779</v>
      </c>
      <c r="F947" s="14" t="s">
        <v>1797</v>
      </c>
      <c r="G947" s="14"/>
      <c r="H947" s="14" t="s">
        <v>1649</v>
      </c>
      <c r="I947" s="14" t="s">
        <v>1870</v>
      </c>
      <c r="J947" s="14" t="s">
        <v>1649</v>
      </c>
      <c r="K947" s="26" t="str">
        <f>VLOOKUP(I947,[1]Sheet1!$B:$C,2,)</f>
        <v>市行业主管部门文件采用-采用部分占文件全文60%以下</v>
      </c>
      <c r="L947" s="14" t="s">
        <v>2410</v>
      </c>
      <c r="M947" s="27" t="s">
        <v>1650</v>
      </c>
      <c r="N947" s="14" t="s">
        <v>1753</v>
      </c>
      <c r="O947" s="14" t="s">
        <v>1753</v>
      </c>
      <c r="P947" s="14"/>
      <c r="Q947" s="14" t="s">
        <v>1742</v>
      </c>
      <c r="R947" s="28"/>
      <c r="S947" s="28"/>
    </row>
    <row r="948" ht="12.75" customHeight="1" spans="1:19">
      <c r="A948" s="21" t="s">
        <v>2383</v>
      </c>
      <c r="B948" s="14" t="s">
        <v>727</v>
      </c>
      <c r="C948" s="14" t="s">
        <v>728</v>
      </c>
      <c r="D948" s="14" t="str">
        <f t="shared" si="14"/>
        <v>钱明亮(qianmingliang)</v>
      </c>
      <c r="E948" s="14" t="s">
        <v>21</v>
      </c>
      <c r="F948" s="14" t="s">
        <v>1739</v>
      </c>
      <c r="G948" s="14"/>
      <c r="H948" s="14" t="s">
        <v>1651</v>
      </c>
      <c r="I948" s="14" t="s">
        <v>1873</v>
      </c>
      <c r="J948" s="14" t="s">
        <v>1651</v>
      </c>
      <c r="K948" s="26" t="str">
        <f>VLOOKUP(I948,[1]Sheet1!$B:$C,2,)</f>
        <v>决策建议、信息专报、专报信息刊发</v>
      </c>
      <c r="L948" s="14" t="s">
        <v>1915</v>
      </c>
      <c r="M948" s="27" t="s">
        <v>1652</v>
      </c>
      <c r="N948" s="14" t="s">
        <v>1753</v>
      </c>
      <c r="O948" s="14" t="s">
        <v>1753</v>
      </c>
      <c r="P948" s="14"/>
      <c r="Q948" s="14" t="s">
        <v>1754</v>
      </c>
      <c r="R948" s="28"/>
      <c r="S948" s="28"/>
    </row>
    <row r="949" ht="12.75" customHeight="1" spans="1:19">
      <c r="A949" s="21" t="s">
        <v>2383</v>
      </c>
      <c r="B949" s="14" t="s">
        <v>727</v>
      </c>
      <c r="C949" s="14" t="s">
        <v>728</v>
      </c>
      <c r="D949" s="14" t="str">
        <f t="shared" si="14"/>
        <v>钱明亮(qianmingliang)</v>
      </c>
      <c r="E949" s="14" t="s">
        <v>21</v>
      </c>
      <c r="F949" s="14" t="s">
        <v>1739</v>
      </c>
      <c r="G949" s="14"/>
      <c r="H949" s="14" t="s">
        <v>1531</v>
      </c>
      <c r="I949" s="14" t="s">
        <v>1873</v>
      </c>
      <c r="J949" s="14" t="s">
        <v>1531</v>
      </c>
      <c r="K949" s="26" t="str">
        <f>VLOOKUP(I949,[1]Sheet1!$B:$C,2,)</f>
        <v>决策建议、信息专报、专报信息刊发</v>
      </c>
      <c r="L949" s="14" t="s">
        <v>2324</v>
      </c>
      <c r="M949" s="27" t="s">
        <v>1452</v>
      </c>
      <c r="N949" s="14" t="s">
        <v>2385</v>
      </c>
      <c r="O949" s="14" t="s">
        <v>1750</v>
      </c>
      <c r="P949" s="14"/>
      <c r="Q949" s="14" t="s">
        <v>1789</v>
      </c>
      <c r="R949" s="28"/>
      <c r="S949" s="28"/>
    </row>
    <row r="950" ht="12.75" customHeight="1" spans="1:19">
      <c r="A950" s="21" t="s">
        <v>2383</v>
      </c>
      <c r="B950" s="14" t="s">
        <v>727</v>
      </c>
      <c r="C950" s="14" t="s">
        <v>728</v>
      </c>
      <c r="D950" s="14" t="str">
        <f t="shared" si="14"/>
        <v>钱明亮(qianmingliang)</v>
      </c>
      <c r="E950" s="14" t="s">
        <v>21</v>
      </c>
      <c r="F950" s="14" t="s">
        <v>1739</v>
      </c>
      <c r="G950" s="14"/>
      <c r="H950" s="14" t="s">
        <v>1536</v>
      </c>
      <c r="I950" s="14" t="s">
        <v>1873</v>
      </c>
      <c r="J950" s="14" t="s">
        <v>1536</v>
      </c>
      <c r="K950" s="26" t="str">
        <f>VLOOKUP(I950,[1]Sheet1!$B:$C,2,)</f>
        <v>决策建议、信息专报、专报信息刊发</v>
      </c>
      <c r="L950" s="14" t="s">
        <v>2269</v>
      </c>
      <c r="M950" s="27" t="s">
        <v>1534</v>
      </c>
      <c r="N950" s="14" t="s">
        <v>1792</v>
      </c>
      <c r="O950" s="14" t="s">
        <v>1742</v>
      </c>
      <c r="P950" s="14"/>
      <c r="Q950" s="14" t="s">
        <v>1775</v>
      </c>
      <c r="R950" s="28"/>
      <c r="S950" s="28"/>
    </row>
    <row r="951" ht="12.75" customHeight="1" spans="1:19">
      <c r="A951" s="21" t="s">
        <v>2383</v>
      </c>
      <c r="B951" s="14" t="s">
        <v>727</v>
      </c>
      <c r="C951" s="14" t="s">
        <v>728</v>
      </c>
      <c r="D951" s="14" t="str">
        <f t="shared" si="14"/>
        <v>钱明亮(qianmingliang)</v>
      </c>
      <c r="E951" s="14" t="s">
        <v>21</v>
      </c>
      <c r="F951" s="14" t="s">
        <v>1739</v>
      </c>
      <c r="G951" s="14"/>
      <c r="H951" s="14" t="s">
        <v>1533</v>
      </c>
      <c r="I951" s="14" t="s">
        <v>1873</v>
      </c>
      <c r="J951" s="14" t="s">
        <v>1533</v>
      </c>
      <c r="K951" s="26" t="str">
        <f>VLOOKUP(I951,[1]Sheet1!$B:$C,2,)</f>
        <v>决策建议、信息专报、专报信息刊发</v>
      </c>
      <c r="L951" s="14" t="s">
        <v>2269</v>
      </c>
      <c r="M951" s="27" t="s">
        <v>1534</v>
      </c>
      <c r="N951" s="14" t="s">
        <v>1792</v>
      </c>
      <c r="O951" s="14" t="s">
        <v>1743</v>
      </c>
      <c r="P951" s="14"/>
      <c r="Q951" s="14" t="s">
        <v>1793</v>
      </c>
      <c r="R951" s="28"/>
      <c r="S951" s="28"/>
    </row>
    <row r="952" ht="12.75" customHeight="1" spans="1:19">
      <c r="A952" s="21" t="s">
        <v>2383</v>
      </c>
      <c r="B952" s="14" t="s">
        <v>2411</v>
      </c>
      <c r="C952" s="14" t="s">
        <v>2412</v>
      </c>
      <c r="D952" s="14" t="str">
        <f t="shared" si="14"/>
        <v>孙贵艳(sunguiyan)</v>
      </c>
      <c r="E952" s="14" t="s">
        <v>321</v>
      </c>
      <c r="F952" s="14" t="s">
        <v>1782</v>
      </c>
      <c r="G952" s="14"/>
      <c r="H952" s="14" t="s">
        <v>1653</v>
      </c>
      <c r="I952" s="14" t="s">
        <v>1912</v>
      </c>
      <c r="J952" s="14" t="s">
        <v>1653</v>
      </c>
      <c r="K952" s="26" t="str">
        <f>VLOOKUP(I952,[1]Sheet1!$B:$C,2,)</f>
        <v>省部级正职领导肯定性批示</v>
      </c>
      <c r="L952" s="14" t="s">
        <v>2413</v>
      </c>
      <c r="M952" s="27" t="s">
        <v>1654</v>
      </c>
      <c r="N952" s="14" t="s">
        <v>1750</v>
      </c>
      <c r="O952" s="14" t="s">
        <v>1742</v>
      </c>
      <c r="P952" s="14"/>
      <c r="Q952" s="14" t="s">
        <v>2216</v>
      </c>
      <c r="R952" s="28"/>
      <c r="S952" s="28"/>
    </row>
    <row r="953" ht="12.75" customHeight="1" spans="1:19">
      <c r="A953" s="21" t="s">
        <v>2383</v>
      </c>
      <c r="B953" s="14" t="s">
        <v>912</v>
      </c>
      <c r="C953" s="14" t="s">
        <v>913</v>
      </c>
      <c r="D953" s="14" t="str">
        <f t="shared" si="14"/>
        <v>田军(tianjun)</v>
      </c>
      <c r="E953" s="14" t="s">
        <v>511</v>
      </c>
      <c r="F953" s="14" t="s">
        <v>1797</v>
      </c>
      <c r="G953" s="14"/>
      <c r="H953" s="14" t="s">
        <v>1656</v>
      </c>
      <c r="I953" s="14" t="s">
        <v>1873</v>
      </c>
      <c r="J953" s="14" t="s">
        <v>1656</v>
      </c>
      <c r="K953" s="26" t="str">
        <f>VLOOKUP(I953,[1]Sheet1!$B:$C,2,)</f>
        <v>决策建议、信息专报、专报信息刊发</v>
      </c>
      <c r="L953" s="14" t="s">
        <v>1906</v>
      </c>
      <c r="M953" s="27" t="s">
        <v>1657</v>
      </c>
      <c r="N953" s="14" t="s">
        <v>1742</v>
      </c>
      <c r="O953" s="14" t="s">
        <v>1753</v>
      </c>
      <c r="P953" s="14"/>
      <c r="Q953" s="14" t="s">
        <v>1788</v>
      </c>
      <c r="R953" s="28"/>
      <c r="S953" s="28"/>
    </row>
    <row r="954" ht="12.75" customHeight="1" spans="1:19">
      <c r="A954" s="21" t="s">
        <v>2383</v>
      </c>
      <c r="B954" s="14" t="s">
        <v>912</v>
      </c>
      <c r="C954" s="14" t="s">
        <v>913</v>
      </c>
      <c r="D954" s="14" t="str">
        <f t="shared" si="14"/>
        <v>田军(tianjun)</v>
      </c>
      <c r="E954" s="14" t="s">
        <v>511</v>
      </c>
      <c r="F954" s="14" t="s">
        <v>1797</v>
      </c>
      <c r="G954" s="14"/>
      <c r="H954" s="14" t="s">
        <v>1658</v>
      </c>
      <c r="I954" s="14" t="s">
        <v>1873</v>
      </c>
      <c r="J954" s="14" t="s">
        <v>1658</v>
      </c>
      <c r="K954" s="26" t="str">
        <f>VLOOKUP(I954,[1]Sheet1!$B:$C,2,)</f>
        <v>决策建议、信息专报、专报信息刊发</v>
      </c>
      <c r="L954" s="14" t="s">
        <v>1858</v>
      </c>
      <c r="M954" s="27" t="s">
        <v>1546</v>
      </c>
      <c r="N954" s="14" t="s">
        <v>1742</v>
      </c>
      <c r="O954" s="14" t="s">
        <v>1742</v>
      </c>
      <c r="P954" s="14"/>
      <c r="Q954" s="14" t="s">
        <v>1749</v>
      </c>
      <c r="R954" s="28"/>
      <c r="S954" s="28"/>
    </row>
    <row r="955" ht="12.75" customHeight="1" spans="1:19">
      <c r="A955" s="21" t="s">
        <v>2383</v>
      </c>
      <c r="B955" s="14" t="s">
        <v>2414</v>
      </c>
      <c r="C955" s="14" t="s">
        <v>2415</v>
      </c>
      <c r="D955" s="14" t="str">
        <f t="shared" si="14"/>
        <v>王立坦(wanglitan)</v>
      </c>
      <c r="E955" s="14" t="s">
        <v>2416</v>
      </c>
      <c r="F955" s="14" t="s">
        <v>1797</v>
      </c>
      <c r="G955" s="14"/>
      <c r="H955" s="14" t="s">
        <v>1531</v>
      </c>
      <c r="I955" s="14" t="s">
        <v>1873</v>
      </c>
      <c r="J955" s="14" t="s">
        <v>1531</v>
      </c>
      <c r="K955" s="26" t="str">
        <f>VLOOKUP(I955,[1]Sheet1!$B:$C,2,)</f>
        <v>决策建议、信息专报、专报信息刊发</v>
      </c>
      <c r="L955" s="14" t="s">
        <v>2324</v>
      </c>
      <c r="M955" s="27" t="s">
        <v>1452</v>
      </c>
      <c r="N955" s="14" t="s">
        <v>2385</v>
      </c>
      <c r="O955" s="14" t="s">
        <v>1754</v>
      </c>
      <c r="P955" s="14"/>
      <c r="Q955" s="14" t="s">
        <v>2386</v>
      </c>
      <c r="R955" s="28"/>
      <c r="S955" s="28"/>
    </row>
    <row r="956" ht="12.75" customHeight="1" spans="1:19">
      <c r="A956" s="21" t="s">
        <v>2383</v>
      </c>
      <c r="B956" s="14" t="s">
        <v>177</v>
      </c>
      <c r="C956" s="14" t="s">
        <v>178</v>
      </c>
      <c r="D956" s="14" t="str">
        <f t="shared" si="14"/>
        <v>王小明(wangxiaoming)</v>
      </c>
      <c r="E956" s="14" t="s">
        <v>180</v>
      </c>
      <c r="F956" s="14" t="s">
        <v>1810</v>
      </c>
      <c r="G956" s="14"/>
      <c r="H956" s="14" t="s">
        <v>1659</v>
      </c>
      <c r="I956" s="14" t="s">
        <v>1870</v>
      </c>
      <c r="J956" s="14" t="s">
        <v>1659</v>
      </c>
      <c r="K956" s="26" t="str">
        <f>VLOOKUP(I956,[1]Sheet1!$B:$C,2,)</f>
        <v>市行业主管部门文件采用-采用部分占文件全文60%以下</v>
      </c>
      <c r="L956" s="14" t="s">
        <v>2417</v>
      </c>
      <c r="M956" s="27" t="s">
        <v>1660</v>
      </c>
      <c r="N956" s="14" t="s">
        <v>1753</v>
      </c>
      <c r="O956" s="14" t="s">
        <v>1753</v>
      </c>
      <c r="P956" s="14"/>
      <c r="Q956" s="14" t="s">
        <v>1742</v>
      </c>
      <c r="R956" s="28"/>
      <c r="S956" s="28"/>
    </row>
    <row r="957" ht="12.75" customHeight="1" spans="1:19">
      <c r="A957" s="21" t="s">
        <v>2383</v>
      </c>
      <c r="B957" s="14" t="s">
        <v>177</v>
      </c>
      <c r="C957" s="14" t="s">
        <v>178</v>
      </c>
      <c r="D957" s="14" t="str">
        <f t="shared" si="14"/>
        <v>王小明(wangxiaoming)</v>
      </c>
      <c r="E957" s="14" t="s">
        <v>180</v>
      </c>
      <c r="F957" s="14" t="s">
        <v>1810</v>
      </c>
      <c r="G957" s="14"/>
      <c r="H957" s="14" t="s">
        <v>1663</v>
      </c>
      <c r="I957" s="14" t="s">
        <v>1870</v>
      </c>
      <c r="J957" s="14" t="s">
        <v>1663</v>
      </c>
      <c r="K957" s="26" t="str">
        <f>VLOOKUP(I957,[1]Sheet1!$B:$C,2,)</f>
        <v>市行业主管部门文件采用-采用部分占文件全文60%以下</v>
      </c>
      <c r="L957" s="14" t="s">
        <v>2418</v>
      </c>
      <c r="M957" s="27" t="s">
        <v>1664</v>
      </c>
      <c r="N957" s="14" t="s">
        <v>1753</v>
      </c>
      <c r="O957" s="14" t="s">
        <v>1753</v>
      </c>
      <c r="P957" s="14"/>
      <c r="Q957" s="14" t="s">
        <v>1742</v>
      </c>
      <c r="R957" s="28"/>
      <c r="S957" s="28"/>
    </row>
    <row r="958" ht="12.75" customHeight="1" spans="1:19">
      <c r="A958" s="21" t="s">
        <v>2383</v>
      </c>
      <c r="B958" s="14" t="s">
        <v>177</v>
      </c>
      <c r="C958" s="14" t="s">
        <v>178</v>
      </c>
      <c r="D958" s="14" t="str">
        <f t="shared" si="14"/>
        <v>王小明(wangxiaoming)</v>
      </c>
      <c r="E958" s="14" t="s">
        <v>180</v>
      </c>
      <c r="F958" s="14" t="s">
        <v>1810</v>
      </c>
      <c r="G958" s="14"/>
      <c r="H958" s="14" t="s">
        <v>1665</v>
      </c>
      <c r="I958" s="14" t="s">
        <v>1870</v>
      </c>
      <c r="J958" s="14" t="s">
        <v>1665</v>
      </c>
      <c r="K958" s="26" t="str">
        <f>VLOOKUP(I958,[1]Sheet1!$B:$C,2,)</f>
        <v>市行业主管部门文件采用-采用部分占文件全文60%以下</v>
      </c>
      <c r="L958" s="14" t="s">
        <v>2419</v>
      </c>
      <c r="M958" s="27" t="s">
        <v>1660</v>
      </c>
      <c r="N958" s="14" t="s">
        <v>1753</v>
      </c>
      <c r="O958" s="14" t="s">
        <v>1753</v>
      </c>
      <c r="P958" s="14"/>
      <c r="Q958" s="14" t="s">
        <v>1742</v>
      </c>
      <c r="R958" s="28"/>
      <c r="S958" s="28"/>
    </row>
    <row r="959" ht="12.75" customHeight="1" spans="1:19">
      <c r="A959" s="21" t="s">
        <v>2383</v>
      </c>
      <c r="B959" s="14" t="s">
        <v>177</v>
      </c>
      <c r="C959" s="14" t="s">
        <v>178</v>
      </c>
      <c r="D959" s="14" t="str">
        <f t="shared" si="14"/>
        <v>王小明(wangxiaoming)</v>
      </c>
      <c r="E959" s="14" t="s">
        <v>180</v>
      </c>
      <c r="F959" s="14" t="s">
        <v>1810</v>
      </c>
      <c r="G959" s="14"/>
      <c r="H959" s="14" t="s">
        <v>1666</v>
      </c>
      <c r="I959" s="14" t="s">
        <v>1870</v>
      </c>
      <c r="J959" s="14" t="s">
        <v>1666</v>
      </c>
      <c r="K959" s="26" t="str">
        <f>VLOOKUP(I959,[1]Sheet1!$B:$C,2,)</f>
        <v>市行业主管部门文件采用-采用部分占文件全文60%以下</v>
      </c>
      <c r="L959" s="14" t="s">
        <v>2420</v>
      </c>
      <c r="M959" s="27" t="s">
        <v>1660</v>
      </c>
      <c r="N959" s="14" t="s">
        <v>1753</v>
      </c>
      <c r="O959" s="14" t="s">
        <v>1753</v>
      </c>
      <c r="P959" s="14"/>
      <c r="Q959" s="14" t="s">
        <v>1742</v>
      </c>
      <c r="R959" s="28"/>
      <c r="S959" s="28"/>
    </row>
    <row r="960" ht="12.75" customHeight="1" spans="1:19">
      <c r="A960" s="21" t="s">
        <v>2383</v>
      </c>
      <c r="B960" s="14" t="s">
        <v>177</v>
      </c>
      <c r="C960" s="14" t="s">
        <v>178</v>
      </c>
      <c r="D960" s="14" t="str">
        <f t="shared" si="14"/>
        <v>王小明(wangxiaoming)</v>
      </c>
      <c r="E960" s="14" t="s">
        <v>180</v>
      </c>
      <c r="F960" s="14" t="s">
        <v>1810</v>
      </c>
      <c r="G960" s="14"/>
      <c r="H960" s="14" t="s">
        <v>1667</v>
      </c>
      <c r="I960" s="14" t="s">
        <v>1870</v>
      </c>
      <c r="J960" s="14" t="s">
        <v>1667</v>
      </c>
      <c r="K960" s="26" t="str">
        <f>VLOOKUP(I960,[1]Sheet1!$B:$C,2,)</f>
        <v>市行业主管部门文件采用-采用部分占文件全文60%以下</v>
      </c>
      <c r="L960" s="14" t="s">
        <v>2421</v>
      </c>
      <c r="M960" s="27" t="s">
        <v>1660</v>
      </c>
      <c r="N960" s="14" t="s">
        <v>1753</v>
      </c>
      <c r="O960" s="14" t="s">
        <v>1753</v>
      </c>
      <c r="P960" s="14"/>
      <c r="Q960" s="14" t="s">
        <v>1742</v>
      </c>
      <c r="R960" s="28"/>
      <c r="S960" s="28"/>
    </row>
    <row r="961" ht="12.75" customHeight="1" spans="1:19">
      <c r="A961" s="21" t="s">
        <v>2383</v>
      </c>
      <c r="B961" s="14" t="s">
        <v>177</v>
      </c>
      <c r="C961" s="14" t="s">
        <v>178</v>
      </c>
      <c r="D961" s="14" t="str">
        <f t="shared" si="14"/>
        <v>王小明(wangxiaoming)</v>
      </c>
      <c r="E961" s="14" t="s">
        <v>180</v>
      </c>
      <c r="F961" s="14" t="s">
        <v>1810</v>
      </c>
      <c r="G961" s="14"/>
      <c r="H961" s="14" t="s">
        <v>1663</v>
      </c>
      <c r="I961" s="14" t="s">
        <v>1870</v>
      </c>
      <c r="J961" s="14" t="s">
        <v>1663</v>
      </c>
      <c r="K961" s="26" t="str">
        <f>VLOOKUP(I961,[1]Sheet1!$B:$C,2,)</f>
        <v>市行业主管部门文件采用-采用部分占文件全文60%以下</v>
      </c>
      <c r="L961" s="14" t="s">
        <v>2422</v>
      </c>
      <c r="M961" s="27" t="s">
        <v>1660</v>
      </c>
      <c r="N961" s="14" t="s">
        <v>1753</v>
      </c>
      <c r="O961" s="14" t="s">
        <v>1753</v>
      </c>
      <c r="P961" s="14"/>
      <c r="Q961" s="14" t="s">
        <v>1742</v>
      </c>
      <c r="R961" s="28"/>
      <c r="S961" s="28"/>
    </row>
    <row r="962" ht="12.75" customHeight="1" spans="1:19">
      <c r="A962" s="21" t="s">
        <v>2383</v>
      </c>
      <c r="B962" s="14" t="s">
        <v>177</v>
      </c>
      <c r="C962" s="14" t="s">
        <v>178</v>
      </c>
      <c r="D962" s="14" t="str">
        <f t="shared" si="14"/>
        <v>王小明(wangxiaoming)</v>
      </c>
      <c r="E962" s="14" t="s">
        <v>180</v>
      </c>
      <c r="F962" s="14" t="s">
        <v>1810</v>
      </c>
      <c r="G962" s="14"/>
      <c r="H962" s="14" t="s">
        <v>1668</v>
      </c>
      <c r="I962" s="14" t="s">
        <v>1870</v>
      </c>
      <c r="J962" s="14" t="s">
        <v>1668</v>
      </c>
      <c r="K962" s="26" t="str">
        <f>VLOOKUP(I962,[1]Sheet1!$B:$C,2,)</f>
        <v>市行业主管部门文件采用-采用部分占文件全文60%以下</v>
      </c>
      <c r="L962" s="14" t="s">
        <v>2423</v>
      </c>
      <c r="M962" s="27" t="s">
        <v>1660</v>
      </c>
      <c r="N962" s="14" t="s">
        <v>1753</v>
      </c>
      <c r="O962" s="14" t="s">
        <v>1753</v>
      </c>
      <c r="P962" s="14"/>
      <c r="Q962" s="14" t="s">
        <v>1742</v>
      </c>
      <c r="R962" s="28"/>
      <c r="S962" s="28"/>
    </row>
    <row r="963" ht="12.75" customHeight="1" spans="1:19">
      <c r="A963" s="21" t="s">
        <v>2383</v>
      </c>
      <c r="B963" s="14" t="s">
        <v>177</v>
      </c>
      <c r="C963" s="14" t="s">
        <v>178</v>
      </c>
      <c r="D963" s="14" t="str">
        <f t="shared" si="14"/>
        <v>王小明(wangxiaoming)</v>
      </c>
      <c r="E963" s="14" t="s">
        <v>180</v>
      </c>
      <c r="F963" s="14" t="s">
        <v>1810</v>
      </c>
      <c r="G963" s="14"/>
      <c r="H963" s="14" t="s">
        <v>1669</v>
      </c>
      <c r="I963" s="14" t="s">
        <v>1870</v>
      </c>
      <c r="J963" s="14" t="s">
        <v>1669</v>
      </c>
      <c r="K963" s="26" t="str">
        <f>VLOOKUP(I963,[1]Sheet1!$B:$C,2,)</f>
        <v>市行业主管部门文件采用-采用部分占文件全文60%以下</v>
      </c>
      <c r="L963" s="14" t="s">
        <v>2423</v>
      </c>
      <c r="M963" s="27" t="s">
        <v>1660</v>
      </c>
      <c r="N963" s="14" t="s">
        <v>1753</v>
      </c>
      <c r="O963" s="14" t="s">
        <v>1753</v>
      </c>
      <c r="P963" s="14"/>
      <c r="Q963" s="14" t="s">
        <v>1742</v>
      </c>
      <c r="R963" s="28"/>
      <c r="S963" s="28"/>
    </row>
    <row r="964" ht="12.75" customHeight="1" spans="1:19">
      <c r="A964" s="21" t="s">
        <v>2383</v>
      </c>
      <c r="B964" s="14" t="s">
        <v>177</v>
      </c>
      <c r="C964" s="14" t="s">
        <v>178</v>
      </c>
      <c r="D964" s="14" t="str">
        <f t="shared" ref="D964:D995" si="15">CONCATENATE(B964,"(",C964,")")</f>
        <v>王小明(wangxiaoming)</v>
      </c>
      <c r="E964" s="14" t="s">
        <v>180</v>
      </c>
      <c r="F964" s="14" t="s">
        <v>1810</v>
      </c>
      <c r="G964" s="14"/>
      <c r="H964" s="14" t="s">
        <v>1670</v>
      </c>
      <c r="I964" s="14" t="s">
        <v>1870</v>
      </c>
      <c r="J964" s="14" t="s">
        <v>1670</v>
      </c>
      <c r="K964" s="26" t="str">
        <f>VLOOKUP(I964,[1]Sheet1!$B:$C,2,)</f>
        <v>市行业主管部门文件采用-采用部分占文件全文60%以下</v>
      </c>
      <c r="L964" s="14" t="s">
        <v>2424</v>
      </c>
      <c r="M964" s="27" t="s">
        <v>1660</v>
      </c>
      <c r="N964" s="14" t="s">
        <v>1753</v>
      </c>
      <c r="O964" s="14" t="s">
        <v>1753</v>
      </c>
      <c r="P964" s="14"/>
      <c r="Q964" s="14" t="s">
        <v>1742</v>
      </c>
      <c r="R964" s="28"/>
      <c r="S964" s="28"/>
    </row>
    <row r="965" ht="12.75" customHeight="1" spans="1:19">
      <c r="A965" s="21" t="s">
        <v>2383</v>
      </c>
      <c r="B965" s="14" t="s">
        <v>177</v>
      </c>
      <c r="C965" s="14" t="s">
        <v>178</v>
      </c>
      <c r="D965" s="14" t="str">
        <f t="shared" si="15"/>
        <v>王小明(wangxiaoming)</v>
      </c>
      <c r="E965" s="14" t="s">
        <v>180</v>
      </c>
      <c r="F965" s="14" t="s">
        <v>1810</v>
      </c>
      <c r="G965" s="14"/>
      <c r="H965" s="14" t="s">
        <v>1671</v>
      </c>
      <c r="I965" s="14" t="s">
        <v>1870</v>
      </c>
      <c r="J965" s="14" t="s">
        <v>1671</v>
      </c>
      <c r="K965" s="26" t="str">
        <f>VLOOKUP(I965,[1]Sheet1!$B:$C,2,)</f>
        <v>市行业主管部门文件采用-采用部分占文件全文60%以下</v>
      </c>
      <c r="L965" s="14" t="s">
        <v>2424</v>
      </c>
      <c r="M965" s="27" t="s">
        <v>1660</v>
      </c>
      <c r="N965" s="14" t="s">
        <v>1753</v>
      </c>
      <c r="O965" s="14" t="s">
        <v>1753</v>
      </c>
      <c r="P965" s="14"/>
      <c r="Q965" s="14" t="s">
        <v>1742</v>
      </c>
      <c r="R965" s="28"/>
      <c r="S965" s="28"/>
    </row>
    <row r="966" ht="12.75" customHeight="1" spans="1:19">
      <c r="A966" s="21" t="s">
        <v>2383</v>
      </c>
      <c r="B966" s="14" t="s">
        <v>177</v>
      </c>
      <c r="C966" s="14" t="s">
        <v>178</v>
      </c>
      <c r="D966" s="14" t="str">
        <f t="shared" si="15"/>
        <v>王小明(wangxiaoming)</v>
      </c>
      <c r="E966" s="14" t="s">
        <v>180</v>
      </c>
      <c r="F966" s="14" t="s">
        <v>1810</v>
      </c>
      <c r="G966" s="14"/>
      <c r="H966" s="14" t="s">
        <v>1659</v>
      </c>
      <c r="I966" s="14" t="s">
        <v>1870</v>
      </c>
      <c r="J966" s="14" t="s">
        <v>1659</v>
      </c>
      <c r="K966" s="26" t="str">
        <f>VLOOKUP(I966,[1]Sheet1!$B:$C,2,)</f>
        <v>市行业主管部门文件采用-采用部分占文件全文60%以下</v>
      </c>
      <c r="L966" s="14" t="s">
        <v>2424</v>
      </c>
      <c r="M966" s="27" t="s">
        <v>1660</v>
      </c>
      <c r="N966" s="14" t="s">
        <v>1753</v>
      </c>
      <c r="O966" s="14" t="s">
        <v>1753</v>
      </c>
      <c r="P966" s="14"/>
      <c r="Q966" s="14" t="s">
        <v>1742</v>
      </c>
      <c r="R966" s="28"/>
      <c r="S966" s="28"/>
    </row>
    <row r="967" ht="12.75" customHeight="1" spans="1:19">
      <c r="A967" s="21" t="s">
        <v>2383</v>
      </c>
      <c r="B967" s="14" t="s">
        <v>177</v>
      </c>
      <c r="C967" s="14" t="s">
        <v>178</v>
      </c>
      <c r="D967" s="14" t="str">
        <f t="shared" si="15"/>
        <v>王小明(wangxiaoming)</v>
      </c>
      <c r="E967" s="14" t="s">
        <v>180</v>
      </c>
      <c r="F967" s="14" t="s">
        <v>1810</v>
      </c>
      <c r="G967" s="14"/>
      <c r="H967" s="14" t="s">
        <v>1672</v>
      </c>
      <c r="I967" s="14" t="s">
        <v>1873</v>
      </c>
      <c r="J967" s="14" t="s">
        <v>1672</v>
      </c>
      <c r="K967" s="26" t="str">
        <f>VLOOKUP(I967,[1]Sheet1!$B:$C,2,)</f>
        <v>决策建议、信息专报、专报信息刊发</v>
      </c>
      <c r="L967" s="14" t="s">
        <v>2425</v>
      </c>
      <c r="M967" s="27" t="s">
        <v>1673</v>
      </c>
      <c r="N967" s="14" t="s">
        <v>1753</v>
      </c>
      <c r="O967" s="14" t="s">
        <v>1753</v>
      </c>
      <c r="P967" s="14"/>
      <c r="Q967" s="14" t="s">
        <v>1754</v>
      </c>
      <c r="R967" s="28"/>
      <c r="S967" s="28"/>
    </row>
    <row r="968" ht="12.75" customHeight="1" spans="1:19">
      <c r="A968" s="21" t="s">
        <v>2383</v>
      </c>
      <c r="B968" s="14" t="s">
        <v>1229</v>
      </c>
      <c r="C968" s="14" t="s">
        <v>1230</v>
      </c>
      <c r="D968" s="14" t="str">
        <f t="shared" si="15"/>
        <v>王资博(wangzibo)</v>
      </c>
      <c r="E968" s="14" t="s">
        <v>1779</v>
      </c>
      <c r="F968" s="14" t="s">
        <v>1782</v>
      </c>
      <c r="G968" s="14"/>
      <c r="H968" s="14" t="s">
        <v>1674</v>
      </c>
      <c r="I968" s="14" t="s">
        <v>1873</v>
      </c>
      <c r="J968" s="14" t="s">
        <v>1674</v>
      </c>
      <c r="K968" s="26" t="str">
        <f>VLOOKUP(I968,[1]Sheet1!$B:$C,2,)</f>
        <v>决策建议、信息专报、专报信息刊发</v>
      </c>
      <c r="L968" s="14" t="s">
        <v>2103</v>
      </c>
      <c r="M968" s="27" t="s">
        <v>1675</v>
      </c>
      <c r="N968" s="14" t="s">
        <v>1753</v>
      </c>
      <c r="O968" s="14" t="s">
        <v>1753</v>
      </c>
      <c r="P968" s="14" t="s">
        <v>2426</v>
      </c>
      <c r="Q968" s="14" t="s">
        <v>1754</v>
      </c>
      <c r="R968" s="28"/>
      <c r="S968" s="28"/>
    </row>
    <row r="969" ht="12.75" customHeight="1" spans="1:19">
      <c r="A969" s="21" t="s">
        <v>2383</v>
      </c>
      <c r="B969" s="14" t="s">
        <v>1229</v>
      </c>
      <c r="C969" s="14" t="s">
        <v>1230</v>
      </c>
      <c r="D969" s="14" t="str">
        <f t="shared" si="15"/>
        <v>王资博(wangzibo)</v>
      </c>
      <c r="E969" s="14" t="s">
        <v>1779</v>
      </c>
      <c r="F969" s="14" t="s">
        <v>1782</v>
      </c>
      <c r="G969" s="14"/>
      <c r="H969" s="14" t="s">
        <v>1676</v>
      </c>
      <c r="I969" s="14" t="s">
        <v>1851</v>
      </c>
      <c r="J969" s="14" t="s">
        <v>1676</v>
      </c>
      <c r="K969" s="26" t="str">
        <f>VLOOKUP(I969,[1]Sheet1!$B:$C,2,)</f>
        <v>省部级正职领导一般性批示</v>
      </c>
      <c r="L969" s="14" t="s">
        <v>1862</v>
      </c>
      <c r="M969" s="27" t="s">
        <v>1677</v>
      </c>
      <c r="N969" s="14" t="s">
        <v>1753</v>
      </c>
      <c r="O969" s="14" t="s">
        <v>1753</v>
      </c>
      <c r="P969" s="14" t="s">
        <v>2427</v>
      </c>
      <c r="Q969" s="14" t="s">
        <v>1754</v>
      </c>
      <c r="R969" s="28"/>
      <c r="S969" s="28"/>
    </row>
    <row r="970" ht="12.75" customHeight="1" spans="1:19">
      <c r="A970" s="21" t="s">
        <v>2383</v>
      </c>
      <c r="B970" s="14" t="s">
        <v>1229</v>
      </c>
      <c r="C970" s="14" t="s">
        <v>1230</v>
      </c>
      <c r="D970" s="14" t="str">
        <f t="shared" si="15"/>
        <v>王资博(wangzibo)</v>
      </c>
      <c r="E970" s="14" t="s">
        <v>1779</v>
      </c>
      <c r="F970" s="14" t="s">
        <v>1782</v>
      </c>
      <c r="G970" s="14"/>
      <c r="H970" s="14" t="s">
        <v>1674</v>
      </c>
      <c r="I970" s="14" t="s">
        <v>1747</v>
      </c>
      <c r="J970" s="14" t="s">
        <v>1674</v>
      </c>
      <c r="K970" s="26" t="str">
        <f>VLOOKUP(I970,[1]Sheet1!$B:$C,2,)</f>
        <v>省部级正职领导肯定性批示</v>
      </c>
      <c r="L970" s="14" t="s">
        <v>1862</v>
      </c>
      <c r="M970" s="27" t="s">
        <v>1678</v>
      </c>
      <c r="N970" s="14" t="s">
        <v>1753</v>
      </c>
      <c r="O970" s="14" t="s">
        <v>1753</v>
      </c>
      <c r="P970" s="14" t="s">
        <v>2428</v>
      </c>
      <c r="Q970" s="14" t="s">
        <v>1757</v>
      </c>
      <c r="R970" s="28"/>
      <c r="S970" s="28"/>
    </row>
    <row r="971" ht="12.75" customHeight="1" spans="1:19">
      <c r="A971" s="21" t="s">
        <v>2383</v>
      </c>
      <c r="B971" s="14" t="s">
        <v>1243</v>
      </c>
      <c r="C971" s="14" t="s">
        <v>1244</v>
      </c>
      <c r="D971" s="14" t="str">
        <f t="shared" si="15"/>
        <v>文丰安(wenfengan)</v>
      </c>
      <c r="E971" s="14" t="s">
        <v>1795</v>
      </c>
      <c r="F971" s="14" t="s">
        <v>1764</v>
      </c>
      <c r="G971" s="14"/>
      <c r="H971" s="14" t="s">
        <v>1533</v>
      </c>
      <c r="I971" s="14" t="s">
        <v>1873</v>
      </c>
      <c r="J971" s="14" t="s">
        <v>1533</v>
      </c>
      <c r="K971" s="26" t="str">
        <f>VLOOKUP(I971,[1]Sheet1!$B:$C,2,)</f>
        <v>决策建议、信息专报、专报信息刊发</v>
      </c>
      <c r="L971" s="14" t="s">
        <v>2269</v>
      </c>
      <c r="M971" s="27" t="s">
        <v>1534</v>
      </c>
      <c r="N971" s="14" t="s">
        <v>1792</v>
      </c>
      <c r="O971" s="14" t="s">
        <v>1792</v>
      </c>
      <c r="P971" s="14"/>
      <c r="Q971" s="14" t="s">
        <v>1793</v>
      </c>
      <c r="R971" s="28"/>
      <c r="S971" s="28"/>
    </row>
    <row r="972" ht="12.75" customHeight="1" spans="1:19">
      <c r="A972" s="21" t="s">
        <v>2383</v>
      </c>
      <c r="B972" s="14" t="s">
        <v>1243</v>
      </c>
      <c r="C972" s="14" t="s">
        <v>1244</v>
      </c>
      <c r="D972" s="14" t="str">
        <f t="shared" si="15"/>
        <v>文丰安(wenfengan)</v>
      </c>
      <c r="E972" s="14" t="s">
        <v>1795</v>
      </c>
      <c r="F972" s="14" t="s">
        <v>1764</v>
      </c>
      <c r="G972" s="14"/>
      <c r="H972" s="14" t="s">
        <v>1536</v>
      </c>
      <c r="I972" s="14" t="s">
        <v>1873</v>
      </c>
      <c r="J972" s="14" t="s">
        <v>1536</v>
      </c>
      <c r="K972" s="26" t="str">
        <f>VLOOKUP(I972,[1]Sheet1!$B:$C,2,)</f>
        <v>决策建议、信息专报、专报信息刊发</v>
      </c>
      <c r="L972" s="14" t="s">
        <v>2269</v>
      </c>
      <c r="M972" s="27" t="s">
        <v>1534</v>
      </c>
      <c r="N972" s="14" t="s">
        <v>1792</v>
      </c>
      <c r="O972" s="14" t="s">
        <v>1761</v>
      </c>
      <c r="P972" s="14"/>
      <c r="Q972" s="14" t="s">
        <v>1793</v>
      </c>
      <c r="R972" s="28"/>
      <c r="S972" s="28"/>
    </row>
    <row r="973" ht="12.75" customHeight="1" spans="1:19">
      <c r="A973" s="21" t="s">
        <v>2383</v>
      </c>
      <c r="B973" s="14" t="s">
        <v>1243</v>
      </c>
      <c r="C973" s="14" t="s">
        <v>1244</v>
      </c>
      <c r="D973" s="14" t="str">
        <f t="shared" si="15"/>
        <v>文丰安(wenfengan)</v>
      </c>
      <c r="E973" s="14" t="s">
        <v>1795</v>
      </c>
      <c r="F973" s="14" t="s">
        <v>1764</v>
      </c>
      <c r="G973" s="14"/>
      <c r="H973" s="14" t="s">
        <v>1531</v>
      </c>
      <c r="I973" s="14" t="s">
        <v>1873</v>
      </c>
      <c r="J973" s="14" t="s">
        <v>1531</v>
      </c>
      <c r="K973" s="26" t="str">
        <f>VLOOKUP(I973,[1]Sheet1!$B:$C,2,)</f>
        <v>决策建议、信息专报、专报信息刊发</v>
      </c>
      <c r="L973" s="14" t="s">
        <v>2324</v>
      </c>
      <c r="M973" s="27" t="s">
        <v>1452</v>
      </c>
      <c r="N973" s="14" t="s">
        <v>2385</v>
      </c>
      <c r="O973" s="14" t="s">
        <v>1742</v>
      </c>
      <c r="P973" s="14"/>
      <c r="Q973" s="14" t="s">
        <v>1775</v>
      </c>
      <c r="R973" s="28"/>
      <c r="S973" s="28"/>
    </row>
    <row r="974" ht="12.75" customHeight="1" spans="1:19">
      <c r="A974" s="21" t="s">
        <v>2383</v>
      </c>
      <c r="B974" s="14" t="s">
        <v>1243</v>
      </c>
      <c r="C974" s="14" t="s">
        <v>1244</v>
      </c>
      <c r="D974" s="14" t="str">
        <f t="shared" si="15"/>
        <v>文丰安(wenfengan)</v>
      </c>
      <c r="E974" s="14" t="s">
        <v>1795</v>
      </c>
      <c r="F974" s="14" t="s">
        <v>1764</v>
      </c>
      <c r="G974" s="14"/>
      <c r="H974" s="14" t="s">
        <v>1679</v>
      </c>
      <c r="I974" s="14" t="s">
        <v>1873</v>
      </c>
      <c r="J974" s="14" t="s">
        <v>1679</v>
      </c>
      <c r="K974" s="26" t="str">
        <f>VLOOKUP(I974,[1]Sheet1!$B:$C,2,)</f>
        <v>决策建议、信息专报、专报信息刊发</v>
      </c>
      <c r="L974" s="14" t="s">
        <v>1915</v>
      </c>
      <c r="M974" s="27" t="s">
        <v>1563</v>
      </c>
      <c r="N974" s="14" t="s">
        <v>1753</v>
      </c>
      <c r="O974" s="14" t="s">
        <v>1753</v>
      </c>
      <c r="P974" s="14"/>
      <c r="Q974" s="14" t="s">
        <v>1754</v>
      </c>
      <c r="R974" s="28"/>
      <c r="S974" s="28"/>
    </row>
    <row r="975" ht="12.75" customHeight="1" spans="1:19">
      <c r="A975" s="21" t="s">
        <v>2383</v>
      </c>
      <c r="B975" s="14" t="s">
        <v>334</v>
      </c>
      <c r="C975" s="14" t="s">
        <v>335</v>
      </c>
      <c r="D975" s="14" t="str">
        <f t="shared" si="15"/>
        <v>吴安(wuan)</v>
      </c>
      <c r="E975" s="14" t="s">
        <v>180</v>
      </c>
      <c r="F975" s="14" t="s">
        <v>1746</v>
      </c>
      <c r="G975" s="14"/>
      <c r="H975" s="14" t="s">
        <v>1577</v>
      </c>
      <c r="I975" s="14" t="s">
        <v>1870</v>
      </c>
      <c r="J975" s="14" t="s">
        <v>1577</v>
      </c>
      <c r="K975" s="26" t="str">
        <f>VLOOKUP(I975,[1]Sheet1!$B:$C,2,)</f>
        <v>市行业主管部门文件采用-采用部分占文件全文60%以下</v>
      </c>
      <c r="L975" s="14" t="s">
        <v>2393</v>
      </c>
      <c r="M975" s="27" t="s">
        <v>1578</v>
      </c>
      <c r="N975" s="14" t="s">
        <v>1750</v>
      </c>
      <c r="O975" s="14" t="s">
        <v>1753</v>
      </c>
      <c r="P975" s="14"/>
      <c r="Q975" s="14" t="s">
        <v>1753</v>
      </c>
      <c r="R975" s="28"/>
      <c r="S975" s="28"/>
    </row>
    <row r="976" ht="12.75" customHeight="1" spans="1:19">
      <c r="A976" s="21" t="s">
        <v>2383</v>
      </c>
      <c r="B976" s="14" t="s">
        <v>334</v>
      </c>
      <c r="C976" s="14" t="s">
        <v>335</v>
      </c>
      <c r="D976" s="14" t="str">
        <f t="shared" si="15"/>
        <v>吴安(wuan)</v>
      </c>
      <c r="E976" s="14" t="s">
        <v>180</v>
      </c>
      <c r="F976" s="14" t="s">
        <v>1746</v>
      </c>
      <c r="G976" s="14"/>
      <c r="H976" s="14" t="s">
        <v>1575</v>
      </c>
      <c r="I976" s="14" t="s">
        <v>1873</v>
      </c>
      <c r="J976" s="14" t="s">
        <v>1575</v>
      </c>
      <c r="K976" s="26" t="str">
        <f>VLOOKUP(I976,[1]Sheet1!$B:$C,2,)</f>
        <v>决策建议、信息专报、专报信息刊发</v>
      </c>
      <c r="L976" s="14" t="s">
        <v>2392</v>
      </c>
      <c r="M976" s="27" t="s">
        <v>1576</v>
      </c>
      <c r="N976" s="14" t="s">
        <v>1750</v>
      </c>
      <c r="O976" s="14" t="s">
        <v>1742</v>
      </c>
      <c r="P976" s="14"/>
      <c r="Q976" s="14" t="s">
        <v>1750</v>
      </c>
      <c r="R976" s="28"/>
      <c r="S976" s="28"/>
    </row>
    <row r="977" ht="12.75" customHeight="1" spans="1:19">
      <c r="A977" s="21" t="s">
        <v>2383</v>
      </c>
      <c r="B977" s="14" t="s">
        <v>334</v>
      </c>
      <c r="C977" s="14" t="s">
        <v>335</v>
      </c>
      <c r="D977" s="14" t="str">
        <f t="shared" si="15"/>
        <v>吴安(wuan)</v>
      </c>
      <c r="E977" s="14" t="s">
        <v>180</v>
      </c>
      <c r="F977" s="14" t="s">
        <v>1746</v>
      </c>
      <c r="G977" s="14"/>
      <c r="H977" s="14" t="s">
        <v>1574</v>
      </c>
      <c r="I977" s="14" t="s">
        <v>1870</v>
      </c>
      <c r="J977" s="14" t="s">
        <v>1574</v>
      </c>
      <c r="K977" s="26" t="str">
        <f>VLOOKUP(I977,[1]Sheet1!$B:$C,2,)</f>
        <v>市行业主管部门文件采用-采用部分占文件全文60%以下</v>
      </c>
      <c r="L977" s="14" t="s">
        <v>2391</v>
      </c>
      <c r="M977" s="27" t="s">
        <v>1565</v>
      </c>
      <c r="N977" s="14" t="s">
        <v>1749</v>
      </c>
      <c r="O977" s="14" t="s">
        <v>1753</v>
      </c>
      <c r="P977" s="14"/>
      <c r="Q977" s="14" t="s">
        <v>2095</v>
      </c>
      <c r="R977" s="28"/>
      <c r="S977" s="28"/>
    </row>
    <row r="978" ht="12.75" customHeight="1" spans="1:19">
      <c r="A978" s="21" t="s">
        <v>2383</v>
      </c>
      <c r="B978" s="14" t="s">
        <v>343</v>
      </c>
      <c r="C978" s="14" t="s">
        <v>344</v>
      </c>
      <c r="D978" s="14" t="str">
        <f t="shared" si="15"/>
        <v>吴大兵(wudabing)</v>
      </c>
      <c r="E978" s="14" t="s">
        <v>73</v>
      </c>
      <c r="F978" s="14" t="s">
        <v>1739</v>
      </c>
      <c r="G978" s="14"/>
      <c r="H978" s="14" t="s">
        <v>1627</v>
      </c>
      <c r="I978" s="14" t="s">
        <v>1851</v>
      </c>
      <c r="J978" s="14" t="s">
        <v>1627</v>
      </c>
      <c r="K978" s="26" t="str">
        <f>VLOOKUP(I978,[1]Sheet1!$B:$C,2,)</f>
        <v>省部级正职领导一般性批示</v>
      </c>
      <c r="L978" s="14" t="s">
        <v>1858</v>
      </c>
      <c r="M978" s="27" t="s">
        <v>1628</v>
      </c>
      <c r="N978" s="14" t="s">
        <v>1742</v>
      </c>
      <c r="O978" s="14" t="s">
        <v>1753</v>
      </c>
      <c r="P978" s="14"/>
      <c r="Q978" s="14" t="s">
        <v>1788</v>
      </c>
      <c r="R978" s="28"/>
      <c r="S978" s="28"/>
    </row>
    <row r="979" ht="12.75" customHeight="1" spans="1:19">
      <c r="A979" s="21" t="s">
        <v>2383</v>
      </c>
      <c r="B979" s="14" t="s">
        <v>343</v>
      </c>
      <c r="C979" s="14" t="s">
        <v>344</v>
      </c>
      <c r="D979" s="14" t="str">
        <f t="shared" si="15"/>
        <v>吴大兵(wudabing)</v>
      </c>
      <c r="E979" s="14" t="s">
        <v>73</v>
      </c>
      <c r="F979" s="14" t="s">
        <v>1739</v>
      </c>
      <c r="G979" s="14"/>
      <c r="H979" s="14" t="s">
        <v>1680</v>
      </c>
      <c r="I979" s="14" t="s">
        <v>1937</v>
      </c>
      <c r="J979" s="14" t="s">
        <v>1680</v>
      </c>
      <c r="K979" s="26" t="str">
        <f>VLOOKUP(I979,[1]Sheet1!$B:$C,2,)</f>
        <v>国家部委规章和重庆市地方性法规、政府规章及文件采用-采用部分占文件全文60%以上（含）</v>
      </c>
      <c r="L979" s="14" t="s">
        <v>1963</v>
      </c>
      <c r="M979" s="27" t="s">
        <v>1681</v>
      </c>
      <c r="N979" s="14" t="s">
        <v>1750</v>
      </c>
      <c r="O979" s="14" t="s">
        <v>1753</v>
      </c>
      <c r="P979" s="14"/>
      <c r="Q979" s="14" t="s">
        <v>1989</v>
      </c>
      <c r="R979" s="28"/>
      <c r="S979" s="28"/>
    </row>
    <row r="980" ht="12.75" customHeight="1" spans="1:19">
      <c r="A980" s="21" t="s">
        <v>2383</v>
      </c>
      <c r="B980" s="14" t="s">
        <v>343</v>
      </c>
      <c r="C980" s="14" t="s">
        <v>344</v>
      </c>
      <c r="D980" s="14" t="str">
        <f t="shared" si="15"/>
        <v>吴大兵(wudabing)</v>
      </c>
      <c r="E980" s="14" t="s">
        <v>73</v>
      </c>
      <c r="F980" s="14" t="s">
        <v>1739</v>
      </c>
      <c r="G980" s="14"/>
      <c r="H980" s="14" t="s">
        <v>1683</v>
      </c>
      <c r="I980" s="14" t="s">
        <v>1873</v>
      </c>
      <c r="J980" s="14" t="s">
        <v>1683</v>
      </c>
      <c r="K980" s="26" t="str">
        <f>VLOOKUP(I980,[1]Sheet1!$B:$C,2,)</f>
        <v>决策建议、信息专报、专报信息刊发</v>
      </c>
      <c r="L980" s="14" t="s">
        <v>1994</v>
      </c>
      <c r="M980" s="27" t="s">
        <v>1684</v>
      </c>
      <c r="N980" s="14" t="s">
        <v>1742</v>
      </c>
      <c r="O980" s="14" t="s">
        <v>1753</v>
      </c>
      <c r="P980" s="14"/>
      <c r="Q980" s="14" t="s">
        <v>1788</v>
      </c>
      <c r="R980" s="28"/>
      <c r="S980" s="28"/>
    </row>
    <row r="981" ht="12.75" customHeight="1" spans="1:19">
      <c r="A981" s="21" t="s">
        <v>2383</v>
      </c>
      <c r="B981" s="14" t="s">
        <v>343</v>
      </c>
      <c r="C981" s="14" t="s">
        <v>344</v>
      </c>
      <c r="D981" s="14" t="str">
        <f t="shared" si="15"/>
        <v>吴大兵(wudabing)</v>
      </c>
      <c r="E981" s="14" t="s">
        <v>73</v>
      </c>
      <c r="F981" s="14" t="s">
        <v>1739</v>
      </c>
      <c r="G981" s="14"/>
      <c r="H981" s="14" t="s">
        <v>1685</v>
      </c>
      <c r="I981" s="14" t="s">
        <v>1873</v>
      </c>
      <c r="J981" s="14" t="s">
        <v>1685</v>
      </c>
      <c r="K981" s="26" t="str">
        <f>VLOOKUP(I981,[1]Sheet1!$B:$C,2,)</f>
        <v>决策建议、信息专报、专报信息刊发</v>
      </c>
      <c r="L981" s="14" t="s">
        <v>1858</v>
      </c>
      <c r="M981" s="27" t="s">
        <v>1686</v>
      </c>
      <c r="N981" s="14" t="s">
        <v>1753</v>
      </c>
      <c r="O981" s="14" t="s">
        <v>1753</v>
      </c>
      <c r="P981" s="14"/>
      <c r="Q981" s="14" t="s">
        <v>1754</v>
      </c>
      <c r="R981" s="28"/>
      <c r="S981" s="28"/>
    </row>
    <row r="982" ht="12.75" customHeight="1" spans="1:19">
      <c r="A982" s="21" t="s">
        <v>2383</v>
      </c>
      <c r="B982" s="14" t="s">
        <v>1688</v>
      </c>
      <c r="C982" s="14" t="s">
        <v>1689</v>
      </c>
      <c r="D982" s="14" t="str">
        <f t="shared" si="15"/>
        <v>肖端(xiaoduan)</v>
      </c>
      <c r="E982" s="14" t="s">
        <v>94</v>
      </c>
      <c r="F982" s="14" t="s">
        <v>1786</v>
      </c>
      <c r="G982" s="14"/>
      <c r="H982" s="14" t="s">
        <v>1687</v>
      </c>
      <c r="I982" s="14" t="s">
        <v>1873</v>
      </c>
      <c r="J982" s="14" t="s">
        <v>1687</v>
      </c>
      <c r="K982" s="26" t="str">
        <f>VLOOKUP(I982,[1]Sheet1!$B:$C,2,)</f>
        <v>决策建议、信息专报、专报信息刊发</v>
      </c>
      <c r="L982" s="14" t="s">
        <v>1858</v>
      </c>
      <c r="M982" s="27" t="s">
        <v>1690</v>
      </c>
      <c r="N982" s="14" t="s">
        <v>1753</v>
      </c>
      <c r="O982" s="14" t="s">
        <v>1753</v>
      </c>
      <c r="P982" s="14"/>
      <c r="Q982" s="14" t="s">
        <v>1754</v>
      </c>
      <c r="R982" s="28"/>
      <c r="S982" s="28"/>
    </row>
    <row r="983" ht="12.75" customHeight="1" spans="1:19">
      <c r="A983" s="21" t="s">
        <v>2383</v>
      </c>
      <c r="B983" s="14" t="s">
        <v>1688</v>
      </c>
      <c r="C983" s="14" t="s">
        <v>1689</v>
      </c>
      <c r="D983" s="14" t="str">
        <f t="shared" si="15"/>
        <v>肖端(xiaoduan)</v>
      </c>
      <c r="E983" s="14" t="s">
        <v>94</v>
      </c>
      <c r="F983" s="14" t="s">
        <v>1786</v>
      </c>
      <c r="G983" s="14"/>
      <c r="H983" s="14" t="s">
        <v>1693</v>
      </c>
      <c r="I983" s="14" t="s">
        <v>1873</v>
      </c>
      <c r="J983" s="14" t="s">
        <v>1693</v>
      </c>
      <c r="K983" s="26" t="str">
        <f>VLOOKUP(I983,[1]Sheet1!$B:$C,2,)</f>
        <v>决策建议、信息专报、专报信息刊发</v>
      </c>
      <c r="L983" s="14" t="s">
        <v>1858</v>
      </c>
      <c r="M983" s="27" t="s">
        <v>1694</v>
      </c>
      <c r="N983" s="14" t="s">
        <v>1753</v>
      </c>
      <c r="O983" s="14" t="s">
        <v>1753</v>
      </c>
      <c r="P983" s="14"/>
      <c r="Q983" s="14" t="s">
        <v>1754</v>
      </c>
      <c r="R983" s="28"/>
      <c r="S983" s="28"/>
    </row>
    <row r="984" ht="12.75" customHeight="1" spans="1:19">
      <c r="A984" s="21" t="s">
        <v>2383</v>
      </c>
      <c r="B984" s="14" t="s">
        <v>2429</v>
      </c>
      <c r="C984" s="14" t="s">
        <v>2430</v>
      </c>
      <c r="D984" s="14" t="str">
        <f t="shared" si="15"/>
        <v>徐静(xujing)</v>
      </c>
      <c r="E984" s="14" t="s">
        <v>1779</v>
      </c>
      <c r="F984" s="14" t="s">
        <v>1786</v>
      </c>
      <c r="G984" s="14"/>
      <c r="H984" s="14" t="s">
        <v>1543</v>
      </c>
      <c r="I984" s="14" t="s">
        <v>1747</v>
      </c>
      <c r="J984" s="14" t="s">
        <v>1543</v>
      </c>
      <c r="K984" s="26" t="str">
        <f>VLOOKUP(I984,[1]Sheet1!$B:$C,2,)</f>
        <v>省部级正职领导肯定性批示</v>
      </c>
      <c r="L984" s="14" t="s">
        <v>1800</v>
      </c>
      <c r="M984" s="27" t="s">
        <v>1546</v>
      </c>
      <c r="N984" s="14" t="s">
        <v>1742</v>
      </c>
      <c r="O984" s="14" t="s">
        <v>1742</v>
      </c>
      <c r="P984" s="14"/>
      <c r="Q984" s="14" t="s">
        <v>2052</v>
      </c>
      <c r="R984" s="28"/>
      <c r="S984" s="28"/>
    </row>
    <row r="985" ht="12.75" customHeight="1" spans="1:19">
      <c r="A985" s="21" t="s">
        <v>2383</v>
      </c>
      <c r="B985" s="14" t="s">
        <v>362</v>
      </c>
      <c r="C985" s="14" t="s">
        <v>363</v>
      </c>
      <c r="D985" s="14" t="str">
        <f t="shared" si="15"/>
        <v>杨玲(yangling)</v>
      </c>
      <c r="E985" s="14" t="s">
        <v>286</v>
      </c>
      <c r="F985" s="14" t="s">
        <v>1769</v>
      </c>
      <c r="G985" s="14"/>
      <c r="H985" s="14" t="s">
        <v>1695</v>
      </c>
      <c r="I985" s="14" t="s">
        <v>1873</v>
      </c>
      <c r="J985" s="14" t="s">
        <v>1695</v>
      </c>
      <c r="K985" s="26" t="str">
        <f>VLOOKUP(I985,[1]Sheet1!$B:$C,2,)</f>
        <v>决策建议、信息专报、专报信息刊发</v>
      </c>
      <c r="L985" s="14" t="s">
        <v>1858</v>
      </c>
      <c r="M985" s="27" t="s">
        <v>1696</v>
      </c>
      <c r="N985" s="14" t="s">
        <v>1753</v>
      </c>
      <c r="O985" s="14" t="s">
        <v>1753</v>
      </c>
      <c r="P985" s="14"/>
      <c r="Q985" s="14" t="s">
        <v>1754</v>
      </c>
      <c r="R985" s="28"/>
      <c r="S985" s="28"/>
    </row>
    <row r="986" ht="12.75" customHeight="1" spans="1:19">
      <c r="A986" s="21" t="s">
        <v>2383</v>
      </c>
      <c r="B986" s="14" t="s">
        <v>1698</v>
      </c>
      <c r="C986" s="14" t="s">
        <v>1699</v>
      </c>
      <c r="D986" s="14" t="str">
        <f t="shared" si="15"/>
        <v>张伟进(zhangweijin)</v>
      </c>
      <c r="E986" s="14" t="s">
        <v>1700</v>
      </c>
      <c r="F986" s="14" t="s">
        <v>1739</v>
      </c>
      <c r="G986" s="14"/>
      <c r="H986" s="14" t="s">
        <v>1697</v>
      </c>
      <c r="I986" s="14" t="s">
        <v>1873</v>
      </c>
      <c r="J986" s="14" t="s">
        <v>1697</v>
      </c>
      <c r="K986" s="26" t="str">
        <f>VLOOKUP(I986,[1]Sheet1!$B:$C,2,)</f>
        <v>决策建议、信息专报、专报信息刊发</v>
      </c>
      <c r="L986" s="14" t="s">
        <v>1858</v>
      </c>
      <c r="M986" s="27" t="s">
        <v>1568</v>
      </c>
      <c r="N986" s="14" t="s">
        <v>1753</v>
      </c>
      <c r="O986" s="14" t="s">
        <v>1753</v>
      </c>
      <c r="P986" s="14"/>
      <c r="Q986" s="14" t="s">
        <v>1754</v>
      </c>
      <c r="R986" s="28"/>
      <c r="S986" s="28"/>
    </row>
    <row r="987" ht="12.75" customHeight="1" spans="1:19">
      <c r="A987" s="21" t="s">
        <v>2383</v>
      </c>
      <c r="B987" s="14" t="s">
        <v>1698</v>
      </c>
      <c r="C987" s="14" t="s">
        <v>1699</v>
      </c>
      <c r="D987" s="14" t="str">
        <f t="shared" si="15"/>
        <v>张伟进(zhangweijin)</v>
      </c>
      <c r="E987" s="14" t="s">
        <v>1700</v>
      </c>
      <c r="F987" s="14" t="s">
        <v>1739</v>
      </c>
      <c r="G987" s="14"/>
      <c r="H987" s="14" t="s">
        <v>1703</v>
      </c>
      <c r="I987" s="14" t="s">
        <v>1873</v>
      </c>
      <c r="J987" s="14" t="s">
        <v>1703</v>
      </c>
      <c r="K987" s="26" t="str">
        <f>VLOOKUP(I987,[1]Sheet1!$B:$C,2,)</f>
        <v>决策建议、信息专报、专报信息刊发</v>
      </c>
      <c r="L987" s="14" t="s">
        <v>2431</v>
      </c>
      <c r="M987" s="27" t="s">
        <v>1704</v>
      </c>
      <c r="N987" s="14" t="s">
        <v>1753</v>
      </c>
      <c r="O987" s="14" t="s">
        <v>1753</v>
      </c>
      <c r="P987" s="14"/>
      <c r="Q987" s="14" t="s">
        <v>1754</v>
      </c>
      <c r="R987" s="28"/>
      <c r="S987" s="28"/>
    </row>
    <row r="988" ht="12.75" customHeight="1" spans="1:19">
      <c r="A988" s="21" t="s">
        <v>2383</v>
      </c>
      <c r="B988" s="14" t="s">
        <v>1698</v>
      </c>
      <c r="C988" s="14" t="s">
        <v>1699</v>
      </c>
      <c r="D988" s="14" t="str">
        <f t="shared" si="15"/>
        <v>张伟进(zhangweijin)</v>
      </c>
      <c r="E988" s="14" t="s">
        <v>1700</v>
      </c>
      <c r="F988" s="14" t="s">
        <v>1739</v>
      </c>
      <c r="G988" s="14"/>
      <c r="H988" s="14" t="s">
        <v>1703</v>
      </c>
      <c r="I988" s="14" t="s">
        <v>1873</v>
      </c>
      <c r="J988" s="14" t="s">
        <v>1703</v>
      </c>
      <c r="K988" s="26" t="str">
        <f>VLOOKUP(I988,[1]Sheet1!$B:$C,2,)</f>
        <v>决策建议、信息专报、专报信息刊发</v>
      </c>
      <c r="L988" s="14" t="s">
        <v>1858</v>
      </c>
      <c r="M988" s="27" t="s">
        <v>2432</v>
      </c>
      <c r="N988" s="14" t="s">
        <v>1753</v>
      </c>
      <c r="O988" s="14" t="s">
        <v>1753</v>
      </c>
      <c r="P988" s="14"/>
      <c r="Q988" s="14" t="s">
        <v>1754</v>
      </c>
      <c r="R988" s="28"/>
      <c r="S988" s="28"/>
    </row>
    <row r="989" ht="12.75" customHeight="1" spans="1:19">
      <c r="A989" s="21" t="s">
        <v>2383</v>
      </c>
      <c r="B989" s="14" t="s">
        <v>204</v>
      </c>
      <c r="C989" s="14" t="s">
        <v>205</v>
      </c>
      <c r="D989" s="14" t="str">
        <f t="shared" si="15"/>
        <v>钟瑶奇(zhongyaoqi)</v>
      </c>
      <c r="E989" s="14" t="s">
        <v>1850</v>
      </c>
      <c r="F989" s="14" t="s">
        <v>1746</v>
      </c>
      <c r="G989" s="14"/>
      <c r="H989" s="14" t="s">
        <v>1598</v>
      </c>
      <c r="I989" s="14" t="s">
        <v>1747</v>
      </c>
      <c r="J989" s="14" t="s">
        <v>1598</v>
      </c>
      <c r="K989" s="26" t="str">
        <f>VLOOKUP(I989,[1]Sheet1!$B:$C,2,)</f>
        <v>省部级正职领导肯定性批示</v>
      </c>
      <c r="L989" s="14" t="s">
        <v>1915</v>
      </c>
      <c r="M989" s="27" t="s">
        <v>1599</v>
      </c>
      <c r="N989" s="14" t="s">
        <v>1742</v>
      </c>
      <c r="O989" s="14" t="s">
        <v>1753</v>
      </c>
      <c r="P989" s="14"/>
      <c r="Q989" s="14" t="s">
        <v>2027</v>
      </c>
      <c r="R989" s="28"/>
      <c r="S989" s="28"/>
    </row>
    <row r="990" ht="12.75" customHeight="1" spans="1:19">
      <c r="A990" s="21" t="s">
        <v>2383</v>
      </c>
      <c r="B990" s="14" t="s">
        <v>1631</v>
      </c>
      <c r="C990" s="14" t="s">
        <v>1632</v>
      </c>
      <c r="D990" s="14" t="str">
        <f t="shared" si="15"/>
        <v>朱旭森(zhuxusen)</v>
      </c>
      <c r="E990" s="14" t="s">
        <v>478</v>
      </c>
      <c r="F990" s="14" t="s">
        <v>1827</v>
      </c>
      <c r="G990" s="14"/>
      <c r="H990" s="14" t="s">
        <v>1638</v>
      </c>
      <c r="I990" s="14" t="s">
        <v>1747</v>
      </c>
      <c r="J990" s="14" t="s">
        <v>1638</v>
      </c>
      <c r="K990" s="26" t="str">
        <f>VLOOKUP(I990,[1]Sheet1!$B:$C,2,)</f>
        <v>省部级正职领导肯定性批示</v>
      </c>
      <c r="L990" s="14" t="s">
        <v>2406</v>
      </c>
      <c r="M990" s="27" t="s">
        <v>1595</v>
      </c>
      <c r="N990" s="14" t="s">
        <v>1742</v>
      </c>
      <c r="O990" s="14" t="s">
        <v>1753</v>
      </c>
      <c r="P990" s="14"/>
      <c r="Q990" s="14" t="s">
        <v>2027</v>
      </c>
      <c r="R990" s="28"/>
      <c r="S990" s="28"/>
    </row>
    <row r="991" ht="12.75" customHeight="1" spans="1:19">
      <c r="A991" s="21" t="s">
        <v>2383</v>
      </c>
      <c r="B991" s="14" t="s">
        <v>1631</v>
      </c>
      <c r="C991" s="14" t="s">
        <v>1632</v>
      </c>
      <c r="D991" s="14" t="str">
        <f t="shared" si="15"/>
        <v>朱旭森(zhuxusen)</v>
      </c>
      <c r="E991" s="14" t="s">
        <v>478</v>
      </c>
      <c r="F991" s="14" t="s">
        <v>1827</v>
      </c>
      <c r="G991" s="14"/>
      <c r="H991" s="14" t="s">
        <v>1630</v>
      </c>
      <c r="I991" s="14" t="s">
        <v>1851</v>
      </c>
      <c r="J991" s="14" t="s">
        <v>1630</v>
      </c>
      <c r="K991" s="26" t="str">
        <f>VLOOKUP(I991,[1]Sheet1!$B:$C,2,)</f>
        <v>省部级正职领导一般性批示</v>
      </c>
      <c r="L991" s="14" t="s">
        <v>2404</v>
      </c>
      <c r="M991" s="27" t="s">
        <v>1633</v>
      </c>
      <c r="N991" s="14" t="s">
        <v>1742</v>
      </c>
      <c r="O991" s="14" t="s">
        <v>1753</v>
      </c>
      <c r="P991" s="14"/>
      <c r="Q991" s="14" t="s">
        <v>1788</v>
      </c>
      <c r="R991" s="28"/>
      <c r="S991" s="28"/>
    </row>
    <row r="992" ht="12.75" customHeight="1" spans="1:19">
      <c r="A992" s="21" t="s">
        <v>2383</v>
      </c>
      <c r="B992" s="14" t="s">
        <v>1631</v>
      </c>
      <c r="C992" s="14" t="s">
        <v>1632</v>
      </c>
      <c r="D992" s="14" t="str">
        <f t="shared" si="15"/>
        <v>朱旭森(zhuxusen)</v>
      </c>
      <c r="E992" s="14" t="s">
        <v>478</v>
      </c>
      <c r="F992" s="14" t="s">
        <v>1827</v>
      </c>
      <c r="G992" s="14"/>
      <c r="H992" s="14" t="s">
        <v>1643</v>
      </c>
      <c r="I992" s="14" t="s">
        <v>1851</v>
      </c>
      <c r="J992" s="14" t="s">
        <v>1643</v>
      </c>
      <c r="K992" s="26" t="str">
        <f>VLOOKUP(I992,[1]Sheet1!$B:$C,2,)</f>
        <v>省部级正职领导一般性批示</v>
      </c>
      <c r="L992" s="14" t="s">
        <v>2408</v>
      </c>
      <c r="M992" s="27" t="s">
        <v>1644</v>
      </c>
      <c r="N992" s="14" t="s">
        <v>1749</v>
      </c>
      <c r="O992" s="14" t="s">
        <v>1750</v>
      </c>
      <c r="P992" s="14"/>
      <c r="Q992" s="14" t="s">
        <v>1742</v>
      </c>
      <c r="R992" s="28"/>
      <c r="S992" s="28"/>
    </row>
    <row r="993" ht="12.75" customHeight="1" spans="1:19">
      <c r="A993" s="21" t="s">
        <v>2383</v>
      </c>
      <c r="B993" s="14" t="s">
        <v>1631</v>
      </c>
      <c r="C993" s="14" t="s">
        <v>1632</v>
      </c>
      <c r="D993" s="14" t="str">
        <f t="shared" si="15"/>
        <v>朱旭森(zhuxusen)</v>
      </c>
      <c r="E993" s="14" t="s">
        <v>478</v>
      </c>
      <c r="F993" s="14" t="s">
        <v>1827</v>
      </c>
      <c r="G993" s="14"/>
      <c r="H993" s="14" t="s">
        <v>1638</v>
      </c>
      <c r="I993" s="14" t="s">
        <v>1873</v>
      </c>
      <c r="J993" s="14" t="s">
        <v>1638</v>
      </c>
      <c r="K993" s="26" t="str">
        <f>VLOOKUP(I993,[1]Sheet1!$B:$C,2,)</f>
        <v>决策建议、信息专报、专报信息刊发</v>
      </c>
      <c r="L993" s="14" t="s">
        <v>2284</v>
      </c>
      <c r="M993" s="27" t="s">
        <v>1641</v>
      </c>
      <c r="N993" s="14" t="s">
        <v>1742</v>
      </c>
      <c r="O993" s="14" t="s">
        <v>1753</v>
      </c>
      <c r="P993" s="14"/>
      <c r="Q993" s="14" t="s">
        <v>1788</v>
      </c>
      <c r="R993" s="28"/>
      <c r="S993" s="28"/>
    </row>
    <row r="994" ht="12.75" customHeight="1" spans="1:19">
      <c r="A994" s="21" t="s">
        <v>2383</v>
      </c>
      <c r="B994" s="14" t="s">
        <v>1631</v>
      </c>
      <c r="C994" s="14" t="s">
        <v>1632</v>
      </c>
      <c r="D994" s="14" t="str">
        <f t="shared" si="15"/>
        <v>朱旭森(zhuxusen)</v>
      </c>
      <c r="E994" s="14" t="s">
        <v>478</v>
      </c>
      <c r="F994" s="14" t="s">
        <v>1827</v>
      </c>
      <c r="G994" s="14"/>
      <c r="H994" s="14" t="s">
        <v>1653</v>
      </c>
      <c r="I994" s="14" t="s">
        <v>1912</v>
      </c>
      <c r="J994" s="14" t="s">
        <v>1653</v>
      </c>
      <c r="K994" s="26" t="str">
        <f>VLOOKUP(I994,[1]Sheet1!$B:$C,2,)</f>
        <v>省部级正职领导肯定性批示</v>
      </c>
      <c r="L994" s="14" t="s">
        <v>2413</v>
      </c>
      <c r="M994" s="27" t="s">
        <v>1654</v>
      </c>
      <c r="N994" s="14" t="s">
        <v>1750</v>
      </c>
      <c r="O994" s="14" t="s">
        <v>1753</v>
      </c>
      <c r="P994" s="14"/>
      <c r="Q994" s="14" t="s">
        <v>1809</v>
      </c>
      <c r="R994" s="28"/>
      <c r="S994" s="28"/>
    </row>
    <row r="995" ht="12.75" customHeight="1" spans="1:19">
      <c r="A995" s="21" t="s">
        <v>2383</v>
      </c>
      <c r="B995" s="14" t="s">
        <v>1707</v>
      </c>
      <c r="C995" s="14" t="s">
        <v>1708</v>
      </c>
      <c r="D995" s="14" t="str">
        <f t="shared" si="15"/>
        <v>栾玉树(luanyushu)</v>
      </c>
      <c r="E995" s="14" t="s">
        <v>478</v>
      </c>
      <c r="F995" s="14" t="s">
        <v>1786</v>
      </c>
      <c r="G995" s="14"/>
      <c r="H995" s="14" t="s">
        <v>1706</v>
      </c>
      <c r="I995" s="14" t="s">
        <v>1851</v>
      </c>
      <c r="J995" s="14" t="s">
        <v>1706</v>
      </c>
      <c r="K995" s="26" t="str">
        <f>VLOOKUP(I995,[1]Sheet1!$B:$C,2,)</f>
        <v>省部级正职领导一般性批示</v>
      </c>
      <c r="L995" s="14" t="s">
        <v>2290</v>
      </c>
      <c r="M995" s="27" t="s">
        <v>1709</v>
      </c>
      <c r="N995" s="14" t="s">
        <v>1753</v>
      </c>
      <c r="O995" s="14" t="s">
        <v>1753</v>
      </c>
      <c r="P995" s="14"/>
      <c r="Q995" s="14" t="s">
        <v>1754</v>
      </c>
      <c r="R995" s="28"/>
      <c r="S995" s="28"/>
    </row>
  </sheetData>
  <mergeCells count="1">
    <mergeCell ref="A1:Q1"/>
  </mergeCells>
  <pageMargins left="0.912698412698412" right="0.912698412698412" top="0.992063492063492" bottom="0.992063492063492" header="0.51181" footer="0.51181"/>
  <pageSetup paperSize="9" orientation="portrait" errors="blank" horizontalDpi="600" verticalDpi="6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P636"/>
  <sheetViews>
    <sheetView workbookViewId="0">
      <selection activeCell="A1" sqref="A$1:Q$1048576"/>
    </sheetView>
  </sheetViews>
  <sheetFormatPr defaultColWidth="9" defaultRowHeight="14.25"/>
  <cols>
    <col min="2" max="2" width="9" style="12"/>
    <col min="15" max="15" width="16" customWidth="1"/>
  </cols>
  <sheetData>
    <row r="1" ht="21.75" customHeight="1" spans="1:16">
      <c r="A1" s="1" t="s">
        <v>1</v>
      </c>
      <c r="B1" s="13" t="s">
        <v>6</v>
      </c>
      <c r="C1" s="2" t="s">
        <v>2</v>
      </c>
      <c r="D1" s="3" t="s">
        <v>3</v>
      </c>
      <c r="E1" s="3" t="s">
        <v>2433</v>
      </c>
      <c r="F1" s="2" t="s">
        <v>4</v>
      </c>
      <c r="G1" s="2" t="s">
        <v>5</v>
      </c>
      <c r="H1" s="2" t="s">
        <v>6</v>
      </c>
      <c r="I1" s="4" t="s">
        <v>7</v>
      </c>
      <c r="J1" s="2" t="s">
        <v>8</v>
      </c>
      <c r="K1" s="2" t="s">
        <v>9</v>
      </c>
      <c r="L1" s="2" t="s">
        <v>10</v>
      </c>
      <c r="M1" s="5" t="s">
        <v>11</v>
      </c>
      <c r="N1" s="5" t="s">
        <v>12</v>
      </c>
      <c r="O1" s="2" t="s">
        <v>13</v>
      </c>
      <c r="P1" s="5" t="s">
        <v>14</v>
      </c>
    </row>
    <row r="2" spans="1:15">
      <c r="A2" s="14" t="s">
        <v>15</v>
      </c>
      <c r="B2" s="12" t="s">
        <v>19</v>
      </c>
      <c r="C2" t="str">
        <f t="array" ref="C2">IF(ISNA(VLOOKUP(A2&amp;B2&amp;"1",IF({1,0},'12.1成果批示及应用（前端查询-需要导入-待处理)'!J:J&amp;'12.1成果批示及应用（前端查询-需要导入-待处理)'!K:K&amp;'12.1成果批示及应用（前端查询-需要导入-待处理)'!O:O,'12.1成果批示及应用（前端查询-需要导入-待处理)'!B:B),2,)),VLOOKUP(A2,IF({1,0},'12.1成果批示及应用（前端查询-需要导入-待处理)'!J:J,'12.1成果批示及应用（前端查询-需要导入-待处理)'!B:B),2,),VLOOKUP(A2&amp;B2&amp;"1",IF({1,0},'12.1成果批示及应用（前端查询-需要导入-待处理)'!J:J&amp;'12.1成果批示及应用（前端查询-需要导入-待处理)'!K:K&amp;'12.1成果批示及应用（前端查询-需要导入-待处理)'!O:O,'12.1成果批示及应用（前端查询-需要导入-待处理)'!B:B),2,))</f>
        <v>曹银涛</v>
      </c>
      <c r="D2" t="str">
        <f>VLOOKUP(C2,[2]Sheet1!$A:$B,2,)</f>
        <v>caoyintao</v>
      </c>
      <c r="E2" t="s">
        <v>17</v>
      </c>
      <c r="F2" t="str">
        <f t="array" ref="F2">IF(VLOOKUP(A2&amp;B2,IF({1,0},'12.1成果批示及应用（前端查询-需要导入-待处理)'!J:J&amp;'12.1成果批示及应用（前端查询-需要导入-待处理)'!K:K,'12.1成果批示及应用（前端查询-需要导入-待处理)'!N:N),2,)="1","独立完成","合作完成")</f>
        <v>合作完成</v>
      </c>
      <c r="G2">
        <v>2009</v>
      </c>
      <c r="H2" t="str">
        <f>B2</f>
        <v>省部级正职领导一般性批示</v>
      </c>
      <c r="I2" t="str">
        <f t="array" ref="I2">VLOOKUP(A2&amp;B2,IF({1,0},'12.1成果批示及应用（前端查询-需要导入-待处理)'!J:J&amp;'12.1成果批示及应用（前端查询-需要导入-待处理)'!K:K,'12.1成果批示及应用（前端查询-需要导入-待处理)'!M:M),2,)</f>
        <v>2009-11-17 </v>
      </c>
      <c r="J2" t="str">
        <f>VLOOKUP(C2,[2]Sheet1!$A:$C,3,)</f>
        <v>法学与社会学研究所</v>
      </c>
      <c r="K2" t="s">
        <v>22</v>
      </c>
      <c r="L2" t="s">
        <v>23</v>
      </c>
      <c r="O2" t="str">
        <f>CONCATENATE(E2,"(",VLOOKUP(H2,批示部门及其分数!C:D,2,)*70%,")")</f>
        <v>caoyintao(42)</v>
      </c>
    </row>
    <row r="3" spans="1:15">
      <c r="A3" s="14" t="s">
        <v>25</v>
      </c>
      <c r="B3" s="12" t="s">
        <v>19</v>
      </c>
      <c r="C3" t="str">
        <f t="array" ref="C3">IF(ISNA(VLOOKUP(A3&amp;B3&amp;"1",IF({1,0},'12.1成果批示及应用（前端查询-需要导入-待处理)'!J:J&amp;'12.1成果批示及应用（前端查询-需要导入-待处理)'!K:K&amp;'12.1成果批示及应用（前端查询-需要导入-待处理)'!O:O,'12.1成果批示及应用（前端查询-需要导入-待处理)'!B:B),2,)),VLOOKUP(A3,IF({1,0},'12.1成果批示及应用（前端查询-需要导入-待处理)'!J:J,'12.1成果批示及应用（前端查询-需要导入-待处理)'!B:B),2,),VLOOKUP(A3&amp;B3&amp;"1",IF({1,0},'12.1成果批示及应用（前端查询-需要导入-待处理)'!J:J&amp;'12.1成果批示及应用（前端查询-需要导入-待处理)'!K:K&amp;'12.1成果批示及应用（前端查询-需要导入-待处理)'!O:O,'12.1成果批示及应用（前端查询-需要导入-待处理)'!B:B),2,))</f>
        <v>曹银涛</v>
      </c>
      <c r="D3" t="str">
        <f>VLOOKUP(C3,[2]Sheet1!$A:$B,2,)</f>
        <v>caoyintao</v>
      </c>
      <c r="E3" t="s">
        <v>17</v>
      </c>
      <c r="F3" t="str">
        <f t="array" ref="F3">IF(VLOOKUP(A3&amp;B3,IF({1,0},'12.1成果批示及应用（前端查询-需要导入-待处理)'!J:J&amp;'12.1成果批示及应用（前端查询-需要导入-待处理)'!K:K,'12.1成果批示及应用（前端查询-需要导入-待处理)'!N:N),2,)="1","独立完成","合作完成")</f>
        <v>合作完成</v>
      </c>
      <c r="G3">
        <v>2009</v>
      </c>
      <c r="H3" t="str">
        <f t="shared" ref="H3:H66" si="0">B3</f>
        <v>省部级正职领导一般性批示</v>
      </c>
      <c r="I3" t="str">
        <f t="array" ref="I3">VLOOKUP(A3&amp;B3,IF({1,0},'12.1成果批示及应用（前端查询-需要导入-待处理)'!J:J&amp;'12.1成果批示及应用（前端查询-需要导入-待处理)'!K:K,'12.1成果批示及应用（前端查询-需要导入-待处理)'!M:M),2,)</f>
        <v>2009-11-09 </v>
      </c>
      <c r="J3" t="str">
        <f>VLOOKUP(C3,[2]Sheet1!$A:$C,3,)</f>
        <v>法学与社会学研究所</v>
      </c>
      <c r="K3" t="s">
        <v>22</v>
      </c>
      <c r="L3" t="s">
        <v>23</v>
      </c>
      <c r="O3" t="str">
        <f>CONCATENATE(E3,"(",VLOOKUP(H3,批示部门及其分数!C:D,2,)*70%,")")</f>
        <v>caoyintao(42)</v>
      </c>
    </row>
    <row r="4" spans="1:15">
      <c r="A4" s="14" t="s">
        <v>27</v>
      </c>
      <c r="B4" s="12" t="s">
        <v>30</v>
      </c>
      <c r="C4" t="str">
        <f t="array" ref="C4">IF(ISNA(VLOOKUP(A4&amp;B4&amp;"1",IF({1,0},'12.1成果批示及应用（前端查询-需要导入-待处理)'!J:J&amp;'12.1成果批示及应用（前端查询-需要导入-待处理)'!K:K&amp;'12.1成果批示及应用（前端查询-需要导入-待处理)'!O:O,'12.1成果批示及应用（前端查询-需要导入-待处理)'!B:B),2,)),VLOOKUP(A4,IF({1,0},'12.1成果批示及应用（前端查询-需要导入-待处理)'!J:J,'12.1成果批示及应用（前端查询-需要导入-待处理)'!B:B),2,),VLOOKUP(A4&amp;B4&amp;"1",IF({1,0},'12.1成果批示及应用（前端查询-需要导入-待处理)'!J:J&amp;'12.1成果批示及应用（前端查询-需要导入-待处理)'!K:K&amp;'12.1成果批示及应用（前端查询-需要导入-待处理)'!O:O,'12.1成果批示及应用（前端查询-需要导入-待处理)'!B:B),2,))</f>
        <v>李琼</v>
      </c>
      <c r="D4" t="e">
        <f>VLOOKUP(C4,[2]Sheet1!$A:$B,2,)</f>
        <v>#N/A</v>
      </c>
      <c r="E4" t="s">
        <v>29</v>
      </c>
      <c r="F4" t="str">
        <f t="array" ref="F4">IF(VLOOKUP(A4&amp;B4,IF({1,0},'12.1成果批示及应用（前端查询-需要导入-待处理)'!J:J&amp;'12.1成果批示及应用（前端查询-需要导入-待处理)'!K:K,'12.1成果批示及应用（前端查询-需要导入-待处理)'!N:N),2,)="1","独立完成","合作完成")</f>
        <v>合作完成</v>
      </c>
      <c r="G4">
        <v>2009</v>
      </c>
      <c r="H4" t="str">
        <f t="shared" si="0"/>
        <v>省部级正职领导肯定性批示</v>
      </c>
      <c r="I4" t="str">
        <f t="array" ref="I4">VLOOKUP(A4&amp;B4,IF({1,0},'12.1成果批示及应用（前端查询-需要导入-待处理)'!J:J&amp;'12.1成果批示及应用（前端查询-需要导入-待处理)'!K:K,'12.1成果批示及应用（前端查询-需要导入-待处理)'!M:M),2,)</f>
        <v>2009-07-17 </v>
      </c>
      <c r="J4" t="e">
        <f>VLOOKUP(C4,[2]Sheet1!$A:$C,3,)</f>
        <v>#N/A</v>
      </c>
      <c r="K4" t="s">
        <v>32</v>
      </c>
      <c r="L4" t="s">
        <v>23</v>
      </c>
      <c r="O4" t="str">
        <f>CONCATENATE(E4,"(",VLOOKUP(H4,批示部门及其分数!C:D,2,)*70%,")")</f>
        <v>liqiong(84)</v>
      </c>
    </row>
    <row r="5" spans="1:15">
      <c r="A5" s="14" t="s">
        <v>34</v>
      </c>
      <c r="B5" s="12" t="s">
        <v>30</v>
      </c>
      <c r="C5" t="str">
        <f t="array" ref="C5">IF(ISNA(VLOOKUP(A5&amp;B5&amp;"1",IF({1,0},'12.1成果批示及应用（前端查询-需要导入-待处理)'!J:J&amp;'12.1成果批示及应用（前端查询-需要导入-待处理)'!K:K&amp;'12.1成果批示及应用（前端查询-需要导入-待处理)'!O:O,'12.1成果批示及应用（前端查询-需要导入-待处理)'!B:B),2,)),VLOOKUP(A5,IF({1,0},'12.1成果批示及应用（前端查询-需要导入-待处理)'!J:J,'12.1成果批示及应用（前端查询-需要导入-待处理)'!B:B),2,),VLOOKUP(A5&amp;B5&amp;"1",IF({1,0},'12.1成果批示及应用（前端查询-需要导入-待处理)'!J:J&amp;'12.1成果批示及应用（前端查询-需要导入-待处理)'!K:K&amp;'12.1成果批示及应用（前端查询-需要导入-待处理)'!O:O,'12.1成果批示及应用（前端查询-需要导入-待处理)'!B:B),2,))</f>
        <v>邓平</v>
      </c>
      <c r="D5" t="e">
        <f>VLOOKUP(C5,[2]Sheet1!$A:$B,2,)</f>
        <v>#N/A</v>
      </c>
      <c r="E5" t="s">
        <v>36</v>
      </c>
      <c r="F5" t="str">
        <f t="array" ref="F5">IF(VLOOKUP(A5&amp;B5,IF({1,0},'12.1成果批示及应用（前端查询-需要导入-待处理)'!J:J&amp;'12.1成果批示及应用（前端查询-需要导入-待处理)'!K:K,'12.1成果批示及应用（前端查询-需要导入-待处理)'!N:N),2,)="1","独立完成","合作完成")</f>
        <v>独立完成</v>
      </c>
      <c r="G5">
        <v>2009</v>
      </c>
      <c r="H5" t="str">
        <f t="shared" si="0"/>
        <v>省部级正职领导肯定性批示</v>
      </c>
      <c r="I5" t="str">
        <f t="array" ref="I5">VLOOKUP(A5&amp;B5,IF({1,0},'12.1成果批示及应用（前端查询-需要导入-待处理)'!J:J&amp;'12.1成果批示及应用（前端查询-需要导入-待处理)'!K:K,'12.1成果批示及应用（前端查询-需要导入-待处理)'!M:M),2,)</f>
        <v>2009-12-02 </v>
      </c>
      <c r="J5" t="e">
        <f>VLOOKUP(C5,[2]Sheet1!$A:$C,3,)</f>
        <v>#N/A</v>
      </c>
      <c r="K5" t="s">
        <v>39</v>
      </c>
      <c r="L5" t="s">
        <v>23</v>
      </c>
      <c r="O5" t="str">
        <f>CONCATENATE(E5,"(",VLOOKUP(H5,批示部门及其分数!C:D,2,)*70%,")")</f>
        <v>dengping(84)</v>
      </c>
    </row>
    <row r="6" spans="1:15">
      <c r="A6" s="14" t="s">
        <v>41</v>
      </c>
      <c r="B6" s="12" t="s">
        <v>30</v>
      </c>
      <c r="C6" t="str">
        <f t="array" ref="C6">IF(ISNA(VLOOKUP(A6&amp;B6&amp;"1",IF({1,0},'12.1成果批示及应用（前端查询-需要导入-待处理)'!J:J&amp;'12.1成果批示及应用（前端查询-需要导入-待处理)'!K:K&amp;'12.1成果批示及应用（前端查询-需要导入-待处理)'!O:O,'12.1成果批示及应用（前端查询-需要导入-待处理)'!B:B),2,)),VLOOKUP(A6,IF({1,0},'12.1成果批示及应用（前端查询-需要导入-待处理)'!J:J,'12.1成果批示及应用（前端查询-需要导入-待处理)'!B:B),2,),VLOOKUP(A6&amp;B6&amp;"1",IF({1,0},'12.1成果批示及应用（前端查询-需要导入-待处理)'!J:J&amp;'12.1成果批示及应用（前端查询-需要导入-待处理)'!K:K&amp;'12.1成果批示及应用（前端查询-需要导入-待处理)'!O:O,'12.1成果批示及应用（前端查询-需要导入-待处理)'!B:B),2,))</f>
        <v>邓平</v>
      </c>
      <c r="D6" t="e">
        <f>VLOOKUP(C6,[2]Sheet1!$A:$B,2,)</f>
        <v>#N/A</v>
      </c>
      <c r="E6" t="s">
        <v>36</v>
      </c>
      <c r="F6" t="str">
        <f t="array" ref="F6">IF(VLOOKUP(A6&amp;B6,IF({1,0},'12.1成果批示及应用（前端查询-需要导入-待处理)'!J:J&amp;'12.1成果批示及应用（前端查询-需要导入-待处理)'!K:K,'12.1成果批示及应用（前端查询-需要导入-待处理)'!N:N),2,)="1","独立完成","合作完成")</f>
        <v>独立完成</v>
      </c>
      <c r="G6">
        <v>2009</v>
      </c>
      <c r="H6" t="str">
        <f t="shared" si="0"/>
        <v>省部级正职领导肯定性批示</v>
      </c>
      <c r="I6" t="str">
        <f t="array" ref="I6">VLOOKUP(A6&amp;B6,IF({1,0},'12.1成果批示及应用（前端查询-需要导入-待处理)'!J:J&amp;'12.1成果批示及应用（前端查询-需要导入-待处理)'!K:K,'12.1成果批示及应用（前端查询-需要导入-待处理)'!M:M),2,)</f>
        <v>2009-02-11 </v>
      </c>
      <c r="J6" t="e">
        <f>VLOOKUP(C6,[2]Sheet1!$A:$C,3,)</f>
        <v>#N/A</v>
      </c>
      <c r="K6" t="s">
        <v>39</v>
      </c>
      <c r="L6" t="s">
        <v>23</v>
      </c>
      <c r="O6" t="str">
        <f>CONCATENATE(E6,"(",VLOOKUP(H6,批示部门及其分数!C:D,2,)*70%,")")</f>
        <v>dengping(84)</v>
      </c>
    </row>
    <row r="7" spans="1:15">
      <c r="A7" s="14" t="s">
        <v>43</v>
      </c>
      <c r="B7" s="12" t="s">
        <v>30</v>
      </c>
      <c r="C7" t="str">
        <f t="array" ref="C7">IF(ISNA(VLOOKUP(A7&amp;B7&amp;"1",IF({1,0},'12.1成果批示及应用（前端查询-需要导入-待处理)'!J:J&amp;'12.1成果批示及应用（前端查询-需要导入-待处理)'!K:K&amp;'12.1成果批示及应用（前端查询-需要导入-待处理)'!O:O,'12.1成果批示及应用（前端查询-需要导入-待处理)'!B:B),2,)),VLOOKUP(A7,IF({1,0},'12.1成果批示及应用（前端查询-需要导入-待处理)'!J:J,'12.1成果批示及应用（前端查询-需要导入-待处理)'!B:B),2,),VLOOKUP(A7&amp;B7&amp;"1",IF({1,0},'12.1成果批示及应用（前端查询-需要导入-待处理)'!J:J&amp;'12.1成果批示及应用（前端查询-需要导入-待处理)'!K:K&amp;'12.1成果批示及应用（前端查询-需要导入-待处理)'!O:O,'12.1成果批示及应用（前端查询-需要导入-待处理)'!B:B),2,))</f>
        <v>邓平</v>
      </c>
      <c r="D7" t="e">
        <f>VLOOKUP(C7,[2]Sheet1!$A:$B,2,)</f>
        <v>#N/A</v>
      </c>
      <c r="E7" t="s">
        <v>36</v>
      </c>
      <c r="F7" t="str">
        <f t="array" ref="F7">IF(VLOOKUP(A7&amp;B7,IF({1,0},'12.1成果批示及应用（前端查询-需要导入-待处理)'!J:J&amp;'12.1成果批示及应用（前端查询-需要导入-待处理)'!K:K,'12.1成果批示及应用（前端查询-需要导入-待处理)'!N:N),2,)="1","独立完成","合作完成")</f>
        <v>合作完成</v>
      </c>
      <c r="G7">
        <v>2009</v>
      </c>
      <c r="H7" t="str">
        <f t="shared" si="0"/>
        <v>省部级正职领导肯定性批示</v>
      </c>
      <c r="I7" t="str">
        <f t="array" ref="I7">VLOOKUP(A7&amp;B7,IF({1,0},'12.1成果批示及应用（前端查询-需要导入-待处理)'!J:J&amp;'12.1成果批示及应用（前端查询-需要导入-待处理)'!K:K,'12.1成果批示及应用（前端查询-需要导入-待处理)'!M:M),2,)</f>
        <v>2009-06-02 </v>
      </c>
      <c r="J7" t="e">
        <f>VLOOKUP(C7,[2]Sheet1!$A:$C,3,)</f>
        <v>#N/A</v>
      </c>
      <c r="K7" t="s">
        <v>39</v>
      </c>
      <c r="L7" t="s">
        <v>23</v>
      </c>
      <c r="O7" t="str">
        <f>CONCATENATE(E7,"(",VLOOKUP(H7,批示部门及其分数!C:D,2,)*70%,")")</f>
        <v>dengping(84)</v>
      </c>
    </row>
    <row r="8" spans="1:15">
      <c r="A8" s="14" t="s">
        <v>45</v>
      </c>
      <c r="B8" s="12" t="s">
        <v>30</v>
      </c>
      <c r="C8" t="str">
        <f t="array" ref="C8">IF(ISNA(VLOOKUP(A8&amp;B8&amp;"1",IF({1,0},'12.1成果批示及应用（前端查询-需要导入-待处理)'!J:J&amp;'12.1成果批示及应用（前端查询-需要导入-待处理)'!K:K&amp;'12.1成果批示及应用（前端查询-需要导入-待处理)'!O:O,'12.1成果批示及应用（前端查询-需要导入-待处理)'!B:B),2,)),VLOOKUP(A8,IF({1,0},'12.1成果批示及应用（前端查询-需要导入-待处理)'!J:J,'12.1成果批示及应用（前端查询-需要导入-待处理)'!B:B),2,),VLOOKUP(A8&amp;B8&amp;"1",IF({1,0},'12.1成果批示及应用（前端查询-需要导入-待处理)'!J:J&amp;'12.1成果批示及应用（前端查询-需要导入-待处理)'!K:K&amp;'12.1成果批示及应用（前端查询-需要导入-待处理)'!O:O,'12.1成果批示及应用（前端查询-需要导入-待处理)'!B:B),2,))</f>
        <v>邓平</v>
      </c>
      <c r="D8" t="e">
        <f>VLOOKUP(C8,[2]Sheet1!$A:$B,2,)</f>
        <v>#N/A</v>
      </c>
      <c r="E8" t="s">
        <v>36</v>
      </c>
      <c r="F8" t="str">
        <f t="array" ref="F8">IF(VLOOKUP(A8&amp;B8,IF({1,0},'12.1成果批示及应用（前端查询-需要导入-待处理)'!J:J&amp;'12.1成果批示及应用（前端查询-需要导入-待处理)'!K:K,'12.1成果批示及应用（前端查询-需要导入-待处理)'!N:N),2,)="1","独立完成","合作完成")</f>
        <v>独立完成</v>
      </c>
      <c r="G8">
        <v>2009</v>
      </c>
      <c r="H8" t="str">
        <f t="shared" si="0"/>
        <v>省部级正职领导肯定性批示</v>
      </c>
      <c r="I8" t="str">
        <f t="array" ref="I8">VLOOKUP(A8&amp;B8,IF({1,0},'12.1成果批示及应用（前端查询-需要导入-待处理)'!J:J&amp;'12.1成果批示及应用（前端查询-需要导入-待处理)'!K:K,'12.1成果批示及应用（前端查询-需要导入-待处理)'!M:M),2,)</f>
        <v>2009-09-10 </v>
      </c>
      <c r="J8" t="e">
        <f>VLOOKUP(C8,[2]Sheet1!$A:$C,3,)</f>
        <v>#N/A</v>
      </c>
      <c r="K8" t="s">
        <v>39</v>
      </c>
      <c r="L8" t="s">
        <v>23</v>
      </c>
      <c r="O8" t="str">
        <f>CONCATENATE(E8,"(",VLOOKUP(H8,批示部门及其分数!C:D,2,)*70%,")")</f>
        <v>dengping(84)</v>
      </c>
    </row>
    <row r="9" spans="1:15">
      <c r="A9" s="14" t="s">
        <v>47</v>
      </c>
      <c r="B9" s="12" t="s">
        <v>30</v>
      </c>
      <c r="C9" t="str">
        <f t="array" ref="C9">IF(ISNA(VLOOKUP(A9&amp;B9&amp;"1",IF({1,0},'12.1成果批示及应用（前端查询-需要导入-待处理)'!J:J&amp;'12.1成果批示及应用（前端查询-需要导入-待处理)'!K:K&amp;'12.1成果批示及应用（前端查询-需要导入-待处理)'!O:O,'12.1成果批示及应用（前端查询-需要导入-待处理)'!B:B),2,)),VLOOKUP(A9,IF({1,0},'12.1成果批示及应用（前端查询-需要导入-待处理)'!J:J,'12.1成果批示及应用（前端查询-需要导入-待处理)'!B:B),2,),VLOOKUP(A9&amp;B9&amp;"1",IF({1,0},'12.1成果批示及应用（前端查询-需要导入-待处理)'!J:J&amp;'12.1成果批示及应用（前端查询-需要导入-待处理)'!K:K&amp;'12.1成果批示及应用（前端查询-需要导入-待处理)'!O:O,'12.1成果批示及应用（前端查询-需要导入-待处理)'!B:B),2,))</f>
        <v>丁新正</v>
      </c>
      <c r="D9" t="str">
        <f>VLOOKUP(C9,[2]Sheet1!$A:$B,2,)</f>
        <v>dingxinzheng</v>
      </c>
      <c r="E9" t="s">
        <v>49</v>
      </c>
      <c r="F9" t="str">
        <f t="array" ref="F9">IF(VLOOKUP(A9&amp;B9,IF({1,0},'12.1成果批示及应用（前端查询-需要导入-待处理)'!J:J&amp;'12.1成果批示及应用（前端查询-需要导入-待处理)'!K:K,'12.1成果批示及应用（前端查询-需要导入-待处理)'!N:N),2,)="1","独立完成","合作完成")</f>
        <v>合作完成</v>
      </c>
      <c r="G9">
        <v>2009</v>
      </c>
      <c r="H9" t="str">
        <f t="shared" si="0"/>
        <v>省部级正职领导肯定性批示</v>
      </c>
      <c r="I9" t="str">
        <f t="array" ref="I9">VLOOKUP(A9&amp;B9,IF({1,0},'12.1成果批示及应用（前端查询-需要导入-待处理)'!J:J&amp;'12.1成果批示及应用（前端查询-需要导入-待处理)'!K:K,'12.1成果批示及应用（前端查询-需要导入-待处理)'!M:M),2,)</f>
        <v>2009-09-07 </v>
      </c>
      <c r="J9" t="str">
        <f>VLOOKUP(C9,[2]Sheet1!$A:$C,3,)</f>
        <v>法学与社会学研究所</v>
      </c>
      <c r="K9" t="s">
        <v>51</v>
      </c>
      <c r="L9" t="s">
        <v>23</v>
      </c>
      <c r="O9" t="str">
        <f>CONCATENATE(E9,"(",VLOOKUP(H9,批示部门及其分数!C:D,2,)*70%,")")</f>
        <v>dingxinzheng(84)</v>
      </c>
    </row>
    <row r="10" spans="1:15">
      <c r="A10" s="14" t="s">
        <v>53</v>
      </c>
      <c r="B10" s="12" t="s">
        <v>56</v>
      </c>
      <c r="C10" t="str">
        <f t="array" ref="C10">IF(ISNA(VLOOKUP(A10&amp;B10&amp;"1",IF({1,0},'12.1成果批示及应用（前端查询-需要导入-待处理)'!J:J&amp;'12.1成果批示及应用（前端查询-需要导入-待处理)'!K:K&amp;'12.1成果批示及应用（前端查询-需要导入-待处理)'!O:O,'12.1成果批示及应用（前端查询-需要导入-待处理)'!B:B),2,)),VLOOKUP(A10,IF({1,0},'12.1成果批示及应用（前端查询-需要导入-待处理)'!J:J,'12.1成果批示及应用（前端查询-需要导入-待处理)'!B:B),2,),VLOOKUP(A10&amp;B10&amp;"1",IF({1,0},'12.1成果批示及应用（前端查询-需要导入-待处理)'!J:J&amp;'12.1成果批示及应用（前端查询-需要导入-待处理)'!K:K&amp;'12.1成果批示及应用（前端查询-需要导入-待处理)'!O:O,'12.1成果批示及应用（前端查询-需要导入-待处理)'!B:B),2,))</f>
        <v>高宝柱</v>
      </c>
      <c r="D10" t="e">
        <f>VLOOKUP(C10,[2]Sheet1!$A:$B,2,)</f>
        <v>#N/A</v>
      </c>
      <c r="E10" t="s">
        <v>55</v>
      </c>
      <c r="F10" t="str">
        <f t="array" ref="F10">IF(VLOOKUP(A10&amp;B10,IF({1,0},'12.1成果批示及应用（前端查询-需要导入-待处理)'!J:J&amp;'12.1成果批示及应用（前端查询-需要导入-待处理)'!K:K,'12.1成果批示及应用（前端查询-需要导入-待处理)'!N:N),2,)="1","独立完成","合作完成")</f>
        <v>独立完成</v>
      </c>
      <c r="G10">
        <v>2009</v>
      </c>
      <c r="H10" t="str">
        <f t="shared" si="0"/>
        <v>党和国家其他副国级领导人肯定性批示</v>
      </c>
      <c r="I10" t="str">
        <f t="array" ref="I10">VLOOKUP(A10&amp;B10,IF({1,0},'12.1成果批示及应用（前端查询-需要导入-待处理)'!J:J&amp;'12.1成果批示及应用（前端查询-需要导入-待处理)'!K:K,'12.1成果批示及应用（前端查询-需要导入-待处理)'!M:M),2,)</f>
        <v>2009-07-31 </v>
      </c>
      <c r="J10" t="e">
        <f>VLOOKUP(C10,[2]Sheet1!$A:$C,3,)</f>
        <v>#N/A</v>
      </c>
      <c r="K10" t="s">
        <v>58</v>
      </c>
      <c r="L10" t="s">
        <v>23</v>
      </c>
      <c r="O10" t="str">
        <f>CONCATENATE(E10,"(",VLOOKUP(H10,批示部门及其分数!C:D,2,)*70%,")")</f>
        <v>gaobaozhu(140)</v>
      </c>
    </row>
    <row r="11" spans="1:15">
      <c r="A11" s="14" t="s">
        <v>60</v>
      </c>
      <c r="B11" s="12" t="s">
        <v>30</v>
      </c>
      <c r="C11" t="str">
        <f t="array" ref="C11">IF(ISNA(VLOOKUP(A11&amp;B11&amp;"1",IF({1,0},'12.1成果批示及应用（前端查询-需要导入-待处理)'!J:J&amp;'12.1成果批示及应用（前端查询-需要导入-待处理)'!K:K&amp;'12.1成果批示及应用（前端查询-需要导入-待处理)'!O:O,'12.1成果批示及应用（前端查询-需要导入-待处理)'!B:B),2,)),VLOOKUP(A11,IF({1,0},'12.1成果批示及应用（前端查询-需要导入-待处理)'!J:J,'12.1成果批示及应用（前端查询-需要导入-待处理)'!B:B),2,),VLOOKUP(A11&amp;B11&amp;"1",IF({1,0},'12.1成果批示及应用（前端查询-需要导入-待处理)'!J:J&amp;'12.1成果批示及应用（前端查询-需要导入-待处理)'!K:K&amp;'12.1成果批示及应用（前端查询-需要导入-待处理)'!O:O,'12.1成果批示及应用（前端查询-需要导入-待处理)'!B:B),2,))</f>
        <v>郭振杰</v>
      </c>
      <c r="D11" t="str">
        <f>VLOOKUP(C11,[2]Sheet1!$A:$B,2,)</f>
        <v>guozhenjie</v>
      </c>
      <c r="E11" t="s">
        <v>62</v>
      </c>
      <c r="F11" t="str">
        <f t="array" ref="F11">IF(VLOOKUP(A11&amp;B11,IF({1,0},'12.1成果批示及应用（前端查询-需要导入-待处理)'!J:J&amp;'12.1成果批示及应用（前端查询-需要导入-待处理)'!K:K,'12.1成果批示及应用（前端查询-需要导入-待处理)'!N:N),2,)="1","独立完成","合作完成")</f>
        <v>合作完成</v>
      </c>
      <c r="G11">
        <v>2009</v>
      </c>
      <c r="H11" t="str">
        <f t="shared" si="0"/>
        <v>省部级正职领导肯定性批示</v>
      </c>
      <c r="I11" t="str">
        <f t="array" ref="I11">VLOOKUP(A11&amp;B11,IF({1,0},'12.1成果批示及应用（前端查询-需要导入-待处理)'!J:J&amp;'12.1成果批示及应用（前端查询-需要导入-待处理)'!K:K,'12.1成果批示及应用（前端查询-需要导入-待处理)'!M:M),2,)</f>
        <v>2009-05-19 </v>
      </c>
      <c r="J11" t="str">
        <f>VLOOKUP(C11,[2]Sheet1!$A:$C,3,)</f>
        <v>法学与社会学研究所</v>
      </c>
      <c r="K11" t="s">
        <v>64</v>
      </c>
      <c r="L11" t="s">
        <v>23</v>
      </c>
      <c r="O11" t="str">
        <f>CONCATENATE(E11,"(",VLOOKUP(H11,批示部门及其分数!C:D,2,)*70%,")")</f>
        <v>guozhenjie(84)</v>
      </c>
    </row>
    <row r="12" spans="1:15">
      <c r="A12" s="14" t="s">
        <v>66</v>
      </c>
      <c r="B12" s="12" t="s">
        <v>30</v>
      </c>
      <c r="C12" t="str">
        <f t="array" ref="C12">IF(ISNA(VLOOKUP(A12&amp;B12&amp;"1",IF({1,0},'12.1成果批示及应用（前端查询-需要导入-待处理)'!J:J&amp;'12.1成果批示及应用（前端查询-需要导入-待处理)'!K:K&amp;'12.1成果批示及应用（前端查询-需要导入-待处理)'!O:O,'12.1成果批示及应用（前端查询-需要导入-待处理)'!B:B),2,)),VLOOKUP(A12,IF({1,0},'12.1成果批示及应用（前端查询-需要导入-待处理)'!J:J,'12.1成果批示及应用（前端查询-需要导入-待处理)'!B:B),2,),VLOOKUP(A12&amp;B12&amp;"1",IF({1,0},'12.1成果批示及应用（前端查询-需要导入-待处理)'!J:J&amp;'12.1成果批示及应用（前端查询-需要导入-待处理)'!K:K&amp;'12.1成果批示及应用（前端查询-需要导入-待处理)'!O:O,'12.1成果批示及应用（前端查询-需要导入-待处理)'!B:B),2,))</f>
        <v>郭振杰</v>
      </c>
      <c r="D12" t="str">
        <f>VLOOKUP(C12,[2]Sheet1!$A:$B,2,)</f>
        <v>guozhenjie</v>
      </c>
      <c r="E12" t="s">
        <v>62</v>
      </c>
      <c r="F12" t="str">
        <f t="array" ref="F12">IF(VLOOKUP(A12&amp;B12,IF({1,0},'12.1成果批示及应用（前端查询-需要导入-待处理)'!J:J&amp;'12.1成果批示及应用（前端查询-需要导入-待处理)'!K:K,'12.1成果批示及应用（前端查询-需要导入-待处理)'!N:N),2,)="1","独立完成","合作完成")</f>
        <v>独立完成</v>
      </c>
      <c r="G12">
        <v>2009</v>
      </c>
      <c r="H12" t="str">
        <f t="shared" si="0"/>
        <v>省部级正职领导肯定性批示</v>
      </c>
      <c r="I12" t="str">
        <f t="array" ref="I12">VLOOKUP(A12&amp;B12,IF({1,0},'12.1成果批示及应用（前端查询-需要导入-待处理)'!J:J&amp;'12.1成果批示及应用（前端查询-需要导入-待处理)'!K:K,'12.1成果批示及应用（前端查询-需要导入-待处理)'!M:M),2,)</f>
        <v>2009-09-16 </v>
      </c>
      <c r="J12" t="str">
        <f>VLOOKUP(C12,[2]Sheet1!$A:$C,3,)</f>
        <v>法学与社会学研究所</v>
      </c>
      <c r="K12" t="s">
        <v>64</v>
      </c>
      <c r="L12" t="s">
        <v>23</v>
      </c>
      <c r="O12" t="str">
        <f>CONCATENATE(E12,"(",VLOOKUP(H12,批示部门及其分数!C:D,2,)*70%,")")</f>
        <v>guozhenjie(84)</v>
      </c>
    </row>
    <row r="13" spans="1:15">
      <c r="A13" s="14" t="s">
        <v>68</v>
      </c>
      <c r="B13" s="12" t="s">
        <v>30</v>
      </c>
      <c r="C13" t="str">
        <f t="array" ref="C13">IF(ISNA(VLOOKUP(A13&amp;B13&amp;"1",IF({1,0},'12.1成果批示及应用（前端查询-需要导入-待处理)'!J:J&amp;'12.1成果批示及应用（前端查询-需要导入-待处理)'!K:K&amp;'12.1成果批示及应用（前端查询-需要导入-待处理)'!O:O,'12.1成果批示及应用（前端查询-需要导入-待处理)'!B:B),2,)),VLOOKUP(A13,IF({1,0},'12.1成果批示及应用（前端查询-需要导入-待处理)'!J:J,'12.1成果批示及应用（前端查询-需要导入-待处理)'!B:B),2,),VLOOKUP(A13&amp;B13&amp;"1",IF({1,0},'12.1成果批示及应用（前端查询-需要导入-待处理)'!J:J&amp;'12.1成果批示及应用（前端查询-需要导入-待处理)'!K:K&amp;'12.1成果批示及应用（前端查询-需要导入-待处理)'!O:O,'12.1成果批示及应用（前端查询-需要导入-待处理)'!B:B),2,))</f>
        <v>郭振杰</v>
      </c>
      <c r="D13" t="str">
        <f>VLOOKUP(C13,[2]Sheet1!$A:$B,2,)</f>
        <v>guozhenjie</v>
      </c>
      <c r="E13" t="s">
        <v>62</v>
      </c>
      <c r="F13" t="str">
        <f t="array" ref="F13">IF(VLOOKUP(A13&amp;B13,IF({1,0},'12.1成果批示及应用（前端查询-需要导入-待处理)'!J:J&amp;'12.1成果批示及应用（前端查询-需要导入-待处理)'!K:K,'12.1成果批示及应用（前端查询-需要导入-待处理)'!N:N),2,)="1","独立完成","合作完成")</f>
        <v>合作完成</v>
      </c>
      <c r="G13">
        <v>2009</v>
      </c>
      <c r="H13" t="str">
        <f t="shared" si="0"/>
        <v>省部级正职领导肯定性批示</v>
      </c>
      <c r="I13" t="str">
        <f t="array" ref="I13">VLOOKUP(A13&amp;B13,IF({1,0},'12.1成果批示及应用（前端查询-需要导入-待处理)'!J:J&amp;'12.1成果批示及应用（前端查询-需要导入-待处理)'!K:K,'12.1成果批示及应用（前端查询-需要导入-待处理)'!M:M),2,)</f>
        <v>2009-09-16 </v>
      </c>
      <c r="J13" t="str">
        <f>VLOOKUP(C13,[2]Sheet1!$A:$C,3,)</f>
        <v>法学与社会学研究所</v>
      </c>
      <c r="K13" t="s">
        <v>64</v>
      </c>
      <c r="L13" t="s">
        <v>23</v>
      </c>
      <c r="O13" t="str">
        <f>CONCATENATE(E13,"(",VLOOKUP(H13,批示部门及其分数!C:D,2,)*70%,")")</f>
        <v>guozhenjie(84)</v>
      </c>
    </row>
    <row r="14" spans="1:15">
      <c r="A14" s="14" t="s">
        <v>69</v>
      </c>
      <c r="B14" s="12" t="s">
        <v>56</v>
      </c>
      <c r="C14" t="str">
        <f t="array" ref="C14">IF(ISNA(VLOOKUP(A14&amp;B14&amp;"1",IF({1,0},'12.1成果批示及应用（前端查询-需要导入-待处理)'!J:J&amp;'12.1成果批示及应用（前端查询-需要导入-待处理)'!K:K&amp;'12.1成果批示及应用（前端查询-需要导入-待处理)'!O:O,'12.1成果批示及应用（前端查询-需要导入-待处理)'!B:B),2,)),VLOOKUP(A14,IF({1,0},'12.1成果批示及应用（前端查询-需要导入-待处理)'!J:J,'12.1成果批示及应用（前端查询-需要导入-待处理)'!B:B),2,),VLOOKUP(A14&amp;B14&amp;"1",IF({1,0},'12.1成果批示及应用（前端查询-需要导入-待处理)'!J:J&amp;'12.1成果批示及应用（前端查询-需要导入-待处理)'!K:K&amp;'12.1成果批示及应用（前端查询-需要导入-待处理)'!O:O,'12.1成果批示及应用（前端查询-需要导入-待处理)'!B:B),2,))</f>
        <v>胡波</v>
      </c>
      <c r="D14" t="str">
        <f>VLOOKUP(C14,[2]Sheet1!$A:$B,2,)</f>
        <v>huboo</v>
      </c>
      <c r="E14" t="s">
        <v>71</v>
      </c>
      <c r="F14" t="str">
        <f t="array" ref="F14">IF(VLOOKUP(A14&amp;B14,IF({1,0},'12.1成果批示及应用（前端查询-需要导入-待处理)'!J:J&amp;'12.1成果批示及应用（前端查询-需要导入-待处理)'!K:K,'12.1成果批示及应用（前端查询-需要导入-待处理)'!N:N),2,)="1","独立完成","合作完成")</f>
        <v>独立完成</v>
      </c>
      <c r="G14">
        <v>2009</v>
      </c>
      <c r="H14" t="str">
        <f t="shared" si="0"/>
        <v>党和国家其他副国级领导人肯定性批示</v>
      </c>
      <c r="I14" t="str">
        <f t="array" ref="I14">VLOOKUP(A14&amp;B14,IF({1,0},'12.1成果批示及应用（前端查询-需要导入-待处理)'!J:J&amp;'12.1成果批示及应用（前端查询-需要导入-待处理)'!K:K,'12.1成果批示及应用（前端查询-需要导入-待处理)'!M:M),2,)</f>
        <v>2009-07-27 </v>
      </c>
      <c r="J14" t="str">
        <f>VLOOKUP(C14,[2]Sheet1!$A:$C,3,)</f>
        <v>哲学与政治学研究所</v>
      </c>
      <c r="K14" t="s">
        <v>74</v>
      </c>
      <c r="L14" t="s">
        <v>23</v>
      </c>
      <c r="O14" t="str">
        <f>CONCATENATE(E14,"(",VLOOKUP(H14,批示部门及其分数!C:D,2,)*70%,")")</f>
        <v>hubo(140)</v>
      </c>
    </row>
    <row r="15" spans="1:15">
      <c r="A15" s="14" t="s">
        <v>76</v>
      </c>
      <c r="B15" s="12" t="s">
        <v>30</v>
      </c>
      <c r="C15" t="str">
        <f t="array" ref="C15">IF(ISNA(VLOOKUP(A15&amp;B15&amp;"1",IF({1,0},'12.1成果批示及应用（前端查询-需要导入-待处理)'!J:J&amp;'12.1成果批示及应用（前端查询-需要导入-待处理)'!K:K&amp;'12.1成果批示及应用（前端查询-需要导入-待处理)'!O:O,'12.1成果批示及应用（前端查询-需要导入-待处理)'!B:B),2,)),VLOOKUP(A15,IF({1,0},'12.1成果批示及应用（前端查询-需要导入-待处理)'!J:J,'12.1成果批示及应用（前端查询-需要导入-待处理)'!B:B),2,),VLOOKUP(A15&amp;B15&amp;"1",IF({1,0},'12.1成果批示及应用（前端查询-需要导入-待处理)'!J:J&amp;'12.1成果批示及应用（前端查询-需要导入-待处理)'!K:K&amp;'12.1成果批示及应用（前端查询-需要导入-待处理)'!O:O,'12.1成果批示及应用（前端查询-需要导入-待处理)'!B:B),2,))</f>
        <v>罗锐华</v>
      </c>
      <c r="D15" t="str">
        <f>VLOOKUP(C15,[2]Sheet1!$A:$B,2,)</f>
        <v>luoruihua</v>
      </c>
      <c r="E15" t="s">
        <v>78</v>
      </c>
      <c r="F15" t="str">
        <f t="array" ref="F15">IF(VLOOKUP(A15&amp;B15,IF({1,0},'12.1成果批示及应用（前端查询-需要导入-待处理)'!J:J&amp;'12.1成果批示及应用（前端查询-需要导入-待处理)'!K:K,'12.1成果批示及应用（前端查询-需要导入-待处理)'!N:N),2,)="1","独立完成","合作完成")</f>
        <v>合作完成</v>
      </c>
      <c r="G15">
        <v>2009</v>
      </c>
      <c r="H15" t="str">
        <f t="shared" si="0"/>
        <v>省部级正职领导肯定性批示</v>
      </c>
      <c r="I15" t="str">
        <f t="array" ref="I15">VLOOKUP(A15&amp;B15,IF({1,0},'12.1成果批示及应用（前端查询-需要导入-待处理)'!J:J&amp;'12.1成果批示及应用（前端查询-需要导入-待处理)'!K:K,'12.1成果批示及应用（前端查询-需要导入-待处理)'!M:M),2,)</f>
        <v>2009-06-06 </v>
      </c>
      <c r="J15" t="str">
        <f>VLOOKUP(C15,[2]Sheet1!$A:$C,3,)</f>
        <v>文史研究所（台湾问题研究所）</v>
      </c>
      <c r="K15" t="s">
        <v>81</v>
      </c>
      <c r="L15" t="s">
        <v>23</v>
      </c>
      <c r="O15" t="str">
        <f>CONCATENATE(E15,"(",VLOOKUP(H15,批示部门及其分数!C:D,2,)*70%,")")</f>
        <v>luoruihua(84)</v>
      </c>
    </row>
    <row r="16" spans="1:15">
      <c r="A16" s="14" t="s">
        <v>83</v>
      </c>
      <c r="B16" s="12" t="s">
        <v>56</v>
      </c>
      <c r="C16" t="str">
        <f t="array" ref="C16">IF(ISNA(VLOOKUP(A16&amp;B16&amp;"1",IF({1,0},'12.1成果批示及应用（前端查询-需要导入-待处理)'!J:J&amp;'12.1成果批示及应用（前端查询-需要导入-待处理)'!K:K&amp;'12.1成果批示及应用（前端查询-需要导入-待处理)'!O:O,'12.1成果批示及应用（前端查询-需要导入-待处理)'!B:B),2,)),VLOOKUP(A16,IF({1,0},'12.1成果批示及应用（前端查询-需要导入-待处理)'!J:J,'12.1成果批示及应用（前端查询-需要导入-待处理)'!B:B),2,),VLOOKUP(A16&amp;B16&amp;"1",IF({1,0},'12.1成果批示及应用（前端查询-需要导入-待处理)'!J:J&amp;'12.1成果批示及应用（前端查询-需要导入-待处理)'!K:K&amp;'12.1成果批示及应用（前端查询-需要导入-待处理)'!O:O,'12.1成果批示及应用（前端查询-需要导入-待处理)'!B:B),2,))</f>
        <v>黄意武</v>
      </c>
      <c r="D16" t="str">
        <f>VLOOKUP(C16,[2]Sheet1!$A:$B,2,)</f>
        <v>huangyiwu</v>
      </c>
      <c r="E16" t="s">
        <v>85</v>
      </c>
      <c r="F16" t="str">
        <f t="array" ref="F16">IF(VLOOKUP(A16&amp;B16,IF({1,0},'12.1成果批示及应用（前端查询-需要导入-待处理)'!J:J&amp;'12.1成果批示及应用（前端查询-需要导入-待处理)'!K:K,'12.1成果批示及应用（前端查询-需要导入-待处理)'!N:N),2,)="1","独立完成","合作完成")</f>
        <v>合作完成</v>
      </c>
      <c r="G16">
        <v>2009</v>
      </c>
      <c r="H16" t="str">
        <f t="shared" si="0"/>
        <v>党和国家其他副国级领导人肯定性批示</v>
      </c>
      <c r="I16" t="str">
        <f t="array" ref="I16">VLOOKUP(A16&amp;B16,IF({1,0},'12.1成果批示及应用（前端查询-需要导入-待处理)'!J:J&amp;'12.1成果批示及应用（前端查询-需要导入-待处理)'!K:K,'12.1成果批示及应用（前端查询-需要导入-待处理)'!M:M),2,)</f>
        <v>2009-04-28 </v>
      </c>
      <c r="J16" t="str">
        <f>VLOOKUP(C16,[2]Sheet1!$A:$C,3,)</f>
        <v>重庆市中国特色社会主义理论体系研究中心秘书处</v>
      </c>
      <c r="K16" t="s">
        <v>88</v>
      </c>
      <c r="L16" t="s">
        <v>23</v>
      </c>
      <c r="O16" t="str">
        <f>CONCATENATE(E16,"(",VLOOKUP(H16,批示部门及其分数!C:D,2,)*70%,")")</f>
        <v>huangyiwu(140)</v>
      </c>
    </row>
    <row r="17" spans="1:15">
      <c r="A17" s="14" t="s">
        <v>90</v>
      </c>
      <c r="B17" s="12" t="s">
        <v>30</v>
      </c>
      <c r="C17" t="str">
        <f t="array" ref="C17">IF(ISNA(VLOOKUP(A17&amp;B17&amp;"1",IF({1,0},'12.1成果批示及应用（前端查询-需要导入-待处理)'!J:J&amp;'12.1成果批示及应用（前端查询-需要导入-待处理)'!K:K&amp;'12.1成果批示及应用（前端查询-需要导入-待处理)'!O:O,'12.1成果批示及应用（前端查询-需要导入-待处理)'!B:B),2,)),VLOOKUP(A17,IF({1,0},'12.1成果批示及应用（前端查询-需要导入-待处理)'!J:J,'12.1成果批示及应用（前端查询-需要导入-待处理)'!B:B),2,),VLOOKUP(A17&amp;B17&amp;"1",IF({1,0},'12.1成果批示及应用（前端查询-需要导入-待处理)'!J:J&amp;'12.1成果批示及应用（前端查询-需要导入-待处理)'!K:K&amp;'12.1成果批示及应用（前端查询-需要导入-待处理)'!O:O,'12.1成果批示及应用（前端查询-需要导入-待处理)'!B:B),2,))</f>
        <v>许玉明</v>
      </c>
      <c r="D17" t="str">
        <f>VLOOKUP(C17,[2]Sheet1!$A:$B,2,)</f>
        <v>xuyuming</v>
      </c>
      <c r="E17" t="s">
        <v>92</v>
      </c>
      <c r="F17" t="str">
        <f t="array" ref="F17">IF(VLOOKUP(A17&amp;B17,IF({1,0},'12.1成果批示及应用（前端查询-需要导入-待处理)'!J:J&amp;'12.1成果批示及应用（前端查询-需要导入-待处理)'!K:K,'12.1成果批示及应用（前端查询-需要导入-待处理)'!N:N),2,)="1","独立完成","合作完成")</f>
        <v>合作完成</v>
      </c>
      <c r="G17">
        <v>2009</v>
      </c>
      <c r="H17" t="str">
        <f t="shared" si="0"/>
        <v>省部级正职领导肯定性批示</v>
      </c>
      <c r="I17" t="str">
        <f t="array" ref="I17">VLOOKUP(A17&amp;B17,IF({1,0},'12.1成果批示及应用（前端查询-需要导入-待处理)'!J:J&amp;'12.1成果批示及应用（前端查询-需要导入-待处理)'!K:K,'12.1成果批示及应用（前端查询-需要导入-待处理)'!M:M),2,)</f>
        <v>2009-07-08 </v>
      </c>
      <c r="J17" t="str">
        <f>VLOOKUP(C17,[2]Sheet1!$A:$C,3,)</f>
        <v>农业农村研究所</v>
      </c>
      <c r="K17" t="s">
        <v>95</v>
      </c>
      <c r="L17" t="s">
        <v>23</v>
      </c>
      <c r="O17" t="str">
        <f>CONCATENATE(E17,"(",VLOOKUP(H17,批示部门及其分数!C:D,2,)*70%,")")</f>
        <v>xuyuming(84)</v>
      </c>
    </row>
    <row r="18" spans="1:15">
      <c r="A18" s="14" t="s">
        <v>97</v>
      </c>
      <c r="B18" s="12" t="s">
        <v>30</v>
      </c>
      <c r="C18" t="str">
        <f t="array" ref="C18">IF(ISNA(VLOOKUP(A18&amp;B18&amp;"1",IF({1,0},'12.1成果批示及应用（前端查询-需要导入-待处理)'!J:J&amp;'12.1成果批示及应用（前端查询-需要导入-待处理)'!K:K&amp;'12.1成果批示及应用（前端查询-需要导入-待处理)'!O:O,'12.1成果批示及应用（前端查询-需要导入-待处理)'!B:B),2,)),VLOOKUP(A18,IF({1,0},'12.1成果批示及应用（前端查询-需要导入-待处理)'!J:J,'12.1成果批示及应用（前端查询-需要导入-待处理)'!B:B),2,),VLOOKUP(A18&amp;B18&amp;"1",IF({1,0},'12.1成果批示及应用（前端查询-需要导入-待处理)'!J:J&amp;'12.1成果批示及应用（前端查询-需要导入-待处理)'!K:K&amp;'12.1成果批示及应用（前端查询-需要导入-待处理)'!O:O,'12.1成果批示及应用（前端查询-需要导入-待处理)'!B:B),2,))</f>
        <v>许玉明</v>
      </c>
      <c r="D18" t="str">
        <f>VLOOKUP(C18,[2]Sheet1!$A:$B,2,)</f>
        <v>xuyuming</v>
      </c>
      <c r="E18" t="s">
        <v>92</v>
      </c>
      <c r="F18" t="str">
        <f t="array" ref="F18">IF(VLOOKUP(A18&amp;B18,IF({1,0},'12.1成果批示及应用（前端查询-需要导入-待处理)'!J:J&amp;'12.1成果批示及应用（前端查询-需要导入-待处理)'!K:K,'12.1成果批示及应用（前端查询-需要导入-待处理)'!N:N),2,)="1","独立完成","合作完成")</f>
        <v>合作完成</v>
      </c>
      <c r="G18">
        <v>2009</v>
      </c>
      <c r="H18" t="str">
        <f t="shared" si="0"/>
        <v>省部级正职领导肯定性批示</v>
      </c>
      <c r="I18" t="str">
        <f t="array" ref="I18">VLOOKUP(A18&amp;B18,IF({1,0},'12.1成果批示及应用（前端查询-需要导入-待处理)'!J:J&amp;'12.1成果批示及应用（前端查询-需要导入-待处理)'!K:K,'12.1成果批示及应用（前端查询-需要导入-待处理)'!M:M),2,)</f>
        <v>2009-07-06 </v>
      </c>
      <c r="J18" t="str">
        <f>VLOOKUP(C18,[2]Sheet1!$A:$C,3,)</f>
        <v>农业农村研究所</v>
      </c>
      <c r="K18" t="s">
        <v>95</v>
      </c>
      <c r="L18" t="s">
        <v>23</v>
      </c>
      <c r="O18" t="str">
        <f>CONCATENATE(E18,"(",VLOOKUP(H18,批示部门及其分数!C:D,2,)*70%,")")</f>
        <v>xuyuming(84)</v>
      </c>
    </row>
    <row r="19" spans="1:15">
      <c r="A19" s="14" t="s">
        <v>99</v>
      </c>
      <c r="B19" s="12" t="s">
        <v>30</v>
      </c>
      <c r="C19" t="str">
        <f t="array" ref="C19">IF(ISNA(VLOOKUP(A19&amp;B19&amp;"1",IF({1,0},'12.1成果批示及应用（前端查询-需要导入-待处理)'!J:J&amp;'12.1成果批示及应用（前端查询-需要导入-待处理)'!K:K&amp;'12.1成果批示及应用（前端查询-需要导入-待处理)'!O:O,'12.1成果批示及应用（前端查询-需要导入-待处理)'!B:B),2,)),VLOOKUP(A19,IF({1,0},'12.1成果批示及应用（前端查询-需要导入-待处理)'!J:J,'12.1成果批示及应用（前端查询-需要导入-待处理)'!B:B),2,),VLOOKUP(A19&amp;B19&amp;"1",IF({1,0},'12.1成果批示及应用（前端查询-需要导入-待处理)'!J:J&amp;'12.1成果批示及应用（前端查询-需要导入-待处理)'!K:K&amp;'12.1成果批示及应用（前端查询-需要导入-待处理)'!O:O,'12.1成果批示及应用（前端查询-需要导入-待处理)'!B:B),2,))</f>
        <v>廖玉娇</v>
      </c>
      <c r="D19" t="e">
        <f>VLOOKUP(C19,[2]Sheet1!$A:$B,2,)</f>
        <v>#N/A</v>
      </c>
      <c r="E19" t="s">
        <v>101</v>
      </c>
      <c r="F19" t="str">
        <f t="array" ref="F19">IF(VLOOKUP(A19&amp;B19,IF({1,0},'12.1成果批示及应用（前端查询-需要导入-待处理)'!J:J&amp;'12.1成果批示及应用（前端查询-需要导入-待处理)'!K:K,'12.1成果批示及应用（前端查询-需要导入-待处理)'!N:N),2,)="1","独立完成","合作完成")</f>
        <v>合作完成</v>
      </c>
      <c r="G19">
        <v>2009</v>
      </c>
      <c r="H19" t="str">
        <f t="shared" si="0"/>
        <v>省部级正职领导肯定性批示</v>
      </c>
      <c r="I19" t="str">
        <f t="array" ref="I19">VLOOKUP(A19&amp;B19,IF({1,0},'12.1成果批示及应用（前端查询-需要导入-待处理)'!J:J&amp;'12.1成果批示及应用（前端查询-需要导入-待处理)'!K:K,'12.1成果批示及应用（前端查询-需要导入-待处理)'!M:M),2,)</f>
        <v>2009-04-23 </v>
      </c>
      <c r="J19" t="e">
        <f>VLOOKUP(C19,[2]Sheet1!$A:$C,3,)</f>
        <v>#N/A</v>
      </c>
      <c r="K19" t="s">
        <v>103</v>
      </c>
      <c r="L19" t="s">
        <v>23</v>
      </c>
      <c r="O19" t="str">
        <f>CONCATENATE(E19,"(",VLOOKUP(H19,批示部门及其分数!C:D,2,)*70%,")")</f>
        <v>liaoyujiao(84)</v>
      </c>
    </row>
    <row r="20" spans="1:15">
      <c r="A20" s="14" t="s">
        <v>105</v>
      </c>
      <c r="B20" s="12" t="s">
        <v>30</v>
      </c>
      <c r="C20" t="str">
        <f t="array" ref="C20">IF(ISNA(VLOOKUP(A20&amp;B20&amp;"1",IF({1,0},'12.1成果批示及应用（前端查询-需要导入-待处理)'!J:J&amp;'12.1成果批示及应用（前端查询-需要导入-待处理)'!K:K&amp;'12.1成果批示及应用（前端查询-需要导入-待处理)'!O:O,'12.1成果批示及应用（前端查询-需要导入-待处理)'!B:B),2,)),VLOOKUP(A20,IF({1,0},'12.1成果批示及应用（前端查询-需要导入-待处理)'!J:J,'12.1成果批示及应用（前端查询-需要导入-待处理)'!B:B),2,),VLOOKUP(A20&amp;B20&amp;"1",IF({1,0},'12.1成果批示及应用（前端查询-需要导入-待处理)'!J:J&amp;'12.1成果批示及应用（前端查询-需要导入-待处理)'!K:K&amp;'12.1成果批示及应用（前端查询-需要导入-待处理)'!O:O,'12.1成果批示及应用（前端查询-需要导入-待处理)'!B:B),2,))</f>
        <v>许玉明</v>
      </c>
      <c r="D20" t="str">
        <f>VLOOKUP(C20,[2]Sheet1!$A:$B,2,)</f>
        <v>xuyuming</v>
      </c>
      <c r="E20" t="s">
        <v>92</v>
      </c>
      <c r="F20" t="str">
        <f t="array" ref="F20">IF(VLOOKUP(A20&amp;B20,IF({1,0},'12.1成果批示及应用（前端查询-需要导入-待处理)'!J:J&amp;'12.1成果批示及应用（前端查询-需要导入-待处理)'!K:K,'12.1成果批示及应用（前端查询-需要导入-待处理)'!N:N),2,)="1","独立完成","合作完成")</f>
        <v>合作完成</v>
      </c>
      <c r="G20">
        <v>2009</v>
      </c>
      <c r="H20" t="str">
        <f t="shared" si="0"/>
        <v>省部级正职领导肯定性批示</v>
      </c>
      <c r="I20" t="str">
        <f t="array" ref="I20">VLOOKUP(A20&amp;B20,IF({1,0},'12.1成果批示及应用（前端查询-需要导入-待处理)'!J:J&amp;'12.1成果批示及应用（前端查询-需要导入-待处理)'!K:K,'12.1成果批示及应用（前端查询-需要导入-待处理)'!M:M),2,)</f>
        <v>2009-04-06 </v>
      </c>
      <c r="J20" t="str">
        <f>VLOOKUP(C20,[2]Sheet1!$A:$C,3,)</f>
        <v>农业农村研究所</v>
      </c>
      <c r="K20" t="s">
        <v>103</v>
      </c>
      <c r="L20" t="s">
        <v>23</v>
      </c>
      <c r="O20" t="str">
        <f>CONCATENATE(E20,"(",VLOOKUP(H20,批示部门及其分数!C:D,2,)*70%,")")</f>
        <v>xuyuming(84)</v>
      </c>
    </row>
    <row r="21" spans="1:15">
      <c r="A21" s="14" t="s">
        <v>107</v>
      </c>
      <c r="B21" s="12" t="s">
        <v>30</v>
      </c>
      <c r="C21" t="str">
        <f t="array" ref="C21">IF(ISNA(VLOOKUP(A21&amp;B21&amp;"1",IF({1,0},'12.1成果批示及应用（前端查询-需要导入-待处理)'!J:J&amp;'12.1成果批示及应用（前端查询-需要导入-待处理)'!K:K&amp;'12.1成果批示及应用（前端查询-需要导入-待处理)'!O:O,'12.1成果批示及应用（前端查询-需要导入-待处理)'!B:B),2,)),VLOOKUP(A21,IF({1,0},'12.1成果批示及应用（前端查询-需要导入-待处理)'!J:J,'12.1成果批示及应用（前端查询-需要导入-待处理)'!B:B),2,),VLOOKUP(A21&amp;B21&amp;"1",IF({1,0},'12.1成果批示及应用（前端查询-需要导入-待处理)'!J:J&amp;'12.1成果批示及应用（前端查询-需要导入-待处理)'!K:K&amp;'12.1成果批示及应用（前端查询-需要导入-待处理)'!O:O,'12.1成果批示及应用（前端查询-需要导入-待处理)'!B:B),2,))</f>
        <v>许玉明</v>
      </c>
      <c r="D21" t="str">
        <f>VLOOKUP(C21,[2]Sheet1!$A:$B,2,)</f>
        <v>xuyuming</v>
      </c>
      <c r="E21" t="s">
        <v>92</v>
      </c>
      <c r="F21" t="str">
        <f t="array" ref="F21">IF(VLOOKUP(A21&amp;B21,IF({1,0},'12.1成果批示及应用（前端查询-需要导入-待处理)'!J:J&amp;'12.1成果批示及应用（前端查询-需要导入-待处理)'!K:K,'12.1成果批示及应用（前端查询-需要导入-待处理)'!N:N),2,)="1","独立完成","合作完成")</f>
        <v>合作完成</v>
      </c>
      <c r="G21">
        <v>2009</v>
      </c>
      <c r="H21" t="str">
        <f t="shared" si="0"/>
        <v>省部级正职领导肯定性批示</v>
      </c>
      <c r="I21" t="str">
        <f t="array" ref="I21">VLOOKUP(A21&amp;B21,IF({1,0},'12.1成果批示及应用（前端查询-需要导入-待处理)'!J:J&amp;'12.1成果批示及应用（前端查询-需要导入-待处理)'!K:K,'12.1成果批示及应用（前端查询-需要导入-待处理)'!M:M),2,)</f>
        <v>2009-06-19 </v>
      </c>
      <c r="J21" t="str">
        <f>VLOOKUP(C21,[2]Sheet1!$A:$C,3,)</f>
        <v>农业农村研究所</v>
      </c>
      <c r="K21" t="s">
        <v>109</v>
      </c>
      <c r="L21" t="s">
        <v>23</v>
      </c>
      <c r="O21" t="str">
        <f>CONCATENATE(E21,"(",VLOOKUP(H21,批示部门及其分数!C:D,2,)*70%,")")</f>
        <v>xuyuming(84)</v>
      </c>
    </row>
    <row r="22" spans="1:15">
      <c r="A22" s="14" t="s">
        <v>110</v>
      </c>
      <c r="B22" s="12" t="s">
        <v>30</v>
      </c>
      <c r="C22" t="str">
        <f t="array" ref="C22">IF(ISNA(VLOOKUP(A22&amp;B22&amp;"1",IF({1,0},'12.1成果批示及应用（前端查询-需要导入-待处理)'!J:J&amp;'12.1成果批示及应用（前端查询-需要导入-待处理)'!K:K&amp;'12.1成果批示及应用（前端查询-需要导入-待处理)'!O:O,'12.1成果批示及应用（前端查询-需要导入-待处理)'!B:B),2,)),VLOOKUP(A22,IF({1,0},'12.1成果批示及应用（前端查询-需要导入-待处理)'!J:J,'12.1成果批示及应用（前端查询-需要导入-待处理)'!B:B),2,),VLOOKUP(A22&amp;B22&amp;"1",IF({1,0},'12.1成果批示及应用（前端查询-需要导入-待处理)'!J:J&amp;'12.1成果批示及应用（前端查询-需要导入-待处理)'!K:K&amp;'12.1成果批示及应用（前端查询-需要导入-待处理)'!O:O,'12.1成果批示及应用（前端查询-需要导入-待处理)'!B:B),2,))</f>
        <v>田丰伦</v>
      </c>
      <c r="D22" t="e">
        <f>VLOOKUP(C22,[2]Sheet1!$A:$B,2,)</f>
        <v>#N/A</v>
      </c>
      <c r="E22" t="s">
        <v>112</v>
      </c>
      <c r="F22" t="str">
        <f t="array" ref="F22">IF(VLOOKUP(A22&amp;B22,IF({1,0},'12.1成果批示及应用（前端查询-需要导入-待处理)'!J:J&amp;'12.1成果批示及应用（前端查询-需要导入-待处理)'!K:K,'12.1成果批示及应用（前端查询-需要导入-待处理)'!N:N),2,)="1","独立完成","合作完成")</f>
        <v>合作完成</v>
      </c>
      <c r="G22">
        <v>2009</v>
      </c>
      <c r="H22" t="str">
        <f t="shared" si="0"/>
        <v>省部级正职领导肯定性批示</v>
      </c>
      <c r="I22" t="str">
        <f t="array" ref="I22">VLOOKUP(A22&amp;B22,IF({1,0},'12.1成果批示及应用（前端查询-需要导入-待处理)'!J:J&amp;'12.1成果批示及应用（前端查询-需要导入-待处理)'!K:K,'12.1成果批示及应用（前端查询-需要导入-待处理)'!M:M),2,)</f>
        <v>2009-05-14 </v>
      </c>
      <c r="J22" t="e">
        <f>VLOOKUP(C22,[2]Sheet1!$A:$C,3,)</f>
        <v>#N/A</v>
      </c>
      <c r="K22" t="s">
        <v>114</v>
      </c>
      <c r="L22" t="s">
        <v>23</v>
      </c>
      <c r="O22" t="str">
        <f>CONCATENATE(E22,"(",VLOOKUP(H22,批示部门及其分数!C:D,2,)*70%,")")</f>
        <v>tianfenglun(84)</v>
      </c>
    </row>
    <row r="23" spans="1:15">
      <c r="A23" s="14" t="s">
        <v>116</v>
      </c>
      <c r="B23" s="12" t="s">
        <v>56</v>
      </c>
      <c r="C23" t="str">
        <f t="array" ref="C23">IF(ISNA(VLOOKUP(A23&amp;B23&amp;"1",IF({1,0},'12.1成果批示及应用（前端查询-需要导入-待处理)'!J:J&amp;'12.1成果批示及应用（前端查询-需要导入-待处理)'!K:K&amp;'12.1成果批示及应用（前端查询-需要导入-待处理)'!O:O,'12.1成果批示及应用（前端查询-需要导入-待处理)'!B:B),2,)),VLOOKUP(A23,IF({1,0},'12.1成果批示及应用（前端查询-需要导入-待处理)'!J:J,'12.1成果批示及应用（前端查询-需要导入-待处理)'!B:B),2,),VLOOKUP(A23&amp;B23&amp;"1",IF({1,0},'12.1成果批示及应用（前端查询-需要导入-待处理)'!J:J&amp;'12.1成果批示及应用（前端查询-需要导入-待处理)'!K:K&amp;'12.1成果批示及应用（前端查询-需要导入-待处理)'!O:O,'12.1成果批示及应用（前端查询-需要导入-待处理)'!B:B),2,))</f>
        <v>李敬</v>
      </c>
      <c r="D23" t="e">
        <f>VLOOKUP(C23,[2]Sheet1!$A:$B,2,)</f>
        <v>#N/A</v>
      </c>
      <c r="E23" t="s">
        <v>118</v>
      </c>
      <c r="F23" t="str">
        <f t="array" ref="F23">IF(VLOOKUP(A23&amp;B23,IF({1,0},'12.1成果批示及应用（前端查询-需要导入-待处理)'!J:J&amp;'12.1成果批示及应用（前端查询-需要导入-待处理)'!K:K,'12.1成果批示及应用（前端查询-需要导入-待处理)'!N:N),2,)="1","独立完成","合作完成")</f>
        <v>合作完成</v>
      </c>
      <c r="G23">
        <v>2009</v>
      </c>
      <c r="H23" t="str">
        <f t="shared" si="0"/>
        <v>党和国家其他副国级领导人肯定性批示</v>
      </c>
      <c r="I23" t="str">
        <f t="array" ref="I23">VLOOKUP(A23&amp;B23,IF({1,0},'12.1成果批示及应用（前端查询-需要导入-待处理)'!J:J&amp;'12.1成果批示及应用（前端查询-需要导入-待处理)'!K:K,'12.1成果批示及应用（前端查询-需要导入-待处理)'!M:M),2,)</f>
        <v>2009-04-10 </v>
      </c>
      <c r="J23" t="e">
        <f>VLOOKUP(C23,[2]Sheet1!$A:$C,3,)</f>
        <v>#N/A</v>
      </c>
      <c r="K23" t="s">
        <v>120</v>
      </c>
      <c r="L23" t="s">
        <v>23</v>
      </c>
      <c r="O23" t="str">
        <f>CONCATENATE(E23,"(",VLOOKUP(H23,批示部门及其分数!C:D,2,)*70%,")")</f>
        <v>lijing(140)</v>
      </c>
    </row>
    <row r="24" spans="1:15">
      <c r="A24" s="14" t="s">
        <v>122</v>
      </c>
      <c r="B24" s="12" t="s">
        <v>19</v>
      </c>
      <c r="C24" t="str">
        <f t="array" ref="C24">IF(ISNA(VLOOKUP(A24&amp;B24&amp;"1",IF({1,0},'12.1成果批示及应用（前端查询-需要导入-待处理)'!J:J&amp;'12.1成果批示及应用（前端查询-需要导入-待处理)'!K:K&amp;'12.1成果批示及应用（前端查询-需要导入-待处理)'!O:O,'12.1成果批示及应用（前端查询-需要导入-待处理)'!B:B),2,)),VLOOKUP(A24,IF({1,0},'12.1成果批示及应用（前端查询-需要导入-待处理)'!J:J,'12.1成果批示及应用（前端查询-需要导入-待处理)'!B:B),2,),VLOOKUP(A24&amp;B24&amp;"1",IF({1,0},'12.1成果批示及应用（前端查询-需要导入-待处理)'!J:J&amp;'12.1成果批示及应用（前端查询-需要导入-待处理)'!K:K&amp;'12.1成果批示及应用（前端查询-需要导入-待处理)'!O:O,'12.1成果批示及应用（前端查询-需要导入-待处理)'!B:B),2,))</f>
        <v>李敬</v>
      </c>
      <c r="D24" t="e">
        <f>VLOOKUP(C24,[2]Sheet1!$A:$B,2,)</f>
        <v>#N/A</v>
      </c>
      <c r="E24" t="s">
        <v>118</v>
      </c>
      <c r="F24" t="str">
        <f t="array" ref="F24">IF(VLOOKUP(A24&amp;B24,IF({1,0},'12.1成果批示及应用（前端查询-需要导入-待处理)'!J:J&amp;'12.1成果批示及应用（前端查询-需要导入-待处理)'!K:K,'12.1成果批示及应用（前端查询-需要导入-待处理)'!N:N),2,)="1","独立完成","合作完成")</f>
        <v>合作完成</v>
      </c>
      <c r="G24">
        <v>2009</v>
      </c>
      <c r="H24" t="str">
        <f t="shared" si="0"/>
        <v>省部级正职领导一般性批示</v>
      </c>
      <c r="I24" t="str">
        <f t="array" ref="I24">VLOOKUP(A24&amp;B24,IF({1,0},'12.1成果批示及应用（前端查询-需要导入-待处理)'!J:J&amp;'12.1成果批示及应用（前端查询-需要导入-待处理)'!K:K,'12.1成果批示及应用（前端查询-需要导入-待处理)'!M:M),2,)</f>
        <v>2009-11-11 </v>
      </c>
      <c r="J24" t="e">
        <f>VLOOKUP(C24,[2]Sheet1!$A:$C,3,)</f>
        <v>#N/A</v>
      </c>
      <c r="K24" t="s">
        <v>120</v>
      </c>
      <c r="L24" t="s">
        <v>23</v>
      </c>
      <c r="O24" t="str">
        <f>CONCATENATE(E24,"(",VLOOKUP(H24,批示部门及其分数!C:D,2,)*70%,")")</f>
        <v>lijing(42)</v>
      </c>
    </row>
    <row r="25" spans="1:15">
      <c r="A25" s="14" t="s">
        <v>125</v>
      </c>
      <c r="B25" s="12" t="s">
        <v>56</v>
      </c>
      <c r="C25" t="str">
        <f t="array" ref="C25">IF(ISNA(VLOOKUP(A25&amp;B25&amp;"1",IF({1,0},'12.1成果批示及应用（前端查询-需要导入-待处理)'!J:J&amp;'12.1成果批示及应用（前端查询-需要导入-待处理)'!K:K&amp;'12.1成果批示及应用（前端查询-需要导入-待处理)'!O:O,'12.1成果批示及应用（前端查询-需要导入-待处理)'!B:B),2,)),VLOOKUP(A25,IF({1,0},'12.1成果批示及应用（前端查询-需要导入-待处理)'!J:J,'12.1成果批示及应用（前端查询-需要导入-待处理)'!B:B),2,),VLOOKUP(A25&amp;B25&amp;"1",IF({1,0},'12.1成果批示及应用（前端查询-需要导入-待处理)'!J:J&amp;'12.1成果批示及应用（前端查询-需要导入-待处理)'!K:K&amp;'12.1成果批示及应用（前端查询-需要导入-待处理)'!O:O,'12.1成果批示及应用（前端查询-需要导入-待处理)'!B:B),2,))</f>
        <v>李玲</v>
      </c>
      <c r="D25" t="str">
        <f>VLOOKUP(C25,[2]Sheet1!$A:$B,2,)</f>
        <v>liling</v>
      </c>
      <c r="E25" t="s">
        <v>127</v>
      </c>
      <c r="F25" t="str">
        <f t="array" ref="F25">IF(VLOOKUP(A25&amp;B25,IF({1,0},'12.1成果批示及应用（前端查询-需要导入-待处理)'!J:J&amp;'12.1成果批示及应用（前端查询-需要导入-待处理)'!K:K,'12.1成果批示及应用（前端查询-需要导入-待处理)'!N:N),2,)="1","独立完成","合作完成")</f>
        <v>独立完成</v>
      </c>
      <c r="G25">
        <v>2009</v>
      </c>
      <c r="H25" t="str">
        <f t="shared" si="0"/>
        <v>党和国家其他副国级领导人肯定性批示</v>
      </c>
      <c r="I25" t="str">
        <f t="array" ref="I25">VLOOKUP(A25&amp;B25,IF({1,0},'12.1成果批示及应用（前端查询-需要导入-待处理)'!J:J&amp;'12.1成果批示及应用（前端查询-需要导入-待处理)'!K:K,'12.1成果批示及应用（前端查询-需要导入-待处理)'!M:M),2,)</f>
        <v>2009-06-25 </v>
      </c>
      <c r="J25" t="str">
        <f>VLOOKUP(C25,[2]Sheet1!$A:$C,3,)</f>
        <v>文史研究所（台湾问题研究所）</v>
      </c>
      <c r="K25" t="s">
        <v>129</v>
      </c>
      <c r="L25" t="s">
        <v>23</v>
      </c>
      <c r="O25" t="str">
        <f>CONCATENATE(E25,"(",VLOOKUP(H25,批示部门及其分数!C:D,2,)*70%,")")</f>
        <v>liling(140)</v>
      </c>
    </row>
    <row r="26" spans="1:15">
      <c r="A26" s="14" t="s">
        <v>131</v>
      </c>
      <c r="B26" s="12" t="s">
        <v>19</v>
      </c>
      <c r="C26" t="str">
        <f t="array" ref="C26">IF(ISNA(VLOOKUP(A26&amp;B26&amp;"1",IF({1,0},'12.1成果批示及应用（前端查询-需要导入-待处理)'!J:J&amp;'12.1成果批示及应用（前端查询-需要导入-待处理)'!K:K&amp;'12.1成果批示及应用（前端查询-需要导入-待处理)'!O:O,'12.1成果批示及应用（前端查询-需要导入-待处理)'!B:B),2,)),VLOOKUP(A26,IF({1,0},'12.1成果批示及应用（前端查询-需要导入-待处理)'!J:J,'12.1成果批示及应用（前端查询-需要导入-待处理)'!B:B),2,),VLOOKUP(A26&amp;B26&amp;"1",IF({1,0},'12.1成果批示及应用（前端查询-需要导入-待处理)'!J:J&amp;'12.1成果批示及应用（前端查询-需要导入-待处理)'!K:K&amp;'12.1成果批示及应用（前端查询-需要导入-待处理)'!O:O,'12.1成果批示及应用（前端查询-需要导入-待处理)'!B:B),2,))</f>
        <v>李琼</v>
      </c>
      <c r="D26" t="e">
        <f>VLOOKUP(C26,[2]Sheet1!$A:$B,2,)</f>
        <v>#N/A</v>
      </c>
      <c r="E26" t="s">
        <v>29</v>
      </c>
      <c r="F26" t="str">
        <f t="array" ref="F26">IF(VLOOKUP(A26&amp;B26,IF({1,0},'12.1成果批示及应用（前端查询-需要导入-待处理)'!J:J&amp;'12.1成果批示及应用（前端查询-需要导入-待处理)'!K:K,'12.1成果批示及应用（前端查询-需要导入-待处理)'!N:N),2,)="1","独立完成","合作完成")</f>
        <v>独立完成</v>
      </c>
      <c r="G26">
        <v>2009</v>
      </c>
      <c r="H26" t="str">
        <f t="shared" si="0"/>
        <v>省部级正职领导一般性批示</v>
      </c>
      <c r="I26" t="str">
        <f t="array" ref="I26">VLOOKUP(A26&amp;B26,IF({1,0},'12.1成果批示及应用（前端查询-需要导入-待处理)'!J:J&amp;'12.1成果批示及应用（前端查询-需要导入-待处理)'!K:K,'12.1成果批示及应用（前端查询-需要导入-待处理)'!M:M),2,)</f>
        <v>2009-07-10 </v>
      </c>
      <c r="J26" t="e">
        <f>VLOOKUP(C26,[2]Sheet1!$A:$C,3,)</f>
        <v>#N/A</v>
      </c>
      <c r="K26" t="s">
        <v>133</v>
      </c>
      <c r="L26" t="s">
        <v>23</v>
      </c>
      <c r="O26" t="str">
        <f>CONCATENATE(E26,"(",VLOOKUP(H26,批示部门及其分数!C:D,2,)*70%,")")</f>
        <v>liqiong(42)</v>
      </c>
    </row>
    <row r="27" spans="1:15">
      <c r="A27" s="14" t="s">
        <v>135</v>
      </c>
      <c r="B27" s="12" t="s">
        <v>136</v>
      </c>
      <c r="C27" t="str">
        <f t="array" ref="C27">IF(ISNA(VLOOKUP(A27&amp;B27&amp;"1",IF({1,0},'12.1成果批示及应用（前端查询-需要导入-待处理)'!J:J&amp;'12.1成果批示及应用（前端查询-需要导入-待处理)'!K:K&amp;'12.1成果批示及应用（前端查询-需要导入-待处理)'!O:O,'12.1成果批示及应用（前端查询-需要导入-待处理)'!B:B),2,)),VLOOKUP(A27,IF({1,0},'12.1成果批示及应用（前端查询-需要导入-待处理)'!J:J,'12.1成果批示及应用（前端查询-需要导入-待处理)'!B:B),2,),VLOOKUP(A27&amp;B27&amp;"1",IF({1,0},'12.1成果批示及应用（前端查询-需要导入-待处理)'!J:J&amp;'12.1成果批示及应用（前端查询-需要导入-待处理)'!K:K&amp;'12.1成果批示及应用（前端查询-需要导入-待处理)'!O:O,'12.1成果批示及应用（前端查询-需要导入-待处理)'!B:B),2,))</f>
        <v>李琼</v>
      </c>
      <c r="D27" t="e">
        <f>VLOOKUP(C27,[2]Sheet1!$A:$B,2,)</f>
        <v>#N/A</v>
      </c>
      <c r="E27" t="s">
        <v>29</v>
      </c>
      <c r="F27" t="str">
        <f t="array" ref="F27">IF(VLOOKUP(A27&amp;B27,IF({1,0},'12.1成果批示及应用（前端查询-需要导入-待处理)'!J:J&amp;'12.1成果批示及应用（前端查询-需要导入-待处理)'!K:K,'12.1成果批示及应用（前端查询-需要导入-待处理)'!N:N),2,)="1","独立完成","合作完成")</f>
        <v>独立完成</v>
      </c>
      <c r="G27">
        <v>2009</v>
      </c>
      <c r="H27" t="str">
        <f t="shared" si="0"/>
        <v>党和国家其他副国级领导人一般性批示</v>
      </c>
      <c r="I27" t="str">
        <f t="array" ref="I27">VLOOKUP(A27&amp;B27,IF({1,0},'12.1成果批示及应用（前端查询-需要导入-待处理)'!J:J&amp;'12.1成果批示及应用（前端查询-需要导入-待处理)'!K:K,'12.1成果批示及应用（前端查询-需要导入-待处理)'!M:M),2,)</f>
        <v>2009-09-09 </v>
      </c>
      <c r="J27" t="e">
        <f>VLOOKUP(C27,[2]Sheet1!$A:$C,3,)</f>
        <v>#N/A</v>
      </c>
      <c r="K27" t="s">
        <v>133</v>
      </c>
      <c r="L27" t="s">
        <v>23</v>
      </c>
      <c r="O27" t="str">
        <f>CONCATENATE(E27,"(",VLOOKUP(H27,批示部门及其分数!C:D,2,)*70%,")")</f>
        <v>liqiong(70)</v>
      </c>
    </row>
    <row r="28" spans="1:15">
      <c r="A28" s="14" t="s">
        <v>139</v>
      </c>
      <c r="B28" s="12" t="s">
        <v>30</v>
      </c>
      <c r="C28" t="str">
        <f t="array" ref="C28">IF(ISNA(VLOOKUP(A28&amp;B28&amp;"1",IF({1,0},'12.1成果批示及应用（前端查询-需要导入-待处理)'!J:J&amp;'12.1成果批示及应用（前端查询-需要导入-待处理)'!K:K&amp;'12.1成果批示及应用（前端查询-需要导入-待处理)'!O:O,'12.1成果批示及应用（前端查询-需要导入-待处理)'!B:B),2,)),VLOOKUP(A28,IF({1,0},'12.1成果批示及应用（前端查询-需要导入-待处理)'!J:J,'12.1成果批示及应用（前端查询-需要导入-待处理)'!B:B),2,),VLOOKUP(A28&amp;B28&amp;"1",IF({1,0},'12.1成果批示及应用（前端查询-需要导入-待处理)'!J:J&amp;'12.1成果批示及应用（前端查询-需要导入-待处理)'!K:K&amp;'12.1成果批示及应用（前端查询-需要导入-待处理)'!O:O,'12.1成果批示及应用（前端查询-需要导入-待处理)'!B:B),2,))</f>
        <v>李勇</v>
      </c>
      <c r="D28" t="e">
        <f>VLOOKUP(C28,[2]Sheet1!$A:$B,2,)</f>
        <v>#N/A</v>
      </c>
      <c r="E28" t="s">
        <v>141</v>
      </c>
      <c r="F28" t="str">
        <f t="array" ref="F28">IF(VLOOKUP(A28&amp;B28,IF({1,0},'12.1成果批示及应用（前端查询-需要导入-待处理)'!J:J&amp;'12.1成果批示及应用（前端查询-需要导入-待处理)'!K:K,'12.1成果批示及应用（前端查询-需要导入-待处理)'!N:N),2,)="1","独立完成","合作完成")</f>
        <v>独立完成</v>
      </c>
      <c r="G28">
        <v>2009</v>
      </c>
      <c r="H28" t="str">
        <f t="shared" si="0"/>
        <v>省部级正职领导肯定性批示</v>
      </c>
      <c r="I28" t="str">
        <f t="array" ref="I28">VLOOKUP(A28&amp;B28,IF({1,0},'12.1成果批示及应用（前端查询-需要导入-待处理)'!J:J&amp;'12.1成果批示及应用（前端查询-需要导入-待处理)'!K:K,'12.1成果批示及应用（前端查询-需要导入-待处理)'!M:M),2,)</f>
        <v>2009-09-01 </v>
      </c>
      <c r="J28" t="e">
        <f>VLOOKUP(C28,[2]Sheet1!$A:$C,3,)</f>
        <v>#N/A</v>
      </c>
      <c r="K28" t="s">
        <v>143</v>
      </c>
      <c r="L28" t="s">
        <v>23</v>
      </c>
      <c r="O28" t="str">
        <f>CONCATENATE(E28,"(",VLOOKUP(H28,批示部门及其分数!C:D,2,)*70%,")")</f>
        <v>liyong(84)</v>
      </c>
    </row>
    <row r="29" spans="1:15">
      <c r="A29" s="14" t="s">
        <v>145</v>
      </c>
      <c r="B29" s="12" t="s">
        <v>56</v>
      </c>
      <c r="C29" t="str">
        <f t="array" ref="C29">IF(ISNA(VLOOKUP(A29&amp;B29&amp;"1",IF({1,0},'12.1成果批示及应用（前端查询-需要导入-待处理)'!J:J&amp;'12.1成果批示及应用（前端查询-需要导入-待处理)'!K:K&amp;'12.1成果批示及应用（前端查询-需要导入-待处理)'!O:O,'12.1成果批示及应用（前端查询-需要导入-待处理)'!B:B),2,)),VLOOKUP(A29,IF({1,0},'12.1成果批示及应用（前端查询-需要导入-待处理)'!J:J,'12.1成果批示及应用（前端查询-需要导入-待处理)'!B:B),2,),VLOOKUP(A29&amp;B29&amp;"1",IF({1,0},'12.1成果批示及应用（前端查询-需要导入-待处理)'!J:J&amp;'12.1成果批示及应用（前端查询-需要导入-待处理)'!K:K&amp;'12.1成果批示及应用（前端查询-需要导入-待处理)'!O:O,'12.1成果批示及应用（前端查询-需要导入-待处理)'!B:B),2,))</f>
        <v>李勇</v>
      </c>
      <c r="D29" t="e">
        <f>VLOOKUP(C29,[2]Sheet1!$A:$B,2,)</f>
        <v>#N/A</v>
      </c>
      <c r="E29" t="s">
        <v>141</v>
      </c>
      <c r="F29" t="str">
        <f t="array" ref="F29">IF(VLOOKUP(A29&amp;B29,IF({1,0},'12.1成果批示及应用（前端查询-需要导入-待处理)'!J:J&amp;'12.1成果批示及应用（前端查询-需要导入-待处理)'!K:K,'12.1成果批示及应用（前端查询-需要导入-待处理)'!N:N),2,)="1","独立完成","合作完成")</f>
        <v>合作完成</v>
      </c>
      <c r="G29">
        <v>2009</v>
      </c>
      <c r="H29" t="str">
        <f t="shared" si="0"/>
        <v>党和国家其他副国级领导人肯定性批示</v>
      </c>
      <c r="I29" t="str">
        <f t="array" ref="I29">VLOOKUP(A29&amp;B29,IF({1,0},'12.1成果批示及应用（前端查询-需要导入-待处理)'!J:J&amp;'12.1成果批示及应用（前端查询-需要导入-待处理)'!K:K,'12.1成果批示及应用（前端查询-需要导入-待处理)'!M:M),2,)</f>
        <v>2009-06-15 </v>
      </c>
      <c r="J29" t="e">
        <f>VLOOKUP(C29,[2]Sheet1!$A:$C,3,)</f>
        <v>#N/A</v>
      </c>
      <c r="K29" t="s">
        <v>147</v>
      </c>
      <c r="L29" t="s">
        <v>23</v>
      </c>
      <c r="O29" t="str">
        <f>CONCATENATE(E29,"(",VLOOKUP(H29,批示部门及其分数!C:D,2,)*70%,")")</f>
        <v>liyong(140)</v>
      </c>
    </row>
    <row r="30" spans="1:15">
      <c r="A30" s="14" t="s">
        <v>149</v>
      </c>
      <c r="B30" s="12" t="s">
        <v>30</v>
      </c>
      <c r="C30" t="str">
        <f t="array" ref="C30">IF(ISNA(VLOOKUP(A30&amp;B30&amp;"1",IF({1,0},'12.1成果批示及应用（前端查询-需要导入-待处理)'!J:J&amp;'12.1成果批示及应用（前端查询-需要导入-待处理)'!K:K&amp;'12.1成果批示及应用（前端查询-需要导入-待处理)'!O:O,'12.1成果批示及应用（前端查询-需要导入-待处理)'!B:B),2,)),VLOOKUP(A30,IF({1,0},'12.1成果批示及应用（前端查询-需要导入-待处理)'!J:J,'12.1成果批示及应用（前端查询-需要导入-待处理)'!B:B),2,),VLOOKUP(A30&amp;B30&amp;"1",IF({1,0},'12.1成果批示及应用（前端查询-需要导入-待处理)'!J:J&amp;'12.1成果批示及应用（前端查询-需要导入-待处理)'!K:K&amp;'12.1成果批示及应用（前端查询-需要导入-待处理)'!O:O,'12.1成果批示及应用（前端查询-需要导入-待处理)'!B:B),2,))</f>
        <v>李重华</v>
      </c>
      <c r="D30" t="str">
        <f>VLOOKUP(C30,[2]Sheet1!$A:$B,2,)</f>
        <v>lichonghua</v>
      </c>
      <c r="E30" t="s">
        <v>151</v>
      </c>
      <c r="F30" t="str">
        <f t="array" ref="F30">IF(VLOOKUP(A30&amp;B30,IF({1,0},'12.1成果批示及应用（前端查询-需要导入-待处理)'!J:J&amp;'12.1成果批示及应用（前端查询-需要导入-待处理)'!K:K,'12.1成果批示及应用（前端查询-需要导入-待处理)'!N:N),2,)="1","独立完成","合作完成")</f>
        <v>独立完成</v>
      </c>
      <c r="G30">
        <v>2009</v>
      </c>
      <c r="H30" t="str">
        <f t="shared" si="0"/>
        <v>省部级正职领导肯定性批示</v>
      </c>
      <c r="I30" t="str">
        <f t="array" ref="I30">VLOOKUP(A30&amp;B30,IF({1,0},'12.1成果批示及应用（前端查询-需要导入-待处理)'!J:J&amp;'12.1成果批示及应用（前端查询-需要导入-待处理)'!K:K,'12.1成果批示及应用（前端查询-需要导入-待处理)'!M:M),2,)</f>
        <v>2009-10-10 </v>
      </c>
      <c r="J30" t="str">
        <f>VLOOKUP(C30,[2]Sheet1!$A:$C,3,)</f>
        <v>文史研究所（台湾问题研究所）</v>
      </c>
      <c r="K30" t="s">
        <v>153</v>
      </c>
      <c r="L30" t="s">
        <v>23</v>
      </c>
      <c r="O30" t="str">
        <f>CONCATENATE(E30,"(",VLOOKUP(H30,批示部门及其分数!C:D,2,)*70%,")")</f>
        <v>lichonghua(84)</v>
      </c>
    </row>
    <row r="31" spans="1:15">
      <c r="A31" s="14" t="s">
        <v>155</v>
      </c>
      <c r="B31" s="12" t="s">
        <v>30</v>
      </c>
      <c r="C31" t="str">
        <f t="array" ref="C31">IF(ISNA(VLOOKUP(A31&amp;B31&amp;"1",IF({1,0},'12.1成果批示及应用（前端查询-需要导入-待处理)'!J:J&amp;'12.1成果批示及应用（前端查询-需要导入-待处理)'!K:K&amp;'12.1成果批示及应用（前端查询-需要导入-待处理)'!O:O,'12.1成果批示及应用（前端查询-需要导入-待处理)'!B:B),2,)),VLOOKUP(A31,IF({1,0},'12.1成果批示及应用（前端查询-需要导入-待处理)'!J:J,'12.1成果批示及应用（前端查询-需要导入-待处理)'!B:B),2,),VLOOKUP(A31&amp;B31&amp;"1",IF({1,0},'12.1成果批示及应用（前端查询-需要导入-待处理)'!J:J&amp;'12.1成果批示及应用（前端查询-需要导入-待处理)'!K:K&amp;'12.1成果批示及应用（前端查询-需要导入-待处理)'!O:O,'12.1成果批示及应用（前端查询-需要导入-待处理)'!B:B),2,))</f>
        <v>刘楝子</v>
      </c>
      <c r="D31" t="str">
        <f>VLOOKUP(C31,[2]Sheet1!$A:$B,2,)</f>
        <v>liulianzi</v>
      </c>
      <c r="E31" t="s">
        <v>157</v>
      </c>
      <c r="F31" t="str">
        <f t="array" ref="F31">IF(VLOOKUP(A31&amp;B31,IF({1,0},'12.1成果批示及应用（前端查询-需要导入-待处理)'!J:J&amp;'12.1成果批示及应用（前端查询-需要导入-待处理)'!K:K,'12.1成果批示及应用（前端查询-需要导入-待处理)'!N:N),2,)="1","独立完成","合作完成")</f>
        <v>合作完成</v>
      </c>
      <c r="G31">
        <v>2009</v>
      </c>
      <c r="H31" t="str">
        <f t="shared" si="0"/>
        <v>省部级正职领导肯定性批示</v>
      </c>
      <c r="I31" t="str">
        <f t="array" ref="I31">VLOOKUP(A31&amp;B31,IF({1,0},'12.1成果批示及应用（前端查询-需要导入-待处理)'!J:J&amp;'12.1成果批示及应用（前端查询-需要导入-待处理)'!K:K,'12.1成果批示及应用（前端查询-需要导入-待处理)'!M:M),2,)</f>
        <v>2009-06-16 </v>
      </c>
      <c r="J31" t="str">
        <f>VLOOKUP(C31,[2]Sheet1!$A:$C,3,)</f>
        <v>农业农村研究所</v>
      </c>
      <c r="K31" t="s">
        <v>159</v>
      </c>
      <c r="L31" t="s">
        <v>23</v>
      </c>
      <c r="O31" t="str">
        <f>CONCATENATE(E31,"(",VLOOKUP(H31,批示部门及其分数!C:D,2,)*70%,")")</f>
        <v>liulianzi(84)</v>
      </c>
    </row>
    <row r="32" spans="1:15">
      <c r="A32" s="14" t="s">
        <v>161</v>
      </c>
      <c r="B32" s="12" t="s">
        <v>56</v>
      </c>
      <c r="C32" t="str">
        <f t="array" ref="C32">IF(ISNA(VLOOKUP(A32&amp;B32&amp;"1",IF({1,0},'12.1成果批示及应用（前端查询-需要导入-待处理)'!J:J&amp;'12.1成果批示及应用（前端查询-需要导入-待处理)'!K:K&amp;'12.1成果批示及应用（前端查询-需要导入-待处理)'!O:O,'12.1成果批示及应用（前端查询-需要导入-待处理)'!B:B),2,)),VLOOKUP(A32,IF({1,0},'12.1成果批示及应用（前端查询-需要导入-待处理)'!J:J,'12.1成果批示及应用（前端查询-需要导入-待处理)'!B:B),2,),VLOOKUP(A32&amp;B32&amp;"1",IF({1,0},'12.1成果批示及应用（前端查询-需要导入-待处理)'!J:J&amp;'12.1成果批示及应用（前端查询-需要导入-待处理)'!K:K&amp;'12.1成果批示及应用（前端查询-需要导入-待处理)'!O:O,'12.1成果批示及应用（前端查询-需要导入-待处理)'!B:B),2,))</f>
        <v>张凤琦</v>
      </c>
      <c r="D32" t="e">
        <f>VLOOKUP(C32,[2]Sheet1!$A:$B,2,)</f>
        <v>#N/A</v>
      </c>
      <c r="E32" t="s">
        <v>163</v>
      </c>
      <c r="F32" t="str">
        <f t="array" ref="F32">IF(VLOOKUP(A32&amp;B32,IF({1,0},'12.1成果批示及应用（前端查询-需要导入-待处理)'!J:J&amp;'12.1成果批示及应用（前端查询-需要导入-待处理)'!K:K,'12.1成果批示及应用（前端查询-需要导入-待处理)'!N:N),2,)="1","独立完成","合作完成")</f>
        <v>合作完成</v>
      </c>
      <c r="G32">
        <v>2009</v>
      </c>
      <c r="H32" t="str">
        <f t="shared" si="0"/>
        <v>党和国家其他副国级领导人肯定性批示</v>
      </c>
      <c r="I32" t="str">
        <f t="array" ref="I32">VLOOKUP(A32&amp;B32,IF({1,0},'12.1成果批示及应用（前端查询-需要导入-待处理)'!J:J&amp;'12.1成果批示及应用（前端查询-需要导入-待处理)'!K:K,'12.1成果批示及应用（前端查询-需要导入-待处理)'!M:M),2,)</f>
        <v>2009-08-24 </v>
      </c>
      <c r="J32" t="e">
        <f>VLOOKUP(C32,[2]Sheet1!$A:$C,3,)</f>
        <v>#N/A</v>
      </c>
      <c r="K32" t="s">
        <v>165</v>
      </c>
      <c r="L32" t="s">
        <v>23</v>
      </c>
      <c r="O32" t="str">
        <f>CONCATENATE(E32,"(",VLOOKUP(H32,批示部门及其分数!C:D,2,)*70%,")")</f>
        <v>zhangfengqi(140)</v>
      </c>
    </row>
    <row r="33" spans="1:15">
      <c r="A33" s="14" t="s">
        <v>167</v>
      </c>
      <c r="B33" s="12" t="s">
        <v>30</v>
      </c>
      <c r="C33" t="str">
        <f t="array" ref="C33">IF(ISNA(VLOOKUP(A33&amp;B33&amp;"1",IF({1,0},'12.1成果批示及应用（前端查询-需要导入-待处理)'!J:J&amp;'12.1成果批示及应用（前端查询-需要导入-待处理)'!K:K&amp;'12.1成果批示及应用（前端查询-需要导入-待处理)'!O:O,'12.1成果批示及应用（前端查询-需要导入-待处理)'!B:B),2,)),VLOOKUP(A33,IF({1,0},'12.1成果批示及应用（前端查询-需要导入-待处理)'!J:J,'12.1成果批示及应用（前端查询-需要导入-待处理)'!B:B),2,),VLOOKUP(A33&amp;B33&amp;"1",IF({1,0},'12.1成果批示及应用（前端查询-需要导入-待处理)'!J:J&amp;'12.1成果批示及应用（前端查询-需要导入-待处理)'!K:K&amp;'12.1成果批示及应用（前端查询-需要导入-待处理)'!O:O,'12.1成果批示及应用（前端查询-需要导入-待处理)'!B:B),2,))</f>
        <v>罗锐华</v>
      </c>
      <c r="D33" t="str">
        <f>VLOOKUP(C33,[2]Sheet1!$A:$B,2,)</f>
        <v>luoruihua</v>
      </c>
      <c r="E33" t="s">
        <v>78</v>
      </c>
      <c r="F33" t="str">
        <f t="array" ref="F33">IF(VLOOKUP(A33&amp;B33,IF({1,0},'12.1成果批示及应用（前端查询-需要导入-待处理)'!J:J&amp;'12.1成果批示及应用（前端查询-需要导入-待处理)'!K:K,'12.1成果批示及应用（前端查询-需要导入-待处理)'!N:N),2,)="1","独立完成","合作完成")</f>
        <v>合作完成</v>
      </c>
      <c r="G33">
        <v>2009</v>
      </c>
      <c r="H33" t="str">
        <f t="shared" si="0"/>
        <v>省部级正职领导肯定性批示</v>
      </c>
      <c r="I33" t="str">
        <f t="array" ref="I33">VLOOKUP(A33&amp;B33,IF({1,0},'12.1成果批示及应用（前端查询-需要导入-待处理)'!J:J&amp;'12.1成果批示及应用（前端查询-需要导入-待处理)'!K:K,'12.1成果批示及应用（前端查询-需要导入-待处理)'!M:M),2,)</f>
        <v>2009-11-13 </v>
      </c>
      <c r="J33" t="str">
        <f>VLOOKUP(C33,[2]Sheet1!$A:$C,3,)</f>
        <v>文史研究所（台湾问题研究所）</v>
      </c>
      <c r="K33" t="s">
        <v>169</v>
      </c>
      <c r="L33" t="s">
        <v>23</v>
      </c>
      <c r="O33" t="str">
        <f>CONCATENATE(E33,"(",VLOOKUP(H33,批示部门及其分数!C:D,2,)*70%,")")</f>
        <v>luoruihua(84)</v>
      </c>
    </row>
    <row r="34" spans="1:15">
      <c r="A34" s="14" t="s">
        <v>170</v>
      </c>
      <c r="B34" s="12" t="s">
        <v>19</v>
      </c>
      <c r="C34" t="str">
        <f t="array" ref="C34">IF(ISNA(VLOOKUP(A34&amp;B34&amp;"1",IF({1,0},'12.1成果批示及应用（前端查询-需要导入-待处理)'!J:J&amp;'12.1成果批示及应用（前端查询-需要导入-待处理)'!K:K&amp;'12.1成果批示及应用（前端查询-需要导入-待处理)'!O:O,'12.1成果批示及应用（前端查询-需要导入-待处理)'!B:B),2,)),VLOOKUP(A34,IF({1,0},'12.1成果批示及应用（前端查询-需要导入-待处理)'!J:J,'12.1成果批示及应用（前端查询-需要导入-待处理)'!B:B),2,),VLOOKUP(A34&amp;B34&amp;"1",IF({1,0},'12.1成果批示及应用（前端查询-需要导入-待处理)'!J:J&amp;'12.1成果批示及应用（前端查询-需要导入-待处理)'!K:K&amp;'12.1成果批示及应用（前端查询-需要导入-待处理)'!O:O,'12.1成果批示及应用（前端查询-需要导入-待处理)'!B:B),2,))</f>
        <v>田丰伦</v>
      </c>
      <c r="D34" t="e">
        <f>VLOOKUP(C34,[2]Sheet1!$A:$B,2,)</f>
        <v>#N/A</v>
      </c>
      <c r="E34" t="s">
        <v>112</v>
      </c>
      <c r="F34" t="str">
        <f t="array" ref="F34">IF(VLOOKUP(A34&amp;B34,IF({1,0},'12.1成果批示及应用（前端查询-需要导入-待处理)'!J:J&amp;'12.1成果批示及应用（前端查询-需要导入-待处理)'!K:K,'12.1成果批示及应用（前端查询-需要导入-待处理)'!N:N),2,)="1","独立完成","合作完成")</f>
        <v>独立完成</v>
      </c>
      <c r="G34">
        <v>2009</v>
      </c>
      <c r="H34" t="str">
        <f t="shared" si="0"/>
        <v>省部级正职领导一般性批示</v>
      </c>
      <c r="I34" t="str">
        <f t="array" ref="I34">VLOOKUP(A34&amp;B34,IF({1,0},'12.1成果批示及应用（前端查询-需要导入-待处理)'!J:J&amp;'12.1成果批示及应用（前端查询-需要导入-待处理)'!K:K,'12.1成果批示及应用（前端查询-需要导入-待处理)'!M:M),2,)</f>
        <v>2009-12-10 </v>
      </c>
      <c r="J34" t="e">
        <f>VLOOKUP(C34,[2]Sheet1!$A:$C,3,)</f>
        <v>#N/A</v>
      </c>
      <c r="K34" t="s">
        <v>172</v>
      </c>
      <c r="L34" t="s">
        <v>23</v>
      </c>
      <c r="O34" t="str">
        <f>CONCATENATE(E34,"(",VLOOKUP(H34,批示部门及其分数!C:D,2,)*70%,")")</f>
        <v>tianfenglun(42)</v>
      </c>
    </row>
    <row r="35" spans="1:15">
      <c r="A35" s="14" t="s">
        <v>174</v>
      </c>
      <c r="B35" s="12" t="s">
        <v>19</v>
      </c>
      <c r="C35" t="str">
        <f t="array" ref="C35">IF(ISNA(VLOOKUP(A35&amp;B35&amp;"1",IF({1,0},'12.1成果批示及应用（前端查询-需要导入-待处理)'!J:J&amp;'12.1成果批示及应用（前端查询-需要导入-待处理)'!K:K&amp;'12.1成果批示及应用（前端查询-需要导入-待处理)'!O:O,'12.1成果批示及应用（前端查询-需要导入-待处理)'!B:B),2,)),VLOOKUP(A35,IF({1,0},'12.1成果批示及应用（前端查询-需要导入-待处理)'!J:J,'12.1成果批示及应用（前端查询-需要导入-待处理)'!B:B),2,),VLOOKUP(A35&amp;B35&amp;"1",IF({1,0},'12.1成果批示及应用（前端查询-需要导入-待处理)'!J:J&amp;'12.1成果批示及应用（前端查询-需要导入-待处理)'!K:K&amp;'12.1成果批示及应用（前端查询-需要导入-待处理)'!O:O,'12.1成果批示及应用（前端查询-需要导入-待处理)'!B:B),2,))</f>
        <v>田丰伦</v>
      </c>
      <c r="D35" t="e">
        <f>VLOOKUP(C35,[2]Sheet1!$A:$B,2,)</f>
        <v>#N/A</v>
      </c>
      <c r="E35" t="s">
        <v>112</v>
      </c>
      <c r="F35" t="str">
        <f t="array" ref="F35">IF(VLOOKUP(A35&amp;B35,IF({1,0},'12.1成果批示及应用（前端查询-需要导入-待处理)'!J:J&amp;'12.1成果批示及应用（前端查询-需要导入-待处理)'!K:K,'12.1成果批示及应用（前端查询-需要导入-待处理)'!N:N),2,)="1","独立完成","合作完成")</f>
        <v>独立完成</v>
      </c>
      <c r="G35">
        <v>2009</v>
      </c>
      <c r="H35" t="str">
        <f t="shared" si="0"/>
        <v>省部级正职领导一般性批示</v>
      </c>
      <c r="I35" t="str">
        <f t="array" ref="I35">VLOOKUP(A35&amp;B35,IF({1,0},'12.1成果批示及应用（前端查询-需要导入-待处理)'!J:J&amp;'12.1成果批示及应用（前端查询-需要导入-待处理)'!K:K,'12.1成果批示及应用（前端查询-需要导入-待处理)'!M:M),2,)</f>
        <v>2009-12-21 </v>
      </c>
      <c r="J35" t="e">
        <f>VLOOKUP(C35,[2]Sheet1!$A:$C,3,)</f>
        <v>#N/A</v>
      </c>
      <c r="K35" t="s">
        <v>172</v>
      </c>
      <c r="L35" t="s">
        <v>23</v>
      </c>
      <c r="O35" t="str">
        <f>CONCATENATE(E35,"(",VLOOKUP(H35,批示部门及其分数!C:D,2,)*70%,")")</f>
        <v>tianfenglun(42)</v>
      </c>
    </row>
    <row r="36" spans="1:15">
      <c r="A36" s="14" t="s">
        <v>176</v>
      </c>
      <c r="B36" s="12" t="s">
        <v>30</v>
      </c>
      <c r="C36" t="str">
        <f t="array" ref="C36">IF(ISNA(VLOOKUP(A36&amp;B36&amp;"1",IF({1,0},'12.1成果批示及应用（前端查询-需要导入-待处理)'!J:J&amp;'12.1成果批示及应用（前端查询-需要导入-待处理)'!K:K&amp;'12.1成果批示及应用（前端查询-需要导入-待处理)'!O:O,'12.1成果批示及应用（前端查询-需要导入-待处理)'!B:B),2,)),VLOOKUP(A36,IF({1,0},'12.1成果批示及应用（前端查询-需要导入-待处理)'!J:J,'12.1成果批示及应用（前端查询-需要导入-待处理)'!B:B),2,),VLOOKUP(A36&amp;B36&amp;"1",IF({1,0},'12.1成果批示及应用（前端查询-需要导入-待处理)'!J:J&amp;'12.1成果批示及应用（前端查询-需要导入-待处理)'!K:K&amp;'12.1成果批示及应用（前端查询-需要导入-待处理)'!O:O,'12.1成果批示及应用（前端查询-需要导入-待处理)'!B:B),2,))</f>
        <v>王小明</v>
      </c>
      <c r="D36" t="str">
        <f>VLOOKUP(C36,[2]Sheet1!$A:$B,2,)</f>
        <v>wangxiaoming</v>
      </c>
      <c r="E36" t="s">
        <v>178</v>
      </c>
      <c r="F36" t="str">
        <f t="array" ref="F36">IF(VLOOKUP(A36&amp;B36,IF({1,0},'12.1成果批示及应用（前端查询-需要导入-待处理)'!J:J&amp;'12.1成果批示及应用（前端查询-需要导入-待处理)'!K:K,'12.1成果批示及应用（前端查询-需要导入-待处理)'!N:N),2,)="1","独立完成","合作完成")</f>
        <v>合作完成</v>
      </c>
      <c r="G36">
        <v>2009</v>
      </c>
      <c r="H36" t="str">
        <f t="shared" si="0"/>
        <v>省部级正职领导肯定性批示</v>
      </c>
      <c r="I36" t="str">
        <f t="array" ref="I36">VLOOKUP(A36&amp;B36,IF({1,0},'12.1成果批示及应用（前端查询-需要导入-待处理)'!J:J&amp;'12.1成果批示及应用（前端查询-需要导入-待处理)'!K:K,'12.1成果批示及应用（前端查询-需要导入-待处理)'!M:M),2,)</f>
        <v>2009-11-16 </v>
      </c>
      <c r="J36" t="str">
        <f>VLOOKUP(C36,[2]Sheet1!$A:$C,3,)</f>
        <v>产业经济研究所</v>
      </c>
      <c r="K36" t="s">
        <v>181</v>
      </c>
      <c r="L36" t="s">
        <v>23</v>
      </c>
      <c r="O36" t="str">
        <f>CONCATENATE(E36,"(",VLOOKUP(H36,批示部门及其分数!C:D,2,)*70%,")")</f>
        <v>wangxiaoming(84)</v>
      </c>
    </row>
    <row r="37" spans="1:15">
      <c r="A37" s="14" t="s">
        <v>183</v>
      </c>
      <c r="B37" s="12" t="s">
        <v>19</v>
      </c>
      <c r="C37" t="str">
        <f t="array" ref="C37">IF(ISNA(VLOOKUP(A37&amp;B37&amp;"1",IF({1,0},'12.1成果批示及应用（前端查询-需要导入-待处理)'!J:J&amp;'12.1成果批示及应用（前端查询-需要导入-待处理)'!K:K&amp;'12.1成果批示及应用（前端查询-需要导入-待处理)'!O:O,'12.1成果批示及应用（前端查询-需要导入-待处理)'!B:B),2,)),VLOOKUP(A37,IF({1,0},'12.1成果批示及应用（前端查询-需要导入-待处理)'!J:J,'12.1成果批示及应用（前端查询-需要导入-待处理)'!B:B),2,),VLOOKUP(A37&amp;B37&amp;"1",IF({1,0},'12.1成果批示及应用（前端查询-需要导入-待处理)'!J:J&amp;'12.1成果批示及应用（前端查询-需要导入-待处理)'!K:K&amp;'12.1成果批示及应用（前端查询-需要导入-待处理)'!O:O,'12.1成果批示及应用（前端查询-需要导入-待处理)'!B:B),2,))</f>
        <v>许玉明</v>
      </c>
      <c r="D37" t="str">
        <f>VLOOKUP(C37,[2]Sheet1!$A:$B,2,)</f>
        <v>xuyuming</v>
      </c>
      <c r="E37" t="s">
        <v>92</v>
      </c>
      <c r="F37" t="str">
        <f t="array" ref="F37">IF(VLOOKUP(A37&amp;B37,IF({1,0},'12.1成果批示及应用（前端查询-需要导入-待处理)'!J:J&amp;'12.1成果批示及应用（前端查询-需要导入-待处理)'!K:K,'12.1成果批示及应用（前端查询-需要导入-待处理)'!N:N),2,)="1","独立完成","合作完成")</f>
        <v>独立完成</v>
      </c>
      <c r="G37">
        <v>2009</v>
      </c>
      <c r="H37" t="str">
        <f t="shared" si="0"/>
        <v>省部级正职领导一般性批示</v>
      </c>
      <c r="I37" t="str">
        <f t="array" ref="I37">VLOOKUP(A37&amp;B37,IF({1,0},'12.1成果批示及应用（前端查询-需要导入-待处理)'!J:J&amp;'12.1成果批示及应用（前端查询-需要导入-待处理)'!K:K,'12.1成果批示及应用（前端查询-需要导入-待处理)'!M:M),2,)</f>
        <v>2009-09-23 </v>
      </c>
      <c r="J37" t="str">
        <f>VLOOKUP(C37,[2]Sheet1!$A:$C,3,)</f>
        <v>农业农村研究所</v>
      </c>
      <c r="K37" t="s">
        <v>185</v>
      </c>
      <c r="L37" t="s">
        <v>23</v>
      </c>
      <c r="O37" t="str">
        <f>CONCATENATE(E37,"(",VLOOKUP(H37,批示部门及其分数!C:D,2,)*70%,")")</f>
        <v>xuyuming(42)</v>
      </c>
    </row>
    <row r="38" spans="1:15">
      <c r="A38" s="14" t="s">
        <v>187</v>
      </c>
      <c r="B38" s="12" t="s">
        <v>19</v>
      </c>
      <c r="C38" t="str">
        <f t="array" ref="C38">IF(ISNA(VLOOKUP(A38&amp;B38&amp;"1",IF({1,0},'12.1成果批示及应用（前端查询-需要导入-待处理)'!J:J&amp;'12.1成果批示及应用（前端查询-需要导入-待处理)'!K:K&amp;'12.1成果批示及应用（前端查询-需要导入-待处理)'!O:O,'12.1成果批示及应用（前端查询-需要导入-待处理)'!B:B),2,)),VLOOKUP(A38,IF({1,0},'12.1成果批示及应用（前端查询-需要导入-待处理)'!J:J,'12.1成果批示及应用（前端查询-需要导入-待处理)'!B:B),2,),VLOOKUP(A38&amp;B38&amp;"1",IF({1,0},'12.1成果批示及应用（前端查询-需要导入-待处理)'!J:J&amp;'12.1成果批示及应用（前端查询-需要导入-待处理)'!K:K&amp;'12.1成果批示及应用（前端查询-需要导入-待处理)'!O:O,'12.1成果批示及应用（前端查询-需要导入-待处理)'!B:B),2,))</f>
        <v>许玉明</v>
      </c>
      <c r="D38" t="str">
        <f>VLOOKUP(C38,[2]Sheet1!$A:$B,2,)</f>
        <v>xuyuming</v>
      </c>
      <c r="E38" t="s">
        <v>92</v>
      </c>
      <c r="F38" t="str">
        <f t="array" ref="F38">IF(VLOOKUP(A38&amp;B38,IF({1,0},'12.1成果批示及应用（前端查询-需要导入-待处理)'!J:J&amp;'12.1成果批示及应用（前端查询-需要导入-待处理)'!K:K,'12.1成果批示及应用（前端查询-需要导入-待处理)'!N:N),2,)="1","独立完成","合作完成")</f>
        <v>独立完成</v>
      </c>
      <c r="G38">
        <v>2009</v>
      </c>
      <c r="H38" t="str">
        <f t="shared" si="0"/>
        <v>省部级正职领导一般性批示</v>
      </c>
      <c r="I38" t="str">
        <f t="array" ref="I38">VLOOKUP(A38&amp;B38,IF({1,0},'12.1成果批示及应用（前端查询-需要导入-待处理)'!J:J&amp;'12.1成果批示及应用（前端查询-需要导入-待处理)'!K:K,'12.1成果批示及应用（前端查询-需要导入-待处理)'!M:M),2,)</f>
        <v>2009-06-01 </v>
      </c>
      <c r="J38" t="str">
        <f>VLOOKUP(C38,[2]Sheet1!$A:$C,3,)</f>
        <v>农业农村研究所</v>
      </c>
      <c r="K38" t="s">
        <v>185</v>
      </c>
      <c r="L38" t="s">
        <v>23</v>
      </c>
      <c r="O38" t="str">
        <f>CONCATENATE(E38,"(",VLOOKUP(H38,批示部门及其分数!C:D,2,)*70%,")")</f>
        <v>xuyuming(42)</v>
      </c>
    </row>
    <row r="39" spans="1:15">
      <c r="A39" s="14" t="s">
        <v>189</v>
      </c>
      <c r="B39" s="12" t="s">
        <v>30</v>
      </c>
      <c r="C39" t="str">
        <f t="array" ref="C39">IF(ISNA(VLOOKUP(A39&amp;B39&amp;"1",IF({1,0},'12.1成果批示及应用（前端查询-需要导入-待处理)'!J:J&amp;'12.1成果批示及应用（前端查询-需要导入-待处理)'!K:K&amp;'12.1成果批示及应用（前端查询-需要导入-待处理)'!O:O,'12.1成果批示及应用（前端查询-需要导入-待处理)'!B:B),2,)),VLOOKUP(A39,IF({1,0},'12.1成果批示及应用（前端查询-需要导入-待处理)'!J:J,'12.1成果批示及应用（前端查询-需要导入-待处理)'!B:B),2,),VLOOKUP(A39&amp;B39&amp;"1",IF({1,0},'12.1成果批示及应用（前端查询-需要导入-待处理)'!J:J&amp;'12.1成果批示及应用（前端查询-需要导入-待处理)'!K:K&amp;'12.1成果批示及应用（前端查询-需要导入-待处理)'!O:O,'12.1成果批示及应用（前端查询-需要导入-待处理)'!B:B),2,))</f>
        <v>杨孝容</v>
      </c>
      <c r="D39" t="str">
        <f>VLOOKUP(C39,[2]Sheet1!$A:$B,2,)</f>
        <v>yangxiaorong</v>
      </c>
      <c r="E39" t="s">
        <v>191</v>
      </c>
      <c r="F39" t="str">
        <f t="array" ref="F39">IF(VLOOKUP(A39&amp;B39,IF({1,0},'12.1成果批示及应用（前端查询-需要导入-待处理)'!J:J&amp;'12.1成果批示及应用（前端查询-需要导入-待处理)'!K:K,'12.1成果批示及应用（前端查询-需要导入-待处理)'!N:N),2,)="1","独立完成","合作完成")</f>
        <v>独立完成</v>
      </c>
      <c r="G39">
        <v>2009</v>
      </c>
      <c r="H39" t="str">
        <f t="shared" si="0"/>
        <v>省部级正职领导肯定性批示</v>
      </c>
      <c r="I39" t="str">
        <f t="array" ref="I39">VLOOKUP(A39&amp;B39,IF({1,0},'12.1成果批示及应用（前端查询-需要导入-待处理)'!J:J&amp;'12.1成果批示及应用（前端查询-需要导入-待处理)'!K:K,'12.1成果批示及应用（前端查询-需要导入-待处理)'!M:M),2,)</f>
        <v>2009-11-23 </v>
      </c>
      <c r="J39" t="str">
        <f>VLOOKUP(C39,[2]Sheet1!$A:$C,3,)</f>
        <v>哲学与政治学研究所</v>
      </c>
      <c r="K39" t="s">
        <v>193</v>
      </c>
      <c r="L39" t="s">
        <v>23</v>
      </c>
      <c r="O39" t="str">
        <f>CONCATENATE(E39,"(",VLOOKUP(H39,批示部门及其分数!C:D,2,)*70%,")")</f>
        <v>yangxiaorong(84)</v>
      </c>
    </row>
    <row r="40" spans="1:15">
      <c r="A40" s="14" t="s">
        <v>195</v>
      </c>
      <c r="B40" s="12" t="s">
        <v>30</v>
      </c>
      <c r="C40" t="str">
        <f t="array" ref="C40">IF(ISNA(VLOOKUP(A40&amp;B40&amp;"1",IF({1,0},'12.1成果批示及应用（前端查询-需要导入-待处理)'!J:J&amp;'12.1成果批示及应用（前端查询-需要导入-待处理)'!K:K&amp;'12.1成果批示及应用（前端查询-需要导入-待处理)'!O:O,'12.1成果批示及应用（前端查询-需要导入-待处理)'!B:B),2,)),VLOOKUP(A40,IF({1,0},'12.1成果批示及应用（前端查询-需要导入-待处理)'!J:J,'12.1成果批示及应用（前端查询-需要导入-待处理)'!B:B),2,),VLOOKUP(A40&amp;B40&amp;"1",IF({1,0},'12.1成果批示及应用（前端查询-需要导入-待处理)'!J:J&amp;'12.1成果批示及应用（前端查询-需要导入-待处理)'!K:K&amp;'12.1成果批示及应用（前端查询-需要导入-待处理)'!O:O,'12.1成果批示及应用（前端查询-需要导入-待处理)'!B:B),2,))</f>
        <v>杨孝容</v>
      </c>
      <c r="D40" t="str">
        <f>VLOOKUP(C40,[2]Sheet1!$A:$B,2,)</f>
        <v>yangxiaorong</v>
      </c>
      <c r="E40" t="s">
        <v>191</v>
      </c>
      <c r="F40" t="str">
        <f t="array" ref="F40">IF(VLOOKUP(A40&amp;B40,IF({1,0},'12.1成果批示及应用（前端查询-需要导入-待处理)'!J:J&amp;'12.1成果批示及应用（前端查询-需要导入-待处理)'!K:K,'12.1成果批示及应用（前端查询-需要导入-待处理)'!N:N),2,)="1","独立完成","合作完成")</f>
        <v>独立完成</v>
      </c>
      <c r="G40">
        <v>2009</v>
      </c>
      <c r="H40" t="str">
        <f t="shared" si="0"/>
        <v>省部级正职领导肯定性批示</v>
      </c>
      <c r="I40" t="str">
        <f t="array" ref="I40">VLOOKUP(A40&amp;B40,IF({1,0},'12.1成果批示及应用（前端查询-需要导入-待处理)'!J:J&amp;'12.1成果批示及应用（前端查询-需要导入-待处理)'!K:K,'12.1成果批示及应用（前端查询-需要导入-待处理)'!M:M),2,)</f>
        <v>2009-09-03 </v>
      </c>
      <c r="J40" t="str">
        <f>VLOOKUP(C40,[2]Sheet1!$A:$C,3,)</f>
        <v>哲学与政治学研究所</v>
      </c>
      <c r="K40" t="s">
        <v>193</v>
      </c>
      <c r="L40" t="s">
        <v>23</v>
      </c>
      <c r="O40" t="str">
        <f>CONCATENATE(E40,"(",VLOOKUP(H40,批示部门及其分数!C:D,2,)*70%,")")</f>
        <v>yangxiaorong(84)</v>
      </c>
    </row>
    <row r="41" spans="1:15">
      <c r="A41" s="14" t="s">
        <v>197</v>
      </c>
      <c r="B41" s="12" t="s">
        <v>30</v>
      </c>
      <c r="C41" t="str">
        <f t="array" ref="C41">IF(ISNA(VLOOKUP(A41&amp;B41&amp;"1",IF({1,0},'12.1成果批示及应用（前端查询-需要导入-待处理)'!J:J&amp;'12.1成果批示及应用（前端查询-需要导入-待处理)'!K:K&amp;'12.1成果批示及应用（前端查询-需要导入-待处理)'!O:O,'12.1成果批示及应用（前端查询-需要导入-待处理)'!B:B),2,)),VLOOKUP(A41,IF({1,0},'12.1成果批示及应用（前端查询-需要导入-待处理)'!J:J,'12.1成果批示及应用（前端查询-需要导入-待处理)'!B:B),2,),VLOOKUP(A41&amp;B41&amp;"1",IF({1,0},'12.1成果批示及应用（前端查询-需要导入-待处理)'!J:J&amp;'12.1成果批示及应用（前端查询-需要导入-待处理)'!K:K&amp;'12.1成果批示及应用（前端查询-需要导入-待处理)'!O:O,'12.1成果批示及应用（前端查询-需要导入-待处理)'!B:B),2,))</f>
        <v>杨孝容</v>
      </c>
      <c r="D41" t="str">
        <f>VLOOKUP(C41,[2]Sheet1!$A:$B,2,)</f>
        <v>yangxiaorong</v>
      </c>
      <c r="E41" t="s">
        <v>191</v>
      </c>
      <c r="F41" t="str">
        <f t="array" ref="F41">IF(VLOOKUP(A41&amp;B41,IF({1,0},'12.1成果批示及应用（前端查询-需要导入-待处理)'!J:J&amp;'12.1成果批示及应用（前端查询-需要导入-待处理)'!K:K,'12.1成果批示及应用（前端查询-需要导入-待处理)'!N:N),2,)="1","独立完成","合作完成")</f>
        <v>独立完成</v>
      </c>
      <c r="G41">
        <v>2009</v>
      </c>
      <c r="H41" t="str">
        <f t="shared" si="0"/>
        <v>省部级正职领导肯定性批示</v>
      </c>
      <c r="I41" t="str">
        <f t="array" ref="I41">VLOOKUP(A41&amp;B41,IF({1,0},'12.1成果批示及应用（前端查询-需要导入-待处理)'!J:J&amp;'12.1成果批示及应用（前端查询-需要导入-待处理)'!K:K,'12.1成果批示及应用（前端查询-需要导入-待处理)'!M:M),2,)</f>
        <v>2009-07-31 </v>
      </c>
      <c r="J41" t="str">
        <f>VLOOKUP(C41,[2]Sheet1!$A:$C,3,)</f>
        <v>哲学与政治学研究所</v>
      </c>
      <c r="K41" t="s">
        <v>193</v>
      </c>
      <c r="L41" t="s">
        <v>23</v>
      </c>
      <c r="O41" t="str">
        <f>CONCATENATE(E41,"(",VLOOKUP(H41,批示部门及其分数!C:D,2,)*70%,")")</f>
        <v>yangxiaorong(84)</v>
      </c>
    </row>
    <row r="42" spans="1:15">
      <c r="A42" s="14" t="s">
        <v>198</v>
      </c>
      <c r="B42" s="12" t="s">
        <v>30</v>
      </c>
      <c r="C42" t="str">
        <f t="array" ref="C42">IF(ISNA(VLOOKUP(A42&amp;B42&amp;"1",IF({1,0},'12.1成果批示及应用（前端查询-需要导入-待处理)'!J:J&amp;'12.1成果批示及应用（前端查询-需要导入-待处理)'!K:K&amp;'12.1成果批示及应用（前端查询-需要导入-待处理)'!O:O,'12.1成果批示及应用（前端查询-需要导入-待处理)'!B:B),2,)),VLOOKUP(A42,IF({1,0},'12.1成果批示及应用（前端查询-需要导入-待处理)'!J:J,'12.1成果批示及应用（前端查询-需要导入-待处理)'!B:B),2,),VLOOKUP(A42&amp;B42&amp;"1",IF({1,0},'12.1成果批示及应用（前端查询-需要导入-待处理)'!J:J&amp;'12.1成果批示及应用（前端查询-需要导入-待处理)'!K:K&amp;'12.1成果批示及应用（前端查询-需要导入-待处理)'!O:O,'12.1成果批示及应用（前端查询-需要导入-待处理)'!B:B),2,))</f>
        <v>杨孝容</v>
      </c>
      <c r="D42" t="str">
        <f>VLOOKUP(C42,[2]Sheet1!$A:$B,2,)</f>
        <v>yangxiaorong</v>
      </c>
      <c r="E42" t="s">
        <v>191</v>
      </c>
      <c r="F42" t="str">
        <f t="array" ref="F42">IF(VLOOKUP(A42&amp;B42,IF({1,0},'12.1成果批示及应用（前端查询-需要导入-待处理)'!J:J&amp;'12.1成果批示及应用（前端查询-需要导入-待处理)'!K:K,'12.1成果批示及应用（前端查询-需要导入-待处理)'!N:N),2,)="1","独立完成","合作完成")</f>
        <v>独立完成</v>
      </c>
      <c r="G42">
        <v>2009</v>
      </c>
      <c r="H42" t="str">
        <f t="shared" si="0"/>
        <v>省部级正职领导肯定性批示</v>
      </c>
      <c r="I42" t="str">
        <f t="array" ref="I42">VLOOKUP(A42&amp;B42,IF({1,0},'12.1成果批示及应用（前端查询-需要导入-待处理)'!J:J&amp;'12.1成果批示及应用（前端查询-需要导入-待处理)'!K:K,'12.1成果批示及应用（前端查询-需要导入-待处理)'!M:M),2,)</f>
        <v>2009-08-13 </v>
      </c>
      <c r="J42" t="str">
        <f>VLOOKUP(C42,[2]Sheet1!$A:$C,3,)</f>
        <v>哲学与政治学研究所</v>
      </c>
      <c r="K42" t="s">
        <v>193</v>
      </c>
      <c r="L42" t="s">
        <v>23</v>
      </c>
      <c r="O42" t="str">
        <f>CONCATENATE(E42,"(",VLOOKUP(H42,批示部门及其分数!C:D,2,)*70%,")")</f>
        <v>yangxiaorong(84)</v>
      </c>
    </row>
    <row r="43" spans="1:15">
      <c r="A43" s="14" t="s">
        <v>200</v>
      </c>
      <c r="B43" s="12" t="s">
        <v>56</v>
      </c>
      <c r="C43" t="str">
        <f t="array" ref="C43">IF(ISNA(VLOOKUP(A43&amp;B43&amp;"1",IF({1,0},'12.1成果批示及应用（前端查询-需要导入-待处理)'!J:J&amp;'12.1成果批示及应用（前端查询-需要导入-待处理)'!K:K&amp;'12.1成果批示及应用（前端查询-需要导入-待处理)'!O:O,'12.1成果批示及应用（前端查询-需要导入-待处理)'!B:B),2,)),VLOOKUP(A43,IF({1,0},'12.1成果批示及应用（前端查询-需要导入-待处理)'!J:J,'12.1成果批示及应用（前端查询-需要导入-待处理)'!B:B),2,),VLOOKUP(A43&amp;B43&amp;"1",IF({1,0},'12.1成果批示及应用（前端查询-需要导入-待处理)'!J:J&amp;'12.1成果批示及应用（前端查询-需要导入-待处理)'!K:K&amp;'12.1成果批示及应用（前端查询-需要导入-待处理)'!O:O,'12.1成果批示及应用（前端查询-需要导入-待处理)'!B:B),2,))</f>
        <v>张凤琦</v>
      </c>
      <c r="D43" t="e">
        <f>VLOOKUP(C43,[2]Sheet1!$A:$B,2,)</f>
        <v>#N/A</v>
      </c>
      <c r="E43" t="s">
        <v>163</v>
      </c>
      <c r="F43" t="str">
        <f t="array" ref="F43">IF(VLOOKUP(A43&amp;B43,IF({1,0},'12.1成果批示及应用（前端查询-需要导入-待处理)'!J:J&amp;'12.1成果批示及应用（前端查询-需要导入-待处理)'!K:K,'12.1成果批示及应用（前端查询-需要导入-待处理)'!N:N),2,)="1","独立完成","合作完成")</f>
        <v>独立完成</v>
      </c>
      <c r="G43">
        <v>2009</v>
      </c>
      <c r="H43" t="str">
        <f t="shared" si="0"/>
        <v>党和国家其他副国级领导人肯定性批示</v>
      </c>
      <c r="I43" t="str">
        <f t="array" ref="I43">VLOOKUP(A43&amp;B43,IF({1,0},'12.1成果批示及应用（前端查询-需要导入-待处理)'!J:J&amp;'12.1成果批示及应用（前端查询-需要导入-待处理)'!K:K,'12.1成果批示及应用（前端查询-需要导入-待处理)'!M:M),2,)</f>
        <v>2009-05-29 </v>
      </c>
      <c r="J43" t="e">
        <f>VLOOKUP(C43,[2]Sheet1!$A:$C,3,)</f>
        <v>#N/A</v>
      </c>
      <c r="K43" t="s">
        <v>202</v>
      </c>
      <c r="L43" t="s">
        <v>23</v>
      </c>
      <c r="O43" t="str">
        <f>CONCATENATE(E43,"(",VLOOKUP(H43,批示部门及其分数!C:D,2,)*70%,")")</f>
        <v>zhangfengqi(140)</v>
      </c>
    </row>
    <row r="44" spans="1:15">
      <c r="A44" s="14" t="s">
        <v>203</v>
      </c>
      <c r="B44" s="12" t="s">
        <v>19</v>
      </c>
      <c r="C44" t="str">
        <f t="array" ref="C44">IF(ISNA(VLOOKUP(A44&amp;B44&amp;"1",IF({1,0},'12.1成果批示及应用（前端查询-需要导入-待处理)'!J:J&amp;'12.1成果批示及应用（前端查询-需要导入-待处理)'!K:K&amp;'12.1成果批示及应用（前端查询-需要导入-待处理)'!O:O,'12.1成果批示及应用（前端查询-需要导入-待处理)'!B:B),2,)),VLOOKUP(A44,IF({1,0},'12.1成果批示及应用（前端查询-需要导入-待处理)'!J:J,'12.1成果批示及应用（前端查询-需要导入-待处理)'!B:B),2,),VLOOKUP(A44&amp;B44&amp;"1",IF({1,0},'12.1成果批示及应用（前端查询-需要导入-待处理)'!J:J&amp;'12.1成果批示及应用（前端查询-需要导入-待处理)'!K:K&amp;'12.1成果批示及应用（前端查询-需要导入-待处理)'!O:O,'12.1成果批示及应用（前端查询-需要导入-待处理)'!B:B),2,))</f>
        <v>钟瑶奇</v>
      </c>
      <c r="D44" t="e">
        <f>VLOOKUP(C44,[2]Sheet1!$A:$B,2,)</f>
        <v>#N/A</v>
      </c>
      <c r="E44" t="s">
        <v>205</v>
      </c>
      <c r="F44" t="str">
        <f t="array" ref="F44">IF(VLOOKUP(A44&amp;B44,IF({1,0},'12.1成果批示及应用（前端查询-需要导入-待处理)'!J:J&amp;'12.1成果批示及应用（前端查询-需要导入-待处理)'!K:K,'12.1成果批示及应用（前端查询-需要导入-待处理)'!N:N),2,)="1","独立完成","合作完成")</f>
        <v>独立完成</v>
      </c>
      <c r="G44">
        <v>2009</v>
      </c>
      <c r="H44" t="str">
        <f t="shared" si="0"/>
        <v>省部级正职领导一般性批示</v>
      </c>
      <c r="I44" t="str">
        <f t="array" ref="I44">VLOOKUP(A44&amp;B44,IF({1,0},'12.1成果批示及应用（前端查询-需要导入-待处理)'!J:J&amp;'12.1成果批示及应用（前端查询-需要导入-待处理)'!K:K,'12.1成果批示及应用（前端查询-需要导入-待处理)'!M:M),2,)</f>
        <v>2009-06-09 </v>
      </c>
      <c r="J44" t="e">
        <f>VLOOKUP(C44,[2]Sheet1!$A:$C,3,)</f>
        <v>#N/A</v>
      </c>
      <c r="K44" t="s">
        <v>207</v>
      </c>
      <c r="L44" t="s">
        <v>23</v>
      </c>
      <c r="O44" t="str">
        <f>CONCATENATE(E44,"(",VLOOKUP(H44,批示部门及其分数!C:D,2,)*70%,")")</f>
        <v>zhongyaoqi(42)</v>
      </c>
    </row>
    <row r="45" spans="1:15">
      <c r="A45" s="14" t="s">
        <v>209</v>
      </c>
      <c r="B45" s="12" t="s">
        <v>19</v>
      </c>
      <c r="C45" t="str">
        <f t="array" ref="C45">IF(ISNA(VLOOKUP(A45&amp;B45&amp;"1",IF({1,0},'12.1成果批示及应用（前端查询-需要导入-待处理)'!J:J&amp;'12.1成果批示及应用（前端查询-需要导入-待处理)'!K:K&amp;'12.1成果批示及应用（前端查询-需要导入-待处理)'!O:O,'12.1成果批示及应用（前端查询-需要导入-待处理)'!B:B),2,)),VLOOKUP(A45,IF({1,0},'12.1成果批示及应用（前端查询-需要导入-待处理)'!J:J,'12.1成果批示及应用（前端查询-需要导入-待处理)'!B:B),2,),VLOOKUP(A45&amp;B45&amp;"1",IF({1,0},'12.1成果批示及应用（前端查询-需要导入-待处理)'!J:J&amp;'12.1成果批示及应用（前端查询-需要导入-待处理)'!K:K&amp;'12.1成果批示及应用（前端查询-需要导入-待处理)'!O:O,'12.1成果批示及应用（前端查询-需要导入-待处理)'!B:B),2,))</f>
        <v>朱艺</v>
      </c>
      <c r="D45" t="e">
        <f>VLOOKUP(C45,[2]Sheet1!$A:$B,2,)</f>
        <v>#N/A</v>
      </c>
      <c r="E45" t="s">
        <v>211</v>
      </c>
      <c r="F45" t="str">
        <f t="array" ref="F45">IF(VLOOKUP(A45&amp;B45,IF({1,0},'12.1成果批示及应用（前端查询-需要导入-待处理)'!J:J&amp;'12.1成果批示及应用（前端查询-需要导入-待处理)'!K:K,'12.1成果批示及应用（前端查询-需要导入-待处理)'!N:N),2,)="1","独立完成","合作完成")</f>
        <v>独立完成</v>
      </c>
      <c r="G45">
        <v>2009</v>
      </c>
      <c r="H45" t="str">
        <f t="shared" si="0"/>
        <v>省部级正职领导一般性批示</v>
      </c>
      <c r="I45" t="str">
        <f t="array" ref="I45">VLOOKUP(A45&amp;B45,IF({1,0},'12.1成果批示及应用（前端查询-需要导入-待处理)'!J:J&amp;'12.1成果批示及应用（前端查询-需要导入-待处理)'!K:K,'12.1成果批示及应用（前端查询-需要导入-待处理)'!M:M),2,)</f>
        <v>2009-04-30 </v>
      </c>
      <c r="J45" t="e">
        <f>VLOOKUP(C45,[2]Sheet1!$A:$C,3,)</f>
        <v>#N/A</v>
      </c>
      <c r="K45" t="s">
        <v>213</v>
      </c>
      <c r="L45" t="s">
        <v>23</v>
      </c>
      <c r="O45" t="str">
        <f>CONCATENATE(E45,"(",VLOOKUP(H45,批示部门及其分数!C:D,2,)*70%,")")</f>
        <v>zhuyi(42)</v>
      </c>
    </row>
    <row r="46" spans="1:15">
      <c r="A46" s="14" t="s">
        <v>215</v>
      </c>
      <c r="B46" s="12" t="s">
        <v>30</v>
      </c>
      <c r="C46" t="str">
        <f t="array" ref="C46">IF(ISNA(VLOOKUP(A46&amp;B46&amp;"1",IF({1,0},'12.1成果批示及应用（前端查询-需要导入-待处理)'!J:J&amp;'12.1成果批示及应用（前端查询-需要导入-待处理)'!K:K&amp;'12.1成果批示及应用（前端查询-需要导入-待处理)'!O:O,'12.1成果批示及应用（前端查询-需要导入-待处理)'!B:B),2,)),VLOOKUP(A46,IF({1,0},'12.1成果批示及应用（前端查询-需要导入-待处理)'!J:J,'12.1成果批示及应用（前端查询-需要导入-待处理)'!B:B),2,),VLOOKUP(A46&amp;B46&amp;"1",IF({1,0},'12.1成果批示及应用（前端查询-需要导入-待处理)'!J:J&amp;'12.1成果批示及应用（前端查询-需要导入-待处理)'!K:K&amp;'12.1成果批示及应用（前端查询-需要导入-待处理)'!O:O,'12.1成果批示及应用（前端查询-需要导入-待处理)'!B:B),2,))</f>
        <v>朱艺</v>
      </c>
      <c r="D46" t="e">
        <f>VLOOKUP(C46,[2]Sheet1!$A:$B,2,)</f>
        <v>#N/A</v>
      </c>
      <c r="E46" t="s">
        <v>211</v>
      </c>
      <c r="F46" t="str">
        <f t="array" ref="F46">IF(VLOOKUP(A46&amp;B46,IF({1,0},'12.1成果批示及应用（前端查询-需要导入-待处理)'!J:J&amp;'12.1成果批示及应用（前端查询-需要导入-待处理)'!K:K,'12.1成果批示及应用（前端查询-需要导入-待处理)'!N:N),2,)="1","独立完成","合作完成")</f>
        <v>独立完成</v>
      </c>
      <c r="G46">
        <v>2009</v>
      </c>
      <c r="H46" t="str">
        <f t="shared" si="0"/>
        <v>省部级正职领导肯定性批示</v>
      </c>
      <c r="I46" t="str">
        <f t="array" ref="I46">VLOOKUP(A46&amp;B46,IF({1,0},'12.1成果批示及应用（前端查询-需要导入-待处理)'!J:J&amp;'12.1成果批示及应用（前端查询-需要导入-待处理)'!K:K,'12.1成果批示及应用（前端查询-需要导入-待处理)'!M:M),2,)</f>
        <v>2009-02-01 </v>
      </c>
      <c r="J46" t="e">
        <f>VLOOKUP(C46,[2]Sheet1!$A:$C,3,)</f>
        <v>#N/A</v>
      </c>
      <c r="K46" t="s">
        <v>213</v>
      </c>
      <c r="L46" t="s">
        <v>23</v>
      </c>
      <c r="O46" t="str">
        <f>CONCATENATE(E46,"(",VLOOKUP(H46,批示部门及其分数!C:D,2,)*70%,")")</f>
        <v>zhuyi(84)</v>
      </c>
    </row>
    <row r="47" spans="1:15">
      <c r="A47" s="14" t="s">
        <v>218</v>
      </c>
      <c r="B47" s="12" t="s">
        <v>19</v>
      </c>
      <c r="C47" t="str">
        <f t="array" ref="C47">IF(ISNA(VLOOKUP(A47&amp;B47&amp;"1",IF({1,0},'12.1成果批示及应用（前端查询-需要导入-待处理)'!J:J&amp;'12.1成果批示及应用（前端查询-需要导入-待处理)'!K:K&amp;'12.1成果批示及应用（前端查询-需要导入-待处理)'!O:O,'12.1成果批示及应用（前端查询-需要导入-待处理)'!B:B),2,)),VLOOKUP(A47,IF({1,0},'12.1成果批示及应用（前端查询-需要导入-待处理)'!J:J,'12.1成果批示及应用（前端查询-需要导入-待处理)'!B:B),2,),VLOOKUP(A47&amp;B47&amp;"1",IF({1,0},'12.1成果批示及应用（前端查询-需要导入-待处理)'!J:J&amp;'12.1成果批示及应用（前端查询-需要导入-待处理)'!K:K&amp;'12.1成果批示及应用（前端查询-需要导入-待处理)'!O:O,'12.1成果批示及应用（前端查询-需要导入-待处理)'!B:B),2,))</f>
        <v>曹银涛</v>
      </c>
      <c r="D47" t="str">
        <f>VLOOKUP(C47,[2]Sheet1!$A:$B,2,)</f>
        <v>caoyintao</v>
      </c>
      <c r="E47" t="s">
        <v>17</v>
      </c>
      <c r="F47" t="str">
        <f t="array" ref="F47">IF(VLOOKUP(A47&amp;B47,IF({1,0},'12.1成果批示及应用（前端查询-需要导入-待处理)'!J:J&amp;'12.1成果批示及应用（前端查询-需要导入-待处理)'!K:K,'12.1成果批示及应用（前端查询-需要导入-待处理)'!N:N),2,)="1","独立完成","合作完成")</f>
        <v>独立完成</v>
      </c>
      <c r="G47">
        <v>2010</v>
      </c>
      <c r="H47" t="str">
        <f t="shared" si="0"/>
        <v>省部级正职领导一般性批示</v>
      </c>
      <c r="I47" t="str">
        <f t="array" ref="I47">VLOOKUP(A47&amp;B47,IF({1,0},'12.1成果批示及应用（前端查询-需要导入-待处理)'!J:J&amp;'12.1成果批示及应用（前端查询-需要导入-待处理)'!K:K,'12.1成果批示及应用（前端查询-需要导入-待处理)'!M:M),2,)</f>
        <v>2010-11-29 </v>
      </c>
      <c r="J47" t="str">
        <f>VLOOKUP(C47,[2]Sheet1!$A:$C,3,)</f>
        <v>法学与社会学研究所</v>
      </c>
      <c r="K47" t="s">
        <v>22</v>
      </c>
      <c r="L47" t="s">
        <v>23</v>
      </c>
      <c r="O47" t="str">
        <f>CONCATENATE(E47,"(",VLOOKUP(H47,批示部门及其分数!C:D,2,)*70%,")")</f>
        <v>caoyintao(42)</v>
      </c>
    </row>
    <row r="48" spans="1:15">
      <c r="A48" s="14" t="s">
        <v>220</v>
      </c>
      <c r="B48" s="12" t="s">
        <v>30</v>
      </c>
      <c r="C48" t="str">
        <f t="array" ref="C48">IF(ISNA(VLOOKUP(A48&amp;B48&amp;"1",IF({1,0},'12.1成果批示及应用（前端查询-需要导入-待处理)'!J:J&amp;'12.1成果批示及应用（前端查询-需要导入-待处理)'!K:K&amp;'12.1成果批示及应用（前端查询-需要导入-待处理)'!O:O,'12.1成果批示及应用（前端查询-需要导入-待处理)'!B:B),2,)),VLOOKUP(A48,IF({1,0},'12.1成果批示及应用（前端查询-需要导入-待处理)'!J:J,'12.1成果批示及应用（前端查询-需要导入-待处理)'!B:B),2,),VLOOKUP(A48&amp;B48&amp;"1",IF({1,0},'12.1成果批示及应用（前端查询-需要导入-待处理)'!J:J&amp;'12.1成果批示及应用（前端查询-需要导入-待处理)'!K:K&amp;'12.1成果批示及应用（前端查询-需要导入-待处理)'!O:O,'12.1成果批示及应用（前端查询-需要导入-待处理)'!B:B),2,))</f>
        <v>陈悦</v>
      </c>
      <c r="D48" t="e">
        <f>VLOOKUP(C48,[2]Sheet1!$A:$B,2,)</f>
        <v>#N/A</v>
      </c>
      <c r="E48" t="s">
        <v>222</v>
      </c>
      <c r="F48" t="str">
        <f t="array" ref="F48">IF(VLOOKUP(A48&amp;B48,IF({1,0},'12.1成果批示及应用（前端查询-需要导入-待处理)'!J:J&amp;'12.1成果批示及应用（前端查询-需要导入-待处理)'!K:K,'12.1成果批示及应用（前端查询-需要导入-待处理)'!N:N),2,)="1","独立完成","合作完成")</f>
        <v>合作完成</v>
      </c>
      <c r="G48">
        <v>2010</v>
      </c>
      <c r="H48" t="str">
        <f t="shared" si="0"/>
        <v>省部级正职领导肯定性批示</v>
      </c>
      <c r="I48" t="str">
        <f t="array" ref="I48">VLOOKUP(A48&amp;B48,IF({1,0},'12.1成果批示及应用（前端查询-需要导入-待处理)'!J:J&amp;'12.1成果批示及应用（前端查询-需要导入-待处理)'!K:K,'12.1成果批示及应用（前端查询-需要导入-待处理)'!M:M),2,)</f>
        <v>2010-04-14 </v>
      </c>
      <c r="J48" t="e">
        <f>VLOOKUP(C48,[2]Sheet1!$A:$C,3,)</f>
        <v>#N/A</v>
      </c>
      <c r="K48" t="s">
        <v>224</v>
      </c>
      <c r="L48" t="s">
        <v>23</v>
      </c>
      <c r="O48" t="str">
        <f>CONCATENATE(E48,"(",VLOOKUP(H48,批示部门及其分数!C:D,2,)*70%,")")</f>
        <v>chenyue(84)</v>
      </c>
    </row>
    <row r="49" spans="1:15">
      <c r="A49" s="14" t="s">
        <v>226</v>
      </c>
      <c r="B49" s="12" t="s">
        <v>19</v>
      </c>
      <c r="C49" t="str">
        <f t="array" ref="C49">IF(ISNA(VLOOKUP(A49&amp;B49&amp;"1",IF({1,0},'12.1成果批示及应用（前端查询-需要导入-待处理)'!J:J&amp;'12.1成果批示及应用（前端查询-需要导入-待处理)'!K:K&amp;'12.1成果批示及应用（前端查询-需要导入-待处理)'!O:O,'12.1成果批示及应用（前端查询-需要导入-待处理)'!B:B),2,)),VLOOKUP(A49,IF({1,0},'12.1成果批示及应用（前端查询-需要导入-待处理)'!J:J,'12.1成果批示及应用（前端查询-需要导入-待处理)'!B:B),2,),VLOOKUP(A49&amp;B49&amp;"1",IF({1,0},'12.1成果批示及应用（前端查询-需要导入-待处理)'!J:J&amp;'12.1成果批示及应用（前端查询-需要导入-待处理)'!K:K&amp;'12.1成果批示及应用（前端查询-需要导入-待处理)'!O:O,'12.1成果批示及应用（前端查询-需要导入-待处理)'!B:B),2,))</f>
        <v>陈悦</v>
      </c>
      <c r="D49" t="e">
        <f>VLOOKUP(C49,[2]Sheet1!$A:$B,2,)</f>
        <v>#N/A</v>
      </c>
      <c r="E49" t="s">
        <v>222</v>
      </c>
      <c r="F49" t="str">
        <f t="array" ref="F49">IF(VLOOKUP(A49&amp;B49,IF({1,0},'12.1成果批示及应用（前端查询-需要导入-待处理)'!J:J&amp;'12.1成果批示及应用（前端查询-需要导入-待处理)'!K:K,'12.1成果批示及应用（前端查询-需要导入-待处理)'!N:N),2,)="1","独立完成","合作完成")</f>
        <v>独立完成</v>
      </c>
      <c r="G49">
        <v>2010</v>
      </c>
      <c r="H49" t="str">
        <f t="shared" si="0"/>
        <v>省部级正职领导一般性批示</v>
      </c>
      <c r="I49" t="str">
        <f t="array" ref="I49">VLOOKUP(A49&amp;B49,IF({1,0},'12.1成果批示及应用（前端查询-需要导入-待处理)'!J:J&amp;'12.1成果批示及应用（前端查询-需要导入-待处理)'!K:K,'12.1成果批示及应用（前端查询-需要导入-待处理)'!M:M),2,)</f>
        <v>2010-02-05 </v>
      </c>
      <c r="J49" t="e">
        <f>VLOOKUP(C49,[2]Sheet1!$A:$C,3,)</f>
        <v>#N/A</v>
      </c>
      <c r="K49" t="s">
        <v>228</v>
      </c>
      <c r="L49" t="s">
        <v>23</v>
      </c>
      <c r="O49" t="str">
        <f>CONCATENATE(E49,"(",VLOOKUP(H49,批示部门及其分数!C:D,2,)*70%,")")</f>
        <v>chenyue(42)</v>
      </c>
    </row>
    <row r="50" spans="1:15">
      <c r="A50" s="14" t="s">
        <v>230</v>
      </c>
      <c r="B50" s="12" t="s">
        <v>19</v>
      </c>
      <c r="C50" t="str">
        <f t="array" ref="C50">IF(ISNA(VLOOKUP(A50&amp;B50&amp;"1",IF({1,0},'12.1成果批示及应用（前端查询-需要导入-待处理)'!J:J&amp;'12.1成果批示及应用（前端查询-需要导入-待处理)'!K:K&amp;'12.1成果批示及应用（前端查询-需要导入-待处理)'!O:O,'12.1成果批示及应用（前端查询-需要导入-待处理)'!B:B),2,)),VLOOKUP(A50,IF({1,0},'12.1成果批示及应用（前端查询-需要导入-待处理)'!J:J,'12.1成果批示及应用（前端查询-需要导入-待处理)'!B:B),2,),VLOOKUP(A50&amp;B50&amp;"1",IF({1,0},'12.1成果批示及应用（前端查询-需要导入-待处理)'!J:J&amp;'12.1成果批示及应用（前端查询-需要导入-待处理)'!K:K&amp;'12.1成果批示及应用（前端查询-需要导入-待处理)'!O:O,'12.1成果批示及应用（前端查询-需要导入-待处理)'!B:B),2,))</f>
        <v>陈悦</v>
      </c>
      <c r="D50" t="e">
        <f>VLOOKUP(C50,[2]Sheet1!$A:$B,2,)</f>
        <v>#N/A</v>
      </c>
      <c r="E50" t="s">
        <v>222</v>
      </c>
      <c r="F50" t="str">
        <f t="array" ref="F50">IF(VLOOKUP(A50&amp;B50,IF({1,0},'12.1成果批示及应用（前端查询-需要导入-待处理)'!J:J&amp;'12.1成果批示及应用（前端查询-需要导入-待处理)'!K:K,'12.1成果批示及应用（前端查询-需要导入-待处理)'!N:N),2,)="1","独立完成","合作完成")</f>
        <v>合作完成</v>
      </c>
      <c r="G50">
        <v>2010</v>
      </c>
      <c r="H50" t="str">
        <f t="shared" si="0"/>
        <v>省部级正职领导一般性批示</v>
      </c>
      <c r="I50" t="str">
        <f t="array" ref="I50">VLOOKUP(A50&amp;B50,IF({1,0},'12.1成果批示及应用（前端查询-需要导入-待处理)'!J:J&amp;'12.1成果批示及应用（前端查询-需要导入-待处理)'!K:K,'12.1成果批示及应用（前端查询-需要导入-待处理)'!M:M),2,)</f>
        <v>2010-11-01 </v>
      </c>
      <c r="J50" t="e">
        <f>VLOOKUP(C50,[2]Sheet1!$A:$C,3,)</f>
        <v>#N/A</v>
      </c>
      <c r="K50" t="s">
        <v>232</v>
      </c>
      <c r="L50" t="s">
        <v>23</v>
      </c>
      <c r="O50" t="str">
        <f>CONCATENATE(E50,"(",VLOOKUP(H50,批示部门及其分数!C:D,2,)*70%,")")</f>
        <v>chenyue(42)</v>
      </c>
    </row>
    <row r="51" spans="1:15">
      <c r="A51" s="14" t="s">
        <v>233</v>
      </c>
      <c r="B51" s="12" t="s">
        <v>56</v>
      </c>
      <c r="C51" t="str">
        <f t="array" ref="C51">IF(ISNA(VLOOKUP(A51&amp;B51&amp;"1",IF({1,0},'12.1成果批示及应用（前端查询-需要导入-待处理)'!J:J&amp;'12.1成果批示及应用（前端查询-需要导入-待处理)'!K:K&amp;'12.1成果批示及应用（前端查询-需要导入-待处理)'!O:O,'12.1成果批示及应用（前端查询-需要导入-待处理)'!B:B),2,)),VLOOKUP(A51,IF({1,0},'12.1成果批示及应用（前端查询-需要导入-待处理)'!J:J,'12.1成果批示及应用（前端查询-需要导入-待处理)'!B:B),2,),VLOOKUP(A51&amp;B51&amp;"1",IF({1,0},'12.1成果批示及应用（前端查询-需要导入-待处理)'!J:J&amp;'12.1成果批示及应用（前端查询-需要导入-待处理)'!K:K&amp;'12.1成果批示及应用（前端查询-需要导入-待处理)'!O:O,'12.1成果批示及应用（前端查询-需要导入-待处理)'!B:B),2,))</f>
        <v>陈悦</v>
      </c>
      <c r="D51" t="e">
        <f>VLOOKUP(C51,[2]Sheet1!$A:$B,2,)</f>
        <v>#N/A</v>
      </c>
      <c r="E51" t="s">
        <v>222</v>
      </c>
      <c r="F51" t="str">
        <f t="array" ref="F51">IF(VLOOKUP(A51&amp;B51,IF({1,0},'12.1成果批示及应用（前端查询-需要导入-待处理)'!J:J&amp;'12.1成果批示及应用（前端查询-需要导入-待处理)'!K:K,'12.1成果批示及应用（前端查询-需要导入-待处理)'!N:N),2,)="1","独立完成","合作完成")</f>
        <v>合作完成</v>
      </c>
      <c r="G51">
        <v>2010</v>
      </c>
      <c r="H51" t="str">
        <f t="shared" si="0"/>
        <v>党和国家其他副国级领导人肯定性批示</v>
      </c>
      <c r="I51" t="str">
        <f t="array" ref="I51">VLOOKUP(A51&amp;B51,IF({1,0},'12.1成果批示及应用（前端查询-需要导入-待处理)'!J:J&amp;'12.1成果批示及应用（前端查询-需要导入-待处理)'!K:K,'12.1成果批示及应用（前端查询-需要导入-待处理)'!M:M),2,)</f>
        <v>2010-03-05 </v>
      </c>
      <c r="J51" t="e">
        <f>VLOOKUP(C51,[2]Sheet1!$A:$C,3,)</f>
        <v>#N/A</v>
      </c>
      <c r="K51" t="s">
        <v>224</v>
      </c>
      <c r="L51" t="s">
        <v>23</v>
      </c>
      <c r="O51" t="str">
        <f>CONCATENATE(E51,"(",VLOOKUP(H51,批示部门及其分数!C:D,2,)*70%,")")</f>
        <v>chenyue(140)</v>
      </c>
    </row>
    <row r="52" spans="1:15">
      <c r="A52" s="14" t="s">
        <v>236</v>
      </c>
      <c r="B52" s="12" t="s">
        <v>136</v>
      </c>
      <c r="C52" t="str">
        <f t="array" ref="C52">IF(ISNA(VLOOKUP(A52&amp;B52&amp;"1",IF({1,0},'12.1成果批示及应用（前端查询-需要导入-待处理)'!J:J&amp;'12.1成果批示及应用（前端查询-需要导入-待处理)'!K:K&amp;'12.1成果批示及应用（前端查询-需要导入-待处理)'!O:O,'12.1成果批示及应用（前端查询-需要导入-待处理)'!B:B),2,)),VLOOKUP(A52,IF({1,0},'12.1成果批示及应用（前端查询-需要导入-待处理)'!J:J,'12.1成果批示及应用（前端查询-需要导入-待处理)'!B:B),2,),VLOOKUP(A52&amp;B52&amp;"1",IF({1,0},'12.1成果批示及应用（前端查询-需要导入-待处理)'!J:J&amp;'12.1成果批示及应用（前端查询-需要导入-待处理)'!K:K&amp;'12.1成果批示及应用（前端查询-需要导入-待处理)'!O:O,'12.1成果批示及应用（前端查询-需要导入-待处理)'!B:B),2,))</f>
        <v>邓涛</v>
      </c>
      <c r="D52" t="str">
        <f>VLOOKUP(C52,[2]Sheet1!$A:$B,2,)</f>
        <v>dengtao</v>
      </c>
      <c r="E52" t="s">
        <v>238</v>
      </c>
      <c r="F52" t="str">
        <f t="array" ref="F52">IF(VLOOKUP(A52&amp;B52,IF({1,0},'12.1成果批示及应用（前端查询-需要导入-待处理)'!J:J&amp;'12.1成果批示及应用（前端查询-需要导入-待处理)'!K:K,'12.1成果批示及应用（前端查询-需要导入-待处理)'!N:N),2,)="1","独立完成","合作完成")</f>
        <v>独立完成</v>
      </c>
      <c r="G52">
        <v>2010</v>
      </c>
      <c r="H52" t="str">
        <f t="shared" si="0"/>
        <v>党和国家其他副国级领导人一般性批示</v>
      </c>
      <c r="I52" t="str">
        <f t="array" ref="I52">VLOOKUP(A52&amp;B52,IF({1,0},'12.1成果批示及应用（前端查询-需要导入-待处理)'!J:J&amp;'12.1成果批示及应用（前端查询-需要导入-待处理)'!K:K,'12.1成果批示及应用（前端查询-需要导入-待处理)'!M:M),2,)</f>
        <v>2010-11-30 </v>
      </c>
      <c r="J52" t="str">
        <f>VLOOKUP(C52,[2]Sheet1!$A:$C,3,)</f>
        <v>财政与金融研究所</v>
      </c>
      <c r="K52" t="s">
        <v>241</v>
      </c>
      <c r="L52" t="s">
        <v>23</v>
      </c>
      <c r="O52" t="str">
        <f>CONCATENATE(E52,"(",VLOOKUP(H52,批示部门及其分数!C:D,2,)*70%,")")</f>
        <v>dengtao(70)</v>
      </c>
    </row>
    <row r="53" spans="1:15">
      <c r="A53" s="14" t="s">
        <v>243</v>
      </c>
      <c r="B53" s="12" t="s">
        <v>30</v>
      </c>
      <c r="C53" t="str">
        <f t="array" ref="C53">IF(ISNA(VLOOKUP(A53&amp;B53&amp;"1",IF({1,0},'12.1成果批示及应用（前端查询-需要导入-待处理)'!J:J&amp;'12.1成果批示及应用（前端查询-需要导入-待处理)'!K:K&amp;'12.1成果批示及应用（前端查询-需要导入-待处理)'!O:O,'12.1成果批示及应用（前端查询-需要导入-待处理)'!B:B),2,)),VLOOKUP(A53,IF({1,0},'12.1成果批示及应用（前端查询-需要导入-待处理)'!J:J,'12.1成果批示及应用（前端查询-需要导入-待处理)'!B:B),2,),VLOOKUP(A53&amp;B53&amp;"1",IF({1,0},'12.1成果批示及应用（前端查询-需要导入-待处理)'!J:J&amp;'12.1成果批示及应用（前端查询-需要导入-待处理)'!K:K&amp;'12.1成果批示及应用（前端查询-需要导入-待处理)'!O:O,'12.1成果批示及应用（前端查询-需要导入-待处理)'!B:B),2,))</f>
        <v>邓涛</v>
      </c>
      <c r="D53" t="str">
        <f>VLOOKUP(C53,[2]Sheet1!$A:$B,2,)</f>
        <v>dengtao</v>
      </c>
      <c r="E53" t="s">
        <v>238</v>
      </c>
      <c r="F53" t="str">
        <f t="array" ref="F53">IF(VLOOKUP(A53&amp;B53,IF({1,0},'12.1成果批示及应用（前端查询-需要导入-待处理)'!J:J&amp;'12.1成果批示及应用（前端查询-需要导入-待处理)'!K:K,'12.1成果批示及应用（前端查询-需要导入-待处理)'!N:N),2,)="1","独立完成","合作完成")</f>
        <v>合作完成</v>
      </c>
      <c r="G53">
        <v>2010</v>
      </c>
      <c r="H53" t="str">
        <f t="shared" si="0"/>
        <v>省部级正职领导肯定性批示</v>
      </c>
      <c r="I53" t="str">
        <f t="array" ref="I53">VLOOKUP(A53&amp;B53,IF({1,0},'12.1成果批示及应用（前端查询-需要导入-待处理)'!J:J&amp;'12.1成果批示及应用（前端查询-需要导入-待处理)'!K:K,'12.1成果批示及应用（前端查询-需要导入-待处理)'!M:M),2,)</f>
        <v>2010-12-01 </v>
      </c>
      <c r="J53" t="str">
        <f>VLOOKUP(C53,[2]Sheet1!$A:$C,3,)</f>
        <v>财政与金融研究所</v>
      </c>
      <c r="K53" t="s">
        <v>241</v>
      </c>
      <c r="L53" t="s">
        <v>23</v>
      </c>
      <c r="O53" t="str">
        <f>CONCATENATE(E53,"(",VLOOKUP(H53,批示部门及其分数!C:D,2,)*70%,")")</f>
        <v>dengtao(84)</v>
      </c>
    </row>
    <row r="54" spans="1:15">
      <c r="A54" s="14" t="s">
        <v>246</v>
      </c>
      <c r="B54" s="12" t="s">
        <v>136</v>
      </c>
      <c r="C54" t="str">
        <f t="array" ref="C54">IF(ISNA(VLOOKUP(A54&amp;B54&amp;"1",IF({1,0},'12.1成果批示及应用（前端查询-需要导入-待处理)'!J:J&amp;'12.1成果批示及应用（前端查询-需要导入-待处理)'!K:K&amp;'12.1成果批示及应用（前端查询-需要导入-待处理)'!O:O,'12.1成果批示及应用（前端查询-需要导入-待处理)'!B:B),2,)),VLOOKUP(A54,IF({1,0},'12.1成果批示及应用（前端查询-需要导入-待处理)'!J:J,'12.1成果批示及应用（前端查询-需要导入-待处理)'!B:B),2,),VLOOKUP(A54&amp;B54&amp;"1",IF({1,0},'12.1成果批示及应用（前端查询-需要导入-待处理)'!J:J&amp;'12.1成果批示及应用（前端查询-需要导入-待处理)'!K:K&amp;'12.1成果批示及应用（前端查询-需要导入-待处理)'!O:O,'12.1成果批示及应用（前端查询-需要导入-待处理)'!B:B),2,))</f>
        <v>方令</v>
      </c>
      <c r="D54" t="e">
        <f>VLOOKUP(C54,[2]Sheet1!$A:$B,2,)</f>
        <v>#N/A</v>
      </c>
      <c r="E54" t="s">
        <v>248</v>
      </c>
      <c r="F54" t="str">
        <f t="array" ref="F54">IF(VLOOKUP(A54&amp;B54,IF({1,0},'12.1成果批示及应用（前端查询-需要导入-待处理)'!J:J&amp;'12.1成果批示及应用（前端查询-需要导入-待处理)'!K:K,'12.1成果批示及应用（前端查询-需要导入-待处理)'!N:N),2,)="1","独立完成","合作完成")</f>
        <v>合作完成</v>
      </c>
      <c r="G54">
        <v>2010</v>
      </c>
      <c r="H54" t="str">
        <f t="shared" si="0"/>
        <v>党和国家其他副国级领导人一般性批示</v>
      </c>
      <c r="I54" t="str">
        <f t="array" ref="I54">VLOOKUP(A54&amp;B54,IF({1,0},'12.1成果批示及应用（前端查询-需要导入-待处理)'!J:J&amp;'12.1成果批示及应用（前端查询-需要导入-待处理)'!K:K,'12.1成果批示及应用（前端查询-需要导入-待处理)'!M:M),2,)</f>
        <v>2009-12-21 </v>
      </c>
      <c r="J54" t="e">
        <f>VLOOKUP(C54,[2]Sheet1!$A:$C,3,)</f>
        <v>#N/A</v>
      </c>
      <c r="K54" t="s">
        <v>249</v>
      </c>
      <c r="L54" t="s">
        <v>23</v>
      </c>
      <c r="O54" t="str">
        <f>CONCATENATE(E54,"(",VLOOKUP(H54,批示部门及其分数!C:D,2,)*70%,")")</f>
        <v>fangling(70)</v>
      </c>
    </row>
    <row r="55" spans="1:15">
      <c r="A55" s="14" t="s">
        <v>251</v>
      </c>
      <c r="B55" s="12" t="s">
        <v>30</v>
      </c>
      <c r="C55" t="str">
        <f t="array" ref="C55">IF(ISNA(VLOOKUP(A55&amp;B55&amp;"1",IF({1,0},'12.1成果批示及应用（前端查询-需要导入-待处理)'!J:J&amp;'12.1成果批示及应用（前端查询-需要导入-待处理)'!K:K&amp;'12.1成果批示及应用（前端查询-需要导入-待处理)'!O:O,'12.1成果批示及应用（前端查询-需要导入-待处理)'!B:B),2,)),VLOOKUP(A55,IF({1,0},'12.1成果批示及应用（前端查询-需要导入-待处理)'!J:J,'12.1成果批示及应用（前端查询-需要导入-待处理)'!B:B),2,),VLOOKUP(A55&amp;B55&amp;"1",IF({1,0},'12.1成果批示及应用（前端查询-需要导入-待处理)'!J:J&amp;'12.1成果批示及应用（前端查询-需要导入-待处理)'!K:K&amp;'12.1成果批示及应用（前端查询-需要导入-待处理)'!O:O,'12.1成果批示及应用（前端查询-需要导入-待处理)'!B:B),2,))</f>
        <v>方令</v>
      </c>
      <c r="D55" t="e">
        <f>VLOOKUP(C55,[2]Sheet1!$A:$B,2,)</f>
        <v>#N/A</v>
      </c>
      <c r="E55" t="s">
        <v>248</v>
      </c>
      <c r="F55" t="str">
        <f t="array" ref="F55">IF(VLOOKUP(A55&amp;B55,IF({1,0},'12.1成果批示及应用（前端查询-需要导入-待处理)'!J:J&amp;'12.1成果批示及应用（前端查询-需要导入-待处理)'!K:K,'12.1成果批示及应用（前端查询-需要导入-待处理)'!N:N),2,)="1","独立完成","合作完成")</f>
        <v>独立完成</v>
      </c>
      <c r="G55">
        <v>2010</v>
      </c>
      <c r="H55" t="str">
        <f t="shared" si="0"/>
        <v>省部级正职领导肯定性批示</v>
      </c>
      <c r="I55" t="str">
        <f t="array" ref="I55">VLOOKUP(A55&amp;B55,IF({1,0},'12.1成果批示及应用（前端查询-需要导入-待处理)'!J:J&amp;'12.1成果批示及应用（前端查询-需要导入-待处理)'!K:K,'12.1成果批示及应用（前端查询-需要导入-待处理)'!M:M),2,)</f>
        <v>2010-05-14 </v>
      </c>
      <c r="J55" t="e">
        <f>VLOOKUP(C55,[2]Sheet1!$A:$C,3,)</f>
        <v>#N/A</v>
      </c>
      <c r="K55" t="s">
        <v>249</v>
      </c>
      <c r="L55" t="s">
        <v>23</v>
      </c>
      <c r="O55" t="str">
        <f>CONCATENATE(E55,"(",VLOOKUP(H55,批示部门及其分数!C:D,2,)*70%,")")</f>
        <v>fangling(84)</v>
      </c>
    </row>
    <row r="56" spans="1:15">
      <c r="A56" s="14" t="s">
        <v>254</v>
      </c>
      <c r="B56" s="12" t="s">
        <v>30</v>
      </c>
      <c r="C56" t="str">
        <f t="array" ref="C56">IF(ISNA(VLOOKUP(A56&amp;B56&amp;"1",IF({1,0},'12.1成果批示及应用（前端查询-需要导入-待处理)'!J:J&amp;'12.1成果批示及应用（前端查询-需要导入-待处理)'!K:K&amp;'12.1成果批示及应用（前端查询-需要导入-待处理)'!O:O,'12.1成果批示及应用（前端查询-需要导入-待处理)'!B:B),2,)),VLOOKUP(A56,IF({1,0},'12.1成果批示及应用（前端查询-需要导入-待处理)'!J:J,'12.1成果批示及应用（前端查询-需要导入-待处理)'!B:B),2,),VLOOKUP(A56&amp;B56&amp;"1",IF({1,0},'12.1成果批示及应用（前端查询-需要导入-待处理)'!J:J&amp;'12.1成果批示及应用（前端查询-需要导入-待处理)'!K:K&amp;'12.1成果批示及应用（前端查询-需要导入-待处理)'!O:O,'12.1成果批示及应用（前端查询-需要导入-待处理)'!B:B),2,))</f>
        <v>方令</v>
      </c>
      <c r="D56" t="e">
        <f>VLOOKUP(C56,[2]Sheet1!$A:$B,2,)</f>
        <v>#N/A</v>
      </c>
      <c r="E56" t="s">
        <v>248</v>
      </c>
      <c r="F56" t="str">
        <f t="array" ref="F56">IF(VLOOKUP(A56&amp;B56,IF({1,0},'12.1成果批示及应用（前端查询-需要导入-待处理)'!J:J&amp;'12.1成果批示及应用（前端查询-需要导入-待处理)'!K:K,'12.1成果批示及应用（前端查询-需要导入-待处理)'!N:N),2,)="1","独立完成","合作完成")</f>
        <v>独立完成</v>
      </c>
      <c r="G56">
        <v>2010</v>
      </c>
      <c r="H56" t="str">
        <f t="shared" si="0"/>
        <v>省部级正职领导肯定性批示</v>
      </c>
      <c r="I56" t="str">
        <f t="array" ref="I56">VLOOKUP(A56&amp;B56,IF({1,0},'12.1成果批示及应用（前端查询-需要导入-待处理)'!J:J&amp;'12.1成果批示及应用（前端查询-需要导入-待处理)'!K:K,'12.1成果批示及应用（前端查询-需要导入-待处理)'!M:M),2,)</f>
        <v>2010-06-11 </v>
      </c>
      <c r="J56" t="e">
        <f>VLOOKUP(C56,[2]Sheet1!$A:$C,3,)</f>
        <v>#N/A</v>
      </c>
      <c r="K56" t="s">
        <v>249</v>
      </c>
      <c r="L56" t="s">
        <v>23</v>
      </c>
      <c r="O56" t="str">
        <f>CONCATENATE(E56,"(",VLOOKUP(H56,批示部门及其分数!C:D,2,)*70%,")")</f>
        <v>fangling(84)</v>
      </c>
    </row>
    <row r="57" spans="1:15">
      <c r="A57" s="14" t="s">
        <v>256</v>
      </c>
      <c r="B57" s="12" t="s">
        <v>30</v>
      </c>
      <c r="C57" t="str">
        <f t="array" ref="C57">IF(ISNA(VLOOKUP(A57&amp;B57&amp;"1",IF({1,0},'12.1成果批示及应用（前端查询-需要导入-待处理)'!J:J&amp;'12.1成果批示及应用（前端查询-需要导入-待处理)'!K:K&amp;'12.1成果批示及应用（前端查询-需要导入-待处理)'!O:O,'12.1成果批示及应用（前端查询-需要导入-待处理)'!B:B),2,)),VLOOKUP(A57,IF({1,0},'12.1成果批示及应用（前端查询-需要导入-待处理)'!J:J,'12.1成果批示及应用（前端查询-需要导入-待处理)'!B:B),2,),VLOOKUP(A57&amp;B57&amp;"1",IF({1,0},'12.1成果批示及应用（前端查询-需要导入-待处理)'!J:J&amp;'12.1成果批示及应用（前端查询-需要导入-待处理)'!K:K&amp;'12.1成果批示及应用（前端查询-需要导入-待处理)'!O:O,'12.1成果批示及应用（前端查询-需要导入-待处理)'!B:B),2,))</f>
        <v>方令</v>
      </c>
      <c r="D57" t="e">
        <f>VLOOKUP(C57,[2]Sheet1!$A:$B,2,)</f>
        <v>#N/A</v>
      </c>
      <c r="E57" t="s">
        <v>248</v>
      </c>
      <c r="F57" t="str">
        <f t="array" ref="F57">IF(VLOOKUP(A57&amp;B57,IF({1,0},'12.1成果批示及应用（前端查询-需要导入-待处理)'!J:J&amp;'12.1成果批示及应用（前端查询-需要导入-待处理)'!K:K,'12.1成果批示及应用（前端查询-需要导入-待处理)'!N:N),2,)="1","独立完成","合作完成")</f>
        <v>合作完成</v>
      </c>
      <c r="G57">
        <v>2010</v>
      </c>
      <c r="H57" t="str">
        <f t="shared" si="0"/>
        <v>省部级正职领导肯定性批示</v>
      </c>
      <c r="I57" t="str">
        <f t="array" ref="I57">VLOOKUP(A57&amp;B57,IF({1,0},'12.1成果批示及应用（前端查询-需要导入-待处理)'!J:J&amp;'12.1成果批示及应用（前端查询-需要导入-待处理)'!K:K,'12.1成果批示及应用（前端查询-需要导入-待处理)'!M:M),2,)</f>
        <v>2010-04-01 </v>
      </c>
      <c r="J57" t="e">
        <f>VLOOKUP(C57,[2]Sheet1!$A:$C,3,)</f>
        <v>#N/A</v>
      </c>
      <c r="K57" t="s">
        <v>249</v>
      </c>
      <c r="L57" t="s">
        <v>23</v>
      </c>
      <c r="O57" t="str">
        <f>CONCATENATE(E57,"(",VLOOKUP(H57,批示部门及其分数!C:D,2,)*70%,")")</f>
        <v>fangling(84)</v>
      </c>
    </row>
    <row r="58" spans="1:15">
      <c r="A58" s="14" t="s">
        <v>258</v>
      </c>
      <c r="B58" s="12" t="s">
        <v>136</v>
      </c>
      <c r="C58" t="str">
        <f t="array" ref="C58">IF(ISNA(VLOOKUP(A58&amp;B58&amp;"1",IF({1,0},'12.1成果批示及应用（前端查询-需要导入-待处理)'!J:J&amp;'12.1成果批示及应用（前端查询-需要导入-待处理)'!K:K&amp;'12.1成果批示及应用（前端查询-需要导入-待处理)'!O:O,'12.1成果批示及应用（前端查询-需要导入-待处理)'!B:B),2,)),VLOOKUP(A58,IF({1,0},'12.1成果批示及应用（前端查询-需要导入-待处理)'!J:J,'12.1成果批示及应用（前端查询-需要导入-待处理)'!B:B),2,),VLOOKUP(A58&amp;B58&amp;"1",IF({1,0},'12.1成果批示及应用（前端查询-需要导入-待处理)'!J:J&amp;'12.1成果批示及应用（前端查询-需要导入-待处理)'!K:K&amp;'12.1成果批示及应用（前端查询-需要导入-待处理)'!O:O,'12.1成果批示及应用（前端查询-需要导入-待处理)'!B:B),2,))</f>
        <v>郭振杰</v>
      </c>
      <c r="D58" t="str">
        <f>VLOOKUP(C58,[2]Sheet1!$A:$B,2,)</f>
        <v>guozhenjie</v>
      </c>
      <c r="E58" t="s">
        <v>62</v>
      </c>
      <c r="F58" t="str">
        <f t="array" ref="F58">IF(VLOOKUP(A58&amp;B58,IF({1,0},'12.1成果批示及应用（前端查询-需要导入-待处理)'!J:J&amp;'12.1成果批示及应用（前端查询-需要导入-待处理)'!K:K,'12.1成果批示及应用（前端查询-需要导入-待处理)'!N:N),2,)="1","独立完成","合作完成")</f>
        <v>合作完成</v>
      </c>
      <c r="G58">
        <v>2010</v>
      </c>
      <c r="H58" t="str">
        <f t="shared" si="0"/>
        <v>党和国家其他副国级领导人一般性批示</v>
      </c>
      <c r="I58" t="str">
        <f t="array" ref="I58">VLOOKUP(A58&amp;B58,IF({1,0},'12.1成果批示及应用（前端查询-需要导入-待处理)'!J:J&amp;'12.1成果批示及应用（前端查询-需要导入-待处理)'!K:K,'12.1成果批示及应用（前端查询-需要导入-待处理)'!M:M),2,)</f>
        <v>2010-05-21 </v>
      </c>
      <c r="J58" t="str">
        <f>VLOOKUP(C58,[2]Sheet1!$A:$C,3,)</f>
        <v>法学与社会学研究所</v>
      </c>
      <c r="K58" t="s">
        <v>64</v>
      </c>
      <c r="L58" t="s">
        <v>23</v>
      </c>
      <c r="O58" t="str">
        <f>CONCATENATE(E58,"(",VLOOKUP(H58,批示部门及其分数!C:D,2,)*70%,")")</f>
        <v>guozhenjie(70)</v>
      </c>
    </row>
    <row r="59" spans="1:15">
      <c r="A59" s="14" t="s">
        <v>261</v>
      </c>
      <c r="B59" s="12" t="s">
        <v>19</v>
      </c>
      <c r="C59" t="str">
        <f t="array" ref="C59">IF(ISNA(VLOOKUP(A59&amp;B59&amp;"1",IF({1,0},'12.1成果批示及应用（前端查询-需要导入-待处理)'!J:J&amp;'12.1成果批示及应用（前端查询-需要导入-待处理)'!K:K&amp;'12.1成果批示及应用（前端查询-需要导入-待处理)'!O:O,'12.1成果批示及应用（前端查询-需要导入-待处理)'!B:B),2,)),VLOOKUP(A59,IF({1,0},'12.1成果批示及应用（前端查询-需要导入-待处理)'!J:J,'12.1成果批示及应用（前端查询-需要导入-待处理)'!B:B),2,),VLOOKUP(A59&amp;B59&amp;"1",IF({1,0},'12.1成果批示及应用（前端查询-需要导入-待处理)'!J:J&amp;'12.1成果批示及应用（前端查询-需要导入-待处理)'!K:K&amp;'12.1成果批示及应用（前端查询-需要导入-待处理)'!O:O,'12.1成果批示及应用（前端查询-需要导入-待处理)'!B:B),2,))</f>
        <v>何清</v>
      </c>
      <c r="D59" t="str">
        <f>VLOOKUP(C59,[2]Sheet1!$A:$B,2,)</f>
        <v>heqing</v>
      </c>
      <c r="E59" t="s">
        <v>263</v>
      </c>
      <c r="F59" t="str">
        <f t="array" ref="F59">IF(VLOOKUP(A59&amp;B59,IF({1,0},'12.1成果批示及应用（前端查询-需要导入-待处理)'!J:J&amp;'12.1成果批示及应用（前端查询-需要导入-待处理)'!K:K,'12.1成果批示及应用（前端查询-需要导入-待处理)'!N:N),2,)="1","独立完成","合作完成")</f>
        <v>独立完成</v>
      </c>
      <c r="G59">
        <v>2010</v>
      </c>
      <c r="H59" t="str">
        <f t="shared" si="0"/>
        <v>省部级正职领导一般性批示</v>
      </c>
      <c r="I59" t="str">
        <f t="array" ref="I59">VLOOKUP(A59&amp;B59,IF({1,0},'12.1成果批示及应用（前端查询-需要导入-待处理)'!J:J&amp;'12.1成果批示及应用（前端查询-需要导入-待处理)'!K:K,'12.1成果批示及应用（前端查询-需要导入-待处理)'!M:M),2,)</f>
        <v>2010-12-06 </v>
      </c>
      <c r="J59" t="str">
        <f>VLOOKUP(C59,[2]Sheet1!$A:$C,3,)</f>
        <v>财政与金融研究所</v>
      </c>
      <c r="K59" t="s">
        <v>265</v>
      </c>
      <c r="L59" t="s">
        <v>23</v>
      </c>
      <c r="O59" t="str">
        <f>CONCATENATE(E59,"(",VLOOKUP(H59,批示部门及其分数!C:D,2,)*70%,")")</f>
        <v>heqing(42)</v>
      </c>
    </row>
    <row r="60" spans="1:15">
      <c r="A60" s="14" t="s">
        <v>267</v>
      </c>
      <c r="B60" s="12" t="s">
        <v>19</v>
      </c>
      <c r="C60" t="str">
        <f t="array" ref="C60">IF(ISNA(VLOOKUP(A60&amp;B60&amp;"1",IF({1,0},'12.1成果批示及应用（前端查询-需要导入-待处理)'!J:J&amp;'12.1成果批示及应用（前端查询-需要导入-待处理)'!K:K&amp;'12.1成果批示及应用（前端查询-需要导入-待处理)'!O:O,'12.1成果批示及应用（前端查询-需要导入-待处理)'!B:B),2,)),VLOOKUP(A60,IF({1,0},'12.1成果批示及应用（前端查询-需要导入-待处理)'!J:J,'12.1成果批示及应用（前端查询-需要导入-待处理)'!B:B),2,),VLOOKUP(A60&amp;B60&amp;"1",IF({1,0},'12.1成果批示及应用（前端查询-需要导入-待处理)'!J:J&amp;'12.1成果批示及应用（前端查询-需要导入-待处理)'!K:K&amp;'12.1成果批示及应用（前端查询-需要导入-待处理)'!O:O,'12.1成果批示及应用（前端查询-需要导入-待处理)'!B:B),2,))</f>
        <v>张凤琦</v>
      </c>
      <c r="D60" t="e">
        <f>VLOOKUP(C60,[2]Sheet1!$A:$B,2,)</f>
        <v>#N/A</v>
      </c>
      <c r="E60" t="s">
        <v>163</v>
      </c>
      <c r="F60" t="str">
        <f t="array" ref="F60">IF(VLOOKUP(A60&amp;B60,IF({1,0},'12.1成果批示及应用（前端查询-需要导入-待处理)'!J:J&amp;'12.1成果批示及应用（前端查询-需要导入-待处理)'!K:K,'12.1成果批示及应用（前端查询-需要导入-待处理)'!N:N),2,)="1","独立完成","合作完成")</f>
        <v>合作完成</v>
      </c>
      <c r="G60">
        <v>2010</v>
      </c>
      <c r="H60" t="str">
        <f t="shared" si="0"/>
        <v>省部级正职领导一般性批示</v>
      </c>
      <c r="I60" t="str">
        <f t="array" ref="I60">VLOOKUP(A60&amp;B60,IF({1,0},'12.1成果批示及应用（前端查询-需要导入-待处理)'!J:J&amp;'12.1成果批示及应用（前端查询-需要导入-待处理)'!K:K,'12.1成果批示及应用（前端查询-需要导入-待处理)'!M:M),2,)</f>
        <v>2010-08-27 </v>
      </c>
      <c r="J60" t="e">
        <f>VLOOKUP(C60,[2]Sheet1!$A:$C,3,)</f>
        <v>#N/A</v>
      </c>
      <c r="K60" t="s">
        <v>269</v>
      </c>
      <c r="L60" t="s">
        <v>23</v>
      </c>
      <c r="O60" t="str">
        <f>CONCATENATE(E60,"(",VLOOKUP(H60,批示部门及其分数!C:D,2,)*70%,")")</f>
        <v>zhangfengqi(42)</v>
      </c>
    </row>
    <row r="61" spans="1:15">
      <c r="A61" s="14" t="s">
        <v>271</v>
      </c>
      <c r="B61" s="12" t="s">
        <v>274</v>
      </c>
      <c r="C61" t="str">
        <f t="array" ref="C61">IF(ISNA(VLOOKUP(A61&amp;B61&amp;"1",IF({1,0},'12.1成果批示及应用（前端查询-需要导入-待处理)'!J:J&amp;'12.1成果批示及应用（前端查询-需要导入-待处理)'!K:K&amp;'12.1成果批示及应用（前端查询-需要导入-待处理)'!O:O,'12.1成果批示及应用（前端查询-需要导入-待处理)'!B:B),2,)),VLOOKUP(A61,IF({1,0},'12.1成果批示及应用（前端查询-需要导入-待处理)'!J:J,'12.1成果批示及应用（前端查询-需要导入-待处理)'!B:B),2,),VLOOKUP(A61&amp;B61&amp;"1",IF({1,0},'12.1成果批示及应用（前端查询-需要导入-待处理)'!J:J&amp;'12.1成果批示及应用（前端查询-需要导入-待处理)'!K:K&amp;'12.1成果批示及应用（前端查询-需要导入-待处理)'!O:O,'12.1成果批示及应用（前端查询-需要导入-待处理)'!B:B),2,))</f>
        <v>刘发成</v>
      </c>
      <c r="D61" t="str">
        <f>VLOOKUP(C61,[2]Sheet1!$A:$B,2,)</f>
        <v>liufacheng</v>
      </c>
      <c r="E61" t="s">
        <v>273</v>
      </c>
      <c r="F61" t="str">
        <f t="array" ref="F61">IF(VLOOKUP(A61&amp;B61,IF({1,0},'12.1成果批示及应用（前端查询-需要导入-待处理)'!J:J&amp;'12.1成果批示及应用（前端查询-需要导入-待处理)'!K:K,'12.1成果批示及应用（前端查询-需要导入-待处理)'!N:N),2,)="1","独立完成","合作完成")</f>
        <v>合作完成</v>
      </c>
      <c r="G61">
        <v>2010</v>
      </c>
      <c r="H61" t="str">
        <f t="shared" si="0"/>
        <v>市行业主管部门文件采用-采用部分占文件全文60%以下</v>
      </c>
      <c r="I61" t="str">
        <f t="array" ref="I61">VLOOKUP(A61&amp;B61,IF({1,0},'12.1成果批示及应用（前端查询-需要导入-待处理)'!J:J&amp;'12.1成果批示及应用（前端查询-需要导入-待处理)'!K:K,'12.1成果批示及应用（前端查询-需要导入-待处理)'!M:M),2,)</f>
        <v>2010-10-28 </v>
      </c>
      <c r="J61" t="str">
        <f>VLOOKUP(C61,[2]Sheet1!$A:$C,3,)</f>
        <v>产业经济研究所</v>
      </c>
      <c r="K61" t="s">
        <v>276</v>
      </c>
      <c r="L61" t="s">
        <v>23</v>
      </c>
      <c r="O61" t="str">
        <f>CONCATENATE(E61,"(",VLOOKUP(H61,批示部门及其分数!C:D,2,)*70%,")")</f>
        <v>liufacheng(21)</v>
      </c>
    </row>
    <row r="62" spans="1:15">
      <c r="A62" s="14" t="s">
        <v>278</v>
      </c>
      <c r="B62" s="12" t="s">
        <v>279</v>
      </c>
      <c r="C62" t="str">
        <f t="array" ref="C62">IF(ISNA(VLOOKUP(A62&amp;B62&amp;"1",IF({1,0},'12.1成果批示及应用（前端查询-需要导入-待处理)'!J:J&amp;'12.1成果批示及应用（前端查询-需要导入-待处理)'!K:K&amp;'12.1成果批示及应用（前端查询-需要导入-待处理)'!O:O,'12.1成果批示及应用（前端查询-需要导入-待处理)'!B:B),2,)),VLOOKUP(A62,IF({1,0},'12.1成果批示及应用（前端查询-需要导入-待处理)'!J:J,'12.1成果批示及应用（前端查询-需要导入-待处理)'!B:B),2,),VLOOKUP(A62&amp;B62&amp;"1",IF({1,0},'12.1成果批示及应用（前端查询-需要导入-待处理)'!J:J&amp;'12.1成果批示及应用（前端查询-需要导入-待处理)'!K:K&amp;'12.1成果批示及应用（前端查询-需要导入-待处理)'!O:O,'12.1成果批示及应用（前端查询-需要导入-待处理)'!B:B),2,))</f>
        <v>刘发成</v>
      </c>
      <c r="D62" t="str">
        <f>VLOOKUP(C62,[2]Sheet1!$A:$B,2,)</f>
        <v>liufacheng</v>
      </c>
      <c r="E62" t="s">
        <v>273</v>
      </c>
      <c r="F62" t="str">
        <f t="array" ref="F62">IF(VLOOKUP(A62&amp;B62,IF({1,0},'12.1成果批示及应用（前端查询-需要导入-待处理)'!J:J&amp;'12.1成果批示及应用（前端查询-需要导入-待处理)'!K:K,'12.1成果批示及应用（前端查询-需要导入-待处理)'!N:N),2,)="1","独立完成","合作完成")</f>
        <v>合作完成</v>
      </c>
      <c r="G62">
        <v>2010</v>
      </c>
      <c r="H62" t="str">
        <f t="shared" si="0"/>
        <v>决策建议、信息专报、专报信息刊发</v>
      </c>
      <c r="I62" t="str">
        <f t="array" ref="I62">VLOOKUP(A62&amp;B62,IF({1,0},'12.1成果批示及应用（前端查询-需要导入-待处理)'!J:J&amp;'12.1成果批示及应用（前端查询-需要导入-待处理)'!K:K,'12.1成果批示及应用（前端查询-需要导入-待处理)'!M:M),2,)</f>
        <v>2010-10-22 </v>
      </c>
      <c r="J62" t="str">
        <f>VLOOKUP(C62,[2]Sheet1!$A:$C,3,)</f>
        <v>产业经济研究所</v>
      </c>
      <c r="K62" t="s">
        <v>281</v>
      </c>
      <c r="L62" t="s">
        <v>23</v>
      </c>
      <c r="O62" t="str">
        <f>CONCATENATE(E62,"(",VLOOKUP(H62,批示部门及其分数!C:D,2,)*70%,")")</f>
        <v>liufacheng(28)</v>
      </c>
    </row>
    <row r="63" spans="1:15">
      <c r="A63" s="14" t="s">
        <v>283</v>
      </c>
      <c r="B63" s="12" t="s">
        <v>136</v>
      </c>
      <c r="C63" t="str">
        <f t="array" ref="C63">IF(ISNA(VLOOKUP(A63&amp;B63&amp;"1",IF({1,0},'12.1成果批示及应用（前端查询-需要导入-待处理)'!J:J&amp;'12.1成果批示及应用（前端查询-需要导入-待处理)'!K:K&amp;'12.1成果批示及应用（前端查询-需要导入-待处理)'!O:O,'12.1成果批示及应用（前端查询-需要导入-待处理)'!B:B),2,)),VLOOKUP(A63,IF({1,0},'12.1成果批示及应用（前端查询-需要导入-待处理)'!J:J,'12.1成果批示及应用（前端查询-需要导入-待处理)'!B:B),2,),VLOOKUP(A63&amp;B63&amp;"1",IF({1,0},'12.1成果批示及应用（前端查询-需要导入-待处理)'!J:J&amp;'12.1成果批示及应用（前端查询-需要导入-待处理)'!K:K&amp;'12.1成果批示及应用（前端查询-需要导入-待处理)'!O:O,'12.1成果批示及应用（前端查询-需要导入-待处理)'!B:B),2,))</f>
        <v>柯昌波</v>
      </c>
      <c r="D63" t="str">
        <f>VLOOKUP(C63,[2]Sheet1!$A:$B,2,)</f>
        <v>kechangbo</v>
      </c>
      <c r="E63" t="s">
        <v>285</v>
      </c>
      <c r="F63" t="str">
        <f t="array" ref="F63">IF(VLOOKUP(A63&amp;B63,IF({1,0},'12.1成果批示及应用（前端查询-需要导入-待处理)'!J:J&amp;'12.1成果批示及应用（前端查询-需要导入-待处理)'!K:K,'12.1成果批示及应用（前端查询-需要导入-待处理)'!N:N),2,)="1","独立完成","合作完成")</f>
        <v>合作完成</v>
      </c>
      <c r="G63">
        <v>2010</v>
      </c>
      <c r="H63" t="str">
        <f t="shared" si="0"/>
        <v>党和国家其他副国级领导人一般性批示</v>
      </c>
      <c r="I63" t="str">
        <f t="array" ref="I63">VLOOKUP(A63&amp;B63,IF({1,0},'12.1成果批示及应用（前端查询-需要导入-待处理)'!J:J&amp;'12.1成果批示及应用（前端查询-需要导入-待处理)'!K:K,'12.1成果批示及应用（前端查询-需要导入-待处理)'!M:M),2,)</f>
        <v>2010-06-11 </v>
      </c>
      <c r="J63" t="str">
        <f>VLOOKUP(C63,[2]Sheet1!$A:$C,3,)</f>
        <v>市情与发展战略研究所</v>
      </c>
      <c r="K63" t="s">
        <v>287</v>
      </c>
      <c r="L63" t="s">
        <v>23</v>
      </c>
      <c r="O63" t="str">
        <f>CONCATENATE(E63,"(",VLOOKUP(H63,批示部门及其分数!C:D,2,)*70%,")")</f>
        <v>kechangbo(70)</v>
      </c>
    </row>
    <row r="64" spans="1:15">
      <c r="A64" s="14" t="s">
        <v>289</v>
      </c>
      <c r="B64" s="12" t="s">
        <v>19</v>
      </c>
      <c r="C64" t="str">
        <f t="array" ref="C64">IF(ISNA(VLOOKUP(A64&amp;B64&amp;"1",IF({1,0},'12.1成果批示及应用（前端查询-需要导入-待处理)'!J:J&amp;'12.1成果批示及应用（前端查询-需要导入-待处理)'!K:K&amp;'12.1成果批示及应用（前端查询-需要导入-待处理)'!O:O,'12.1成果批示及应用（前端查询-需要导入-待处理)'!B:B),2,)),VLOOKUP(A64,IF({1,0},'12.1成果批示及应用（前端查询-需要导入-待处理)'!J:J,'12.1成果批示及应用（前端查询-需要导入-待处理)'!B:B),2,),VLOOKUP(A64&amp;B64&amp;"1",IF({1,0},'12.1成果批示及应用（前端查询-需要导入-待处理)'!J:J&amp;'12.1成果批示及应用（前端查询-需要导入-待处理)'!K:K&amp;'12.1成果批示及应用（前端查询-需要导入-待处理)'!O:O,'12.1成果批示及应用（前端查询-需要导入-待处理)'!B:B),2,))</f>
        <v>李敬</v>
      </c>
      <c r="D64" t="e">
        <f>VLOOKUP(C64,[2]Sheet1!$A:$B,2,)</f>
        <v>#N/A</v>
      </c>
      <c r="E64" t="s">
        <v>118</v>
      </c>
      <c r="F64" t="str">
        <f t="array" ref="F64">IF(VLOOKUP(A64&amp;B64,IF({1,0},'12.1成果批示及应用（前端查询-需要导入-待处理)'!J:J&amp;'12.1成果批示及应用（前端查询-需要导入-待处理)'!K:K,'12.1成果批示及应用（前端查询-需要导入-待处理)'!N:N),2,)="1","独立完成","合作完成")</f>
        <v>合作完成</v>
      </c>
      <c r="G64">
        <v>2010</v>
      </c>
      <c r="H64" t="str">
        <f t="shared" si="0"/>
        <v>省部级正职领导一般性批示</v>
      </c>
      <c r="I64" t="str">
        <f t="array" ref="I64">VLOOKUP(A64&amp;B64,IF({1,0},'12.1成果批示及应用（前端查询-需要导入-待处理)'!J:J&amp;'12.1成果批示及应用（前端查询-需要导入-待处理)'!K:K,'12.1成果批示及应用（前端查询-需要导入-待处理)'!M:M),2,)</f>
        <v>2010-11-08 </v>
      </c>
      <c r="J64" t="e">
        <f>VLOOKUP(C64,[2]Sheet1!$A:$C,3,)</f>
        <v>#N/A</v>
      </c>
      <c r="K64" t="s">
        <v>120</v>
      </c>
      <c r="L64" t="s">
        <v>23</v>
      </c>
      <c r="O64" t="str">
        <f>CONCATENATE(E64,"(",VLOOKUP(H64,批示部门及其分数!C:D,2,)*70%,")")</f>
        <v>lijing(42)</v>
      </c>
    </row>
    <row r="65" spans="1:15">
      <c r="A65" s="14" t="s">
        <v>291</v>
      </c>
      <c r="B65" s="12" t="s">
        <v>56</v>
      </c>
      <c r="C65" t="str">
        <f t="array" ref="C65">IF(ISNA(VLOOKUP(A65&amp;B65&amp;"1",IF({1,0},'12.1成果批示及应用（前端查询-需要导入-待处理)'!J:J&amp;'12.1成果批示及应用（前端查询-需要导入-待处理)'!K:K&amp;'12.1成果批示及应用（前端查询-需要导入-待处理)'!O:O,'12.1成果批示及应用（前端查询-需要导入-待处理)'!B:B),2,)),VLOOKUP(A65,IF({1,0},'12.1成果批示及应用（前端查询-需要导入-待处理)'!J:J,'12.1成果批示及应用（前端查询-需要导入-待处理)'!B:B),2,),VLOOKUP(A65&amp;B65&amp;"1",IF({1,0},'12.1成果批示及应用（前端查询-需要导入-待处理)'!J:J&amp;'12.1成果批示及应用（前端查询-需要导入-待处理)'!K:K&amp;'12.1成果批示及应用（前端查询-需要导入-待处理)'!O:O,'12.1成果批示及应用（前端查询-需要导入-待处理)'!B:B),2,))</f>
        <v>李敬</v>
      </c>
      <c r="D65" t="e">
        <f>VLOOKUP(C65,[2]Sheet1!$A:$B,2,)</f>
        <v>#N/A</v>
      </c>
      <c r="E65" t="s">
        <v>118</v>
      </c>
      <c r="F65" t="str">
        <f t="array" ref="F65">IF(VLOOKUP(A65&amp;B65,IF({1,0},'12.1成果批示及应用（前端查询-需要导入-待处理)'!J:J&amp;'12.1成果批示及应用（前端查询-需要导入-待处理)'!K:K,'12.1成果批示及应用（前端查询-需要导入-待处理)'!N:N),2,)="1","独立完成","合作完成")</f>
        <v>合作完成</v>
      </c>
      <c r="G65">
        <v>2010</v>
      </c>
      <c r="H65" t="str">
        <f t="shared" si="0"/>
        <v>党和国家其他副国级领导人肯定性批示</v>
      </c>
      <c r="I65" t="str">
        <f t="array" ref="I65">VLOOKUP(A65&amp;B65,IF({1,0},'12.1成果批示及应用（前端查询-需要导入-待处理)'!J:J&amp;'12.1成果批示及应用（前端查询-需要导入-待处理)'!K:K,'12.1成果批示及应用（前端查询-需要导入-待处理)'!M:M),2,)</f>
        <v>2010-06-08 </v>
      </c>
      <c r="J65" t="e">
        <f>VLOOKUP(C65,[2]Sheet1!$A:$C,3,)</f>
        <v>#N/A</v>
      </c>
      <c r="K65" t="s">
        <v>293</v>
      </c>
      <c r="L65" t="s">
        <v>23</v>
      </c>
      <c r="O65" t="str">
        <f>CONCATENATE(E65,"(",VLOOKUP(H65,批示部门及其分数!C:D,2,)*70%,")")</f>
        <v>lijing(140)</v>
      </c>
    </row>
    <row r="66" spans="1:15">
      <c r="A66" s="14" t="s">
        <v>294</v>
      </c>
      <c r="B66" s="12" t="s">
        <v>279</v>
      </c>
      <c r="C66" t="str">
        <f t="array" ref="C66">IF(ISNA(VLOOKUP(A66&amp;B66&amp;"1",IF({1,0},'12.1成果批示及应用（前端查询-需要导入-待处理)'!J:J&amp;'12.1成果批示及应用（前端查询-需要导入-待处理)'!K:K&amp;'12.1成果批示及应用（前端查询-需要导入-待处理)'!O:O,'12.1成果批示及应用（前端查询-需要导入-待处理)'!B:B),2,)),VLOOKUP(A66,IF({1,0},'12.1成果批示及应用（前端查询-需要导入-待处理)'!J:J,'12.1成果批示及应用（前端查询-需要导入-待处理)'!B:B),2,),VLOOKUP(A66&amp;B66&amp;"1",IF({1,0},'12.1成果批示及应用（前端查询-需要导入-待处理)'!J:J&amp;'12.1成果批示及应用（前端查询-需要导入-待处理)'!K:K&amp;'12.1成果批示及应用（前端查询-需要导入-待处理)'!O:O,'12.1成果批示及应用（前端查询-需要导入-待处理)'!B:B),2,))</f>
        <v>蒲奇军</v>
      </c>
      <c r="D66" t="e">
        <f>VLOOKUP(C66,[2]Sheet1!$A:$B,2,)</f>
        <v>#N/A</v>
      </c>
      <c r="E66" t="s">
        <v>296</v>
      </c>
      <c r="F66" t="str">
        <f t="array" ref="F66">IF(VLOOKUP(A66&amp;B66,IF({1,0},'12.1成果批示及应用（前端查询-需要导入-待处理)'!J:J&amp;'12.1成果批示及应用（前端查询-需要导入-待处理)'!K:K,'12.1成果批示及应用（前端查询-需要导入-待处理)'!N:N),2,)="1","独立完成","合作完成")</f>
        <v>合作完成</v>
      </c>
      <c r="G66">
        <v>2010</v>
      </c>
      <c r="H66" t="str">
        <f t="shared" si="0"/>
        <v>决策建议、信息专报、专报信息刊发</v>
      </c>
      <c r="I66" t="str">
        <f t="array" ref="I66">VLOOKUP(A66&amp;B66,IF({1,0},'12.1成果批示及应用（前端查询-需要导入-待处理)'!J:J&amp;'12.1成果批示及应用（前端查询-需要导入-待处理)'!K:K,'12.1成果批示及应用（前端查询-需要导入-待处理)'!M:M),2,)</f>
        <v>2010-08-10 </v>
      </c>
      <c r="J66" t="e">
        <f>VLOOKUP(C66,[2]Sheet1!$A:$C,3,)</f>
        <v>#N/A</v>
      </c>
      <c r="K66" t="s">
        <v>298</v>
      </c>
      <c r="L66" t="s">
        <v>23</v>
      </c>
      <c r="O66" t="str">
        <f>CONCATENATE(E66,"(",VLOOKUP(H66,批示部门及其分数!C:D,2,)*70%,")")</f>
        <v>puqijun(28)</v>
      </c>
    </row>
    <row r="67" spans="1:15">
      <c r="A67" s="14" t="s">
        <v>294</v>
      </c>
      <c r="B67" s="12" t="s">
        <v>19</v>
      </c>
      <c r="C67" t="str">
        <f t="array" ref="C67">IF(ISNA(VLOOKUP(A67&amp;B67&amp;"1",IF({1,0},'12.1成果批示及应用（前端查询-需要导入-待处理)'!J:J&amp;'12.1成果批示及应用（前端查询-需要导入-待处理)'!K:K&amp;'12.1成果批示及应用（前端查询-需要导入-待处理)'!O:O,'12.1成果批示及应用（前端查询-需要导入-待处理)'!B:B),2,)),VLOOKUP(A67,IF({1,0},'12.1成果批示及应用（前端查询-需要导入-待处理)'!J:J,'12.1成果批示及应用（前端查询-需要导入-待处理)'!B:B),2,),VLOOKUP(A67&amp;B67&amp;"1",IF({1,0},'12.1成果批示及应用（前端查询-需要导入-待处理)'!J:J&amp;'12.1成果批示及应用（前端查询-需要导入-待处理)'!K:K&amp;'12.1成果批示及应用（前端查询-需要导入-待处理)'!O:O,'12.1成果批示及应用（前端查询-需要导入-待处理)'!B:B),2,))</f>
        <v>蒲奇军</v>
      </c>
      <c r="D67" t="e">
        <f>VLOOKUP(C67,[2]Sheet1!$A:$B,2,)</f>
        <v>#N/A</v>
      </c>
      <c r="E67" t="s">
        <v>296</v>
      </c>
      <c r="F67" t="str">
        <f t="array" ref="F67">IF(VLOOKUP(A67&amp;B67,IF({1,0},'12.1成果批示及应用（前端查询-需要导入-待处理)'!J:J&amp;'12.1成果批示及应用（前端查询-需要导入-待处理)'!K:K,'12.1成果批示及应用（前端查询-需要导入-待处理)'!N:N),2,)="1","独立完成","合作完成")</f>
        <v>合作完成</v>
      </c>
      <c r="G67">
        <v>2010</v>
      </c>
      <c r="H67" t="str">
        <f t="shared" ref="H67:H130" si="1">B67</f>
        <v>省部级正职领导一般性批示</v>
      </c>
      <c r="I67" t="str">
        <f t="array" ref="I67">VLOOKUP(A67&amp;B67,IF({1,0},'12.1成果批示及应用（前端查询-需要导入-待处理)'!J:J&amp;'12.1成果批示及应用（前端查询-需要导入-待处理)'!K:K,'12.1成果批示及应用（前端查询-需要导入-待处理)'!M:M),2,)</f>
        <v>2010-08-10 </v>
      </c>
      <c r="J67" t="e">
        <f>VLOOKUP(C67,[2]Sheet1!$A:$C,3,)</f>
        <v>#N/A</v>
      </c>
      <c r="K67" t="s">
        <v>300</v>
      </c>
      <c r="L67" t="s">
        <v>23</v>
      </c>
      <c r="O67" t="str">
        <f>CONCATENATE(E67,"(",VLOOKUP(H67,批示部门及其分数!C:D,2,)*70%,")")</f>
        <v>puqijun(42)</v>
      </c>
    </row>
    <row r="68" spans="1:15">
      <c r="A68" s="14" t="s">
        <v>302</v>
      </c>
      <c r="B68" s="12" t="s">
        <v>30</v>
      </c>
      <c r="C68" t="str">
        <f t="array" ref="C68">IF(ISNA(VLOOKUP(A68&amp;B68&amp;"1",IF({1,0},'12.1成果批示及应用（前端查询-需要导入-待处理)'!J:J&amp;'12.1成果批示及应用（前端查询-需要导入-待处理)'!K:K&amp;'12.1成果批示及应用（前端查询-需要导入-待处理)'!O:O,'12.1成果批示及应用（前端查询-需要导入-待处理)'!B:B),2,)),VLOOKUP(A68,IF({1,0},'12.1成果批示及应用（前端查询-需要导入-待处理)'!J:J,'12.1成果批示及应用（前端查询-需要导入-待处理)'!B:B),2,),VLOOKUP(A68&amp;B68&amp;"1",IF({1,0},'12.1成果批示及应用（前端查询-需要导入-待处理)'!J:J&amp;'12.1成果批示及应用（前端查询-需要导入-待处理)'!K:K&amp;'12.1成果批示及应用（前端查询-需要导入-待处理)'!O:O,'12.1成果批示及应用（前端查询-需要导入-待处理)'!B:B),2,))</f>
        <v>李重华</v>
      </c>
      <c r="D68" t="str">
        <f>VLOOKUP(C68,[2]Sheet1!$A:$B,2,)</f>
        <v>lichonghua</v>
      </c>
      <c r="E68" t="s">
        <v>151</v>
      </c>
      <c r="F68" t="str">
        <f t="array" ref="F68">IF(VLOOKUP(A68&amp;B68,IF({1,0},'12.1成果批示及应用（前端查询-需要导入-待处理)'!J:J&amp;'12.1成果批示及应用（前端查询-需要导入-待处理)'!K:K,'12.1成果批示及应用（前端查询-需要导入-待处理)'!N:N),2,)="1","独立完成","合作完成")</f>
        <v>独立完成</v>
      </c>
      <c r="G68">
        <v>2010</v>
      </c>
      <c r="H68" t="str">
        <f t="shared" si="1"/>
        <v>省部级正职领导肯定性批示</v>
      </c>
      <c r="I68" t="str">
        <f t="array" ref="I68">VLOOKUP(A68&amp;B68,IF({1,0},'12.1成果批示及应用（前端查询-需要导入-待处理)'!J:J&amp;'12.1成果批示及应用（前端查询-需要导入-待处理)'!K:K,'12.1成果批示及应用（前端查询-需要导入-待处理)'!M:M),2,)</f>
        <v>2010-12-16 </v>
      </c>
      <c r="J68" t="str">
        <f>VLOOKUP(C68,[2]Sheet1!$A:$C,3,)</f>
        <v>文史研究所（台湾问题研究所）</v>
      </c>
      <c r="K68" t="s">
        <v>153</v>
      </c>
      <c r="L68" t="s">
        <v>23</v>
      </c>
      <c r="O68" t="str">
        <f>CONCATENATE(E68,"(",VLOOKUP(H68,批示部门及其分数!C:D,2,)*70%,")")</f>
        <v>lichonghua(84)</v>
      </c>
    </row>
    <row r="69" spans="1:15">
      <c r="A69" s="14" t="s">
        <v>304</v>
      </c>
      <c r="B69" s="12" t="s">
        <v>56</v>
      </c>
      <c r="C69" t="str">
        <f t="array" ref="C69">IF(ISNA(VLOOKUP(A69&amp;B69&amp;"1",IF({1,0},'12.1成果批示及应用（前端查询-需要导入-待处理)'!J:J&amp;'12.1成果批示及应用（前端查询-需要导入-待处理)'!K:K&amp;'12.1成果批示及应用（前端查询-需要导入-待处理)'!O:O,'12.1成果批示及应用（前端查询-需要导入-待处理)'!B:B),2,)),VLOOKUP(A69,IF({1,0},'12.1成果批示及应用（前端查询-需要导入-待处理)'!J:J,'12.1成果批示及应用（前端查询-需要导入-待处理)'!B:B),2,),VLOOKUP(A69&amp;B69&amp;"1",IF({1,0},'12.1成果批示及应用（前端查询-需要导入-待处理)'!J:J&amp;'12.1成果批示及应用（前端查询-需要导入-待处理)'!K:K&amp;'12.1成果批示及应用（前端查询-需要导入-待处理)'!O:O,'12.1成果批示及应用（前端查询-需要导入-待处理)'!B:B),2,))</f>
        <v>李重华</v>
      </c>
      <c r="D69" t="str">
        <f>VLOOKUP(C69,[2]Sheet1!$A:$B,2,)</f>
        <v>lichonghua</v>
      </c>
      <c r="E69" t="s">
        <v>151</v>
      </c>
      <c r="F69" t="str">
        <f t="array" ref="F69">IF(VLOOKUP(A69&amp;B69,IF({1,0},'12.1成果批示及应用（前端查询-需要导入-待处理)'!J:J&amp;'12.1成果批示及应用（前端查询-需要导入-待处理)'!K:K,'12.1成果批示及应用（前端查询-需要导入-待处理)'!N:N),2,)="1","独立完成","合作完成")</f>
        <v>独立完成</v>
      </c>
      <c r="G69">
        <v>2010</v>
      </c>
      <c r="H69" t="str">
        <f t="shared" si="1"/>
        <v>党和国家其他副国级领导人肯定性批示</v>
      </c>
      <c r="I69" t="str">
        <f t="array" ref="I69">VLOOKUP(A69&amp;B69,IF({1,0},'12.1成果批示及应用（前端查询-需要导入-待处理)'!J:J&amp;'12.1成果批示及应用（前端查询-需要导入-待处理)'!K:K,'12.1成果批示及应用（前端查询-需要导入-待处理)'!M:M),2,)</f>
        <v>2010-12-01 </v>
      </c>
      <c r="J69" t="str">
        <f>VLOOKUP(C69,[2]Sheet1!$A:$C,3,)</f>
        <v>文史研究所（台湾问题研究所）</v>
      </c>
      <c r="K69" t="s">
        <v>153</v>
      </c>
      <c r="L69" t="s">
        <v>23</v>
      </c>
      <c r="O69" t="str">
        <f>CONCATENATE(E69,"(",VLOOKUP(H69,批示部门及其分数!C:D,2,)*70%,")")</f>
        <v>lichonghua(140)</v>
      </c>
    </row>
    <row r="70" spans="1:15">
      <c r="A70" s="14" t="s">
        <v>306</v>
      </c>
      <c r="B70" s="12" t="s">
        <v>30</v>
      </c>
      <c r="C70" t="str">
        <f t="array" ref="C70">IF(ISNA(VLOOKUP(A70&amp;B70&amp;"1",IF({1,0},'12.1成果批示及应用（前端查询-需要导入-待处理)'!J:J&amp;'12.1成果批示及应用（前端查询-需要导入-待处理)'!K:K&amp;'12.1成果批示及应用（前端查询-需要导入-待处理)'!O:O,'12.1成果批示及应用（前端查询-需要导入-待处理)'!B:B),2,)),VLOOKUP(A70,IF({1,0},'12.1成果批示及应用（前端查询-需要导入-待处理)'!J:J,'12.1成果批示及应用（前端查询-需要导入-待处理)'!B:B),2,),VLOOKUP(A70&amp;B70&amp;"1",IF({1,0},'12.1成果批示及应用（前端查询-需要导入-待处理)'!J:J&amp;'12.1成果批示及应用（前端查询-需要导入-待处理)'!K:K&amp;'12.1成果批示及应用（前端查询-需要导入-待处理)'!O:O,'12.1成果批示及应用（前端查询-需要导入-待处理)'!B:B),2,))</f>
        <v>李重华</v>
      </c>
      <c r="D70" t="str">
        <f>VLOOKUP(C70,[2]Sheet1!$A:$B,2,)</f>
        <v>lichonghua</v>
      </c>
      <c r="E70" t="s">
        <v>151</v>
      </c>
      <c r="F70" t="str">
        <f t="array" ref="F70">IF(VLOOKUP(A70&amp;B70,IF({1,0},'12.1成果批示及应用（前端查询-需要导入-待处理)'!J:J&amp;'12.1成果批示及应用（前端查询-需要导入-待处理)'!K:K,'12.1成果批示及应用（前端查询-需要导入-待处理)'!N:N),2,)="1","独立完成","合作完成")</f>
        <v>独立完成</v>
      </c>
      <c r="G70">
        <v>2010</v>
      </c>
      <c r="H70" t="str">
        <f t="shared" si="1"/>
        <v>省部级正职领导肯定性批示</v>
      </c>
      <c r="I70" t="str">
        <f t="array" ref="I70">VLOOKUP(A70&amp;B70,IF({1,0},'12.1成果批示及应用（前端查询-需要导入-待处理)'!J:J&amp;'12.1成果批示及应用（前端查询-需要导入-待处理)'!K:K,'12.1成果批示及应用（前端查询-需要导入-待处理)'!M:M),2,)</f>
        <v>2010-11-20 </v>
      </c>
      <c r="J70" t="str">
        <f>VLOOKUP(C70,[2]Sheet1!$A:$C,3,)</f>
        <v>文史研究所（台湾问题研究所）</v>
      </c>
      <c r="K70" t="s">
        <v>153</v>
      </c>
      <c r="L70" t="s">
        <v>23</v>
      </c>
      <c r="O70" t="str">
        <f>CONCATENATE(E70,"(",VLOOKUP(H70,批示部门及其分数!C:D,2,)*70%,")")</f>
        <v>lichonghua(84)</v>
      </c>
    </row>
    <row r="71" spans="1:15">
      <c r="A71" s="14" t="s">
        <v>308</v>
      </c>
      <c r="B71" s="12" t="s">
        <v>136</v>
      </c>
      <c r="C71" t="str">
        <f t="array" ref="C71">IF(ISNA(VLOOKUP(A71&amp;B71&amp;"1",IF({1,0},'12.1成果批示及应用（前端查询-需要导入-待处理)'!J:J&amp;'12.1成果批示及应用（前端查询-需要导入-待处理)'!K:K&amp;'12.1成果批示及应用（前端查询-需要导入-待处理)'!O:O,'12.1成果批示及应用（前端查询-需要导入-待处理)'!B:B),2,)),VLOOKUP(A71,IF({1,0},'12.1成果批示及应用（前端查询-需要导入-待处理)'!J:J,'12.1成果批示及应用（前端查询-需要导入-待处理)'!B:B),2,),VLOOKUP(A71&amp;B71&amp;"1",IF({1,0},'12.1成果批示及应用（前端查询-需要导入-待处理)'!J:J&amp;'12.1成果批示及应用（前端查询-需要导入-待处理)'!K:K&amp;'12.1成果批示及应用（前端查询-需要导入-待处理)'!O:O,'12.1成果批示及应用（前端查询-需要导入-待处理)'!B:B),2,))</f>
        <v>吕昕</v>
      </c>
      <c r="D71" t="str">
        <f>VLOOKUP(C71,[2]Sheet1!$A:$B,2,)</f>
        <v>lvxin</v>
      </c>
      <c r="E71" t="s">
        <v>310</v>
      </c>
      <c r="F71" t="str">
        <f t="array" ref="F71">IF(VLOOKUP(A71&amp;B71,IF({1,0},'12.1成果批示及应用（前端查询-需要导入-待处理)'!J:J&amp;'12.1成果批示及应用（前端查询-需要导入-待处理)'!K:K,'12.1成果批示及应用（前端查询-需要导入-待处理)'!N:N),2,)="1","独立完成","合作完成")</f>
        <v>独立完成</v>
      </c>
      <c r="G71">
        <v>2010</v>
      </c>
      <c r="H71" t="str">
        <f t="shared" si="1"/>
        <v>党和国家其他副国级领导人一般性批示</v>
      </c>
      <c r="I71" t="str">
        <f t="array" ref="I71">VLOOKUP(A71&amp;B71,IF({1,0},'12.1成果批示及应用（前端查询-需要导入-待处理)'!J:J&amp;'12.1成果批示及应用（前端查询-需要导入-待处理)'!K:K,'12.1成果批示及应用（前端查询-需要导入-待处理)'!M:M),2,)</f>
        <v>2010-06-10 </v>
      </c>
      <c r="J71" t="str">
        <f>VLOOKUP(C71,[2]Sheet1!$A:$C,3,)</f>
        <v>文史研究所（台湾问题研究所）</v>
      </c>
      <c r="K71" t="s">
        <v>312</v>
      </c>
      <c r="L71" t="s">
        <v>23</v>
      </c>
      <c r="O71" t="str">
        <f>CONCATENATE(E71,"(",VLOOKUP(H71,批示部门及其分数!C:D,2,)*70%,")")</f>
        <v>luxin(70)</v>
      </c>
    </row>
    <row r="72" spans="1:15">
      <c r="A72" s="14" t="s">
        <v>314</v>
      </c>
      <c r="B72" s="12" t="s">
        <v>19</v>
      </c>
      <c r="C72" t="str">
        <f t="array" ref="C72">IF(ISNA(VLOOKUP(A72&amp;B72&amp;"1",IF({1,0},'12.1成果批示及应用（前端查询-需要导入-待处理)'!J:J&amp;'12.1成果批示及应用（前端查询-需要导入-待处理)'!K:K&amp;'12.1成果批示及应用（前端查询-需要导入-待处理)'!O:O,'12.1成果批示及应用（前端查询-需要导入-待处理)'!B:B),2,)),VLOOKUP(A72,IF({1,0},'12.1成果批示及应用（前端查询-需要导入-待处理)'!J:J,'12.1成果批示及应用（前端查询-需要导入-待处理)'!B:B),2,),VLOOKUP(A72&amp;B72&amp;"1",IF({1,0},'12.1成果批示及应用（前端查询-需要导入-待处理)'!J:J&amp;'12.1成果批示及应用（前端查询-需要导入-待处理)'!K:K&amp;'12.1成果批示及应用（前端查询-需要导入-待处理)'!O:O,'12.1成果批示及应用（前端查询-需要导入-待处理)'!B:B),2,))</f>
        <v>罗锐华</v>
      </c>
      <c r="D72" t="str">
        <f>VLOOKUP(C72,[2]Sheet1!$A:$B,2,)</f>
        <v>luoruihua</v>
      </c>
      <c r="E72" t="s">
        <v>78</v>
      </c>
      <c r="F72" t="str">
        <f t="array" ref="F72">IF(VLOOKUP(A72&amp;B72,IF({1,0},'12.1成果批示及应用（前端查询-需要导入-待处理)'!J:J&amp;'12.1成果批示及应用（前端查询-需要导入-待处理)'!K:K,'12.1成果批示及应用（前端查询-需要导入-待处理)'!N:N),2,)="1","独立完成","合作完成")</f>
        <v>独立完成</v>
      </c>
      <c r="G72">
        <v>2010</v>
      </c>
      <c r="H72" t="str">
        <f t="shared" si="1"/>
        <v>省部级正职领导一般性批示</v>
      </c>
      <c r="I72" t="str">
        <f t="array" ref="I72">VLOOKUP(A72&amp;B72,IF({1,0},'12.1成果批示及应用（前端查询-需要导入-待处理)'!J:J&amp;'12.1成果批示及应用（前端查询-需要导入-待处理)'!K:K,'12.1成果批示及应用（前端查询-需要导入-待处理)'!M:M),2,)</f>
        <v>2009-12-24 </v>
      </c>
      <c r="J72" t="str">
        <f>VLOOKUP(C72,[2]Sheet1!$A:$C,3,)</f>
        <v>文史研究所（台湾问题研究所）</v>
      </c>
      <c r="K72" t="s">
        <v>169</v>
      </c>
      <c r="L72" t="s">
        <v>23</v>
      </c>
      <c r="O72" t="str">
        <f>CONCATENATE(E72,"(",VLOOKUP(H72,批示部门及其分数!C:D,2,)*70%,")")</f>
        <v>luoruihua(42)</v>
      </c>
    </row>
    <row r="73" spans="1:15">
      <c r="A73" s="14" t="s">
        <v>317</v>
      </c>
      <c r="B73" s="12" t="s">
        <v>56</v>
      </c>
      <c r="C73" t="str">
        <f t="array" ref="C73">IF(ISNA(VLOOKUP(A73&amp;B73&amp;"1",IF({1,0},'12.1成果批示及应用（前端查询-需要导入-待处理)'!J:J&amp;'12.1成果批示及应用（前端查询-需要导入-待处理)'!K:K&amp;'12.1成果批示及应用（前端查询-需要导入-待处理)'!O:O,'12.1成果批示及应用（前端查询-需要导入-待处理)'!B:B),2,)),VLOOKUP(A73,IF({1,0},'12.1成果批示及应用（前端查询-需要导入-待处理)'!J:J,'12.1成果批示及应用（前端查询-需要导入-待处理)'!B:B),2,),VLOOKUP(A73&amp;B73&amp;"1",IF({1,0},'12.1成果批示及应用（前端查询-需要导入-待处理)'!J:J&amp;'12.1成果批示及应用（前端查询-需要导入-待处理)'!K:K&amp;'12.1成果批示及应用（前端查询-需要导入-待处理)'!O:O,'12.1成果批示及应用（前端查询-需要导入-待处理)'!B:B),2,))</f>
        <v>孙元明</v>
      </c>
      <c r="D73" t="str">
        <f>VLOOKUP(C73,[2]Sheet1!$A:$B,2,)</f>
        <v>sunyuanming</v>
      </c>
      <c r="E73" t="s">
        <v>319</v>
      </c>
      <c r="F73" t="str">
        <f t="array" ref="F73">IF(VLOOKUP(A73&amp;B73,IF({1,0},'12.1成果批示及应用（前端查询-需要导入-待处理)'!J:J&amp;'12.1成果批示及应用（前端查询-需要导入-待处理)'!K:K,'12.1成果批示及应用（前端查询-需要导入-待处理)'!N:N),2,)="1","独立完成","合作完成")</f>
        <v>独立完成</v>
      </c>
      <c r="G73">
        <v>2010</v>
      </c>
      <c r="H73" t="str">
        <f t="shared" si="1"/>
        <v>党和国家其他副国级领导人肯定性批示</v>
      </c>
      <c r="I73" t="str">
        <f t="array" ref="I73">VLOOKUP(A73&amp;B73,IF({1,0},'12.1成果批示及应用（前端查询-需要导入-待处理)'!J:J&amp;'12.1成果批示及应用（前端查询-需要导入-待处理)'!K:K,'12.1成果批示及应用（前端查询-需要导入-待处理)'!M:M),2,)</f>
        <v>2010-07-22 </v>
      </c>
      <c r="J73" t="str">
        <f>VLOOKUP(C73,[2]Sheet1!$A:$C,3,)</f>
        <v>生态与环境资源研究所</v>
      </c>
      <c r="K73" t="s">
        <v>322</v>
      </c>
      <c r="L73" t="s">
        <v>23</v>
      </c>
      <c r="O73" t="str">
        <f>CONCATENATE(E73,"(",VLOOKUP(H73,批示部门及其分数!C:D,2,)*70%,")")</f>
        <v>sunyuanming(140)</v>
      </c>
    </row>
    <row r="74" spans="1:15">
      <c r="A74" s="14" t="s">
        <v>324</v>
      </c>
      <c r="B74" s="12" t="s">
        <v>56</v>
      </c>
      <c r="C74" t="str">
        <f t="array" ref="C74">IF(ISNA(VLOOKUP(A74&amp;B74&amp;"1",IF({1,0},'12.1成果批示及应用（前端查询-需要导入-待处理)'!J:J&amp;'12.1成果批示及应用（前端查询-需要导入-待处理)'!K:K&amp;'12.1成果批示及应用（前端查询-需要导入-待处理)'!O:O,'12.1成果批示及应用（前端查询-需要导入-待处理)'!B:B),2,)),VLOOKUP(A74,IF({1,0},'12.1成果批示及应用（前端查询-需要导入-待处理)'!J:J,'12.1成果批示及应用（前端查询-需要导入-待处理)'!B:B),2,),VLOOKUP(A74&amp;B74&amp;"1",IF({1,0},'12.1成果批示及应用（前端查询-需要导入-待处理)'!J:J&amp;'12.1成果批示及应用（前端查询-需要导入-待处理)'!K:K&amp;'12.1成果批示及应用（前端查询-需要导入-待处理)'!O:O,'12.1成果批示及应用（前端查询-需要导入-待处理)'!B:B),2,))</f>
        <v>孙元明</v>
      </c>
      <c r="D74" t="str">
        <f>VLOOKUP(C74,[2]Sheet1!$A:$B,2,)</f>
        <v>sunyuanming</v>
      </c>
      <c r="E74" t="s">
        <v>319</v>
      </c>
      <c r="F74" t="str">
        <f t="array" ref="F74">IF(VLOOKUP(A74&amp;B74,IF({1,0},'12.1成果批示及应用（前端查询-需要导入-待处理)'!J:J&amp;'12.1成果批示及应用（前端查询-需要导入-待处理)'!K:K,'12.1成果批示及应用（前端查询-需要导入-待处理)'!N:N),2,)="1","独立完成","合作完成")</f>
        <v>独立完成</v>
      </c>
      <c r="G74">
        <v>2010</v>
      </c>
      <c r="H74" t="str">
        <f t="shared" si="1"/>
        <v>党和国家其他副国级领导人肯定性批示</v>
      </c>
      <c r="I74" t="str">
        <f t="array" ref="I74">VLOOKUP(A74&amp;B74,IF({1,0},'12.1成果批示及应用（前端查询-需要导入-待处理)'!J:J&amp;'12.1成果批示及应用（前端查询-需要导入-待处理)'!K:K,'12.1成果批示及应用（前端查询-需要导入-待处理)'!M:M),2,)</f>
        <v>2010-08-22 </v>
      </c>
      <c r="J74" t="str">
        <f>VLOOKUP(C74,[2]Sheet1!$A:$C,3,)</f>
        <v>生态与环境资源研究所</v>
      </c>
      <c r="K74" t="s">
        <v>322</v>
      </c>
      <c r="L74" t="s">
        <v>23</v>
      </c>
      <c r="O74" t="str">
        <f>CONCATENATE(E74,"(",VLOOKUP(H74,批示部门及其分数!C:D,2,)*70%,")")</f>
        <v>sunyuanming(140)</v>
      </c>
    </row>
    <row r="75" spans="1:15">
      <c r="A75" s="14" t="s">
        <v>326</v>
      </c>
      <c r="B75" s="12" t="s">
        <v>56</v>
      </c>
      <c r="C75" t="str">
        <f t="array" ref="C75">IF(ISNA(VLOOKUP(A75&amp;B75&amp;"1",IF({1,0},'12.1成果批示及应用（前端查询-需要导入-待处理)'!J:J&amp;'12.1成果批示及应用（前端查询-需要导入-待处理)'!K:K&amp;'12.1成果批示及应用（前端查询-需要导入-待处理)'!O:O,'12.1成果批示及应用（前端查询-需要导入-待处理)'!B:B),2,)),VLOOKUP(A75,IF({1,0},'12.1成果批示及应用（前端查询-需要导入-待处理)'!J:J,'12.1成果批示及应用（前端查询-需要导入-待处理)'!B:B),2,),VLOOKUP(A75&amp;B75&amp;"1",IF({1,0},'12.1成果批示及应用（前端查询-需要导入-待处理)'!J:J&amp;'12.1成果批示及应用（前端查询-需要导入-待处理)'!K:K&amp;'12.1成果批示及应用（前端查询-需要导入-待处理)'!O:O,'12.1成果批示及应用（前端查询-需要导入-待处理)'!B:B),2,))</f>
        <v>孙元明</v>
      </c>
      <c r="D75" t="str">
        <f>VLOOKUP(C75,[2]Sheet1!$A:$B,2,)</f>
        <v>sunyuanming</v>
      </c>
      <c r="E75" t="s">
        <v>319</v>
      </c>
      <c r="F75" t="str">
        <f t="array" ref="F75">IF(VLOOKUP(A75&amp;B75,IF({1,0},'12.1成果批示及应用（前端查询-需要导入-待处理)'!J:J&amp;'12.1成果批示及应用（前端查询-需要导入-待处理)'!K:K,'12.1成果批示及应用（前端查询-需要导入-待处理)'!N:N),2,)="1","独立完成","合作完成")</f>
        <v>独立完成</v>
      </c>
      <c r="G75">
        <v>2010</v>
      </c>
      <c r="H75" t="str">
        <f t="shared" si="1"/>
        <v>党和国家其他副国级领导人肯定性批示</v>
      </c>
      <c r="I75" t="str">
        <f t="array" ref="I75">VLOOKUP(A75&amp;B75,IF({1,0},'12.1成果批示及应用（前端查询-需要导入-待处理)'!J:J&amp;'12.1成果批示及应用（前端查询-需要导入-待处理)'!K:K,'12.1成果批示及应用（前端查询-需要导入-待处理)'!M:M),2,)</f>
        <v>2010-07-14 </v>
      </c>
      <c r="J75" t="str">
        <f>VLOOKUP(C75,[2]Sheet1!$A:$C,3,)</f>
        <v>生态与环境资源研究所</v>
      </c>
      <c r="K75" t="s">
        <v>322</v>
      </c>
      <c r="L75" t="s">
        <v>23</v>
      </c>
      <c r="O75" t="str">
        <f>CONCATENATE(E75,"(",VLOOKUP(H75,批示部门及其分数!C:D,2,)*70%,")")</f>
        <v>sunyuanming(140)</v>
      </c>
    </row>
    <row r="76" spans="1:15">
      <c r="A76" s="14" t="s">
        <v>328</v>
      </c>
      <c r="B76" s="12" t="s">
        <v>19</v>
      </c>
      <c r="C76" t="str">
        <f t="array" ref="C76">IF(ISNA(VLOOKUP(A76&amp;B76&amp;"1",IF({1,0},'12.1成果批示及应用（前端查询-需要导入-待处理)'!J:J&amp;'12.1成果批示及应用（前端查询-需要导入-待处理)'!K:K&amp;'12.1成果批示及应用（前端查询-需要导入-待处理)'!O:O,'12.1成果批示及应用（前端查询-需要导入-待处理)'!B:B),2,)),VLOOKUP(A76,IF({1,0},'12.1成果批示及应用（前端查询-需要导入-待处理)'!J:J,'12.1成果批示及应用（前端查询-需要导入-待处理)'!B:B),2,),VLOOKUP(A76&amp;B76&amp;"1",IF({1,0},'12.1成果批示及应用（前端查询-需要导入-待处理)'!J:J&amp;'12.1成果批示及应用（前端查询-需要导入-待处理)'!K:K&amp;'12.1成果批示及应用（前端查询-需要导入-待处理)'!O:O,'12.1成果批示及应用（前端查询-需要导入-待处理)'!B:B),2,))</f>
        <v>孙元明</v>
      </c>
      <c r="D76" t="str">
        <f>VLOOKUP(C76,[2]Sheet1!$A:$B,2,)</f>
        <v>sunyuanming</v>
      </c>
      <c r="E76" t="s">
        <v>319</v>
      </c>
      <c r="F76" t="str">
        <f t="array" ref="F76">IF(VLOOKUP(A76&amp;B76,IF({1,0},'12.1成果批示及应用（前端查询-需要导入-待处理)'!J:J&amp;'12.1成果批示及应用（前端查询-需要导入-待处理)'!K:K,'12.1成果批示及应用（前端查询-需要导入-待处理)'!N:N),2,)="1","独立完成","合作完成")</f>
        <v>独立完成</v>
      </c>
      <c r="G76">
        <v>2010</v>
      </c>
      <c r="H76" t="str">
        <f t="shared" si="1"/>
        <v>省部级正职领导一般性批示</v>
      </c>
      <c r="I76" t="str">
        <f t="array" ref="I76">VLOOKUP(A76&amp;B76,IF({1,0},'12.1成果批示及应用（前端查询-需要导入-待处理)'!J:J&amp;'12.1成果批示及应用（前端查询-需要导入-待处理)'!K:K,'12.1成果批示及应用（前端查询-需要导入-待处理)'!M:M),2,)</f>
        <v>2010-07-18 </v>
      </c>
      <c r="J76" t="str">
        <f>VLOOKUP(C76,[2]Sheet1!$A:$C,3,)</f>
        <v>生态与环境资源研究所</v>
      </c>
      <c r="K76" t="s">
        <v>322</v>
      </c>
      <c r="L76" t="s">
        <v>23</v>
      </c>
      <c r="O76" t="str">
        <f>CONCATENATE(E76,"(",VLOOKUP(H76,批示部门及其分数!C:D,2,)*70%,")")</f>
        <v>sunyuanming(42)</v>
      </c>
    </row>
    <row r="77" spans="1:15">
      <c r="A77" s="14" t="s">
        <v>331</v>
      </c>
      <c r="B77" s="12" t="s">
        <v>19</v>
      </c>
      <c r="C77" t="str">
        <f t="array" ref="C77">IF(ISNA(VLOOKUP(A77&amp;B77&amp;"1",IF({1,0},'12.1成果批示及应用（前端查询-需要导入-待处理)'!J:J&amp;'12.1成果批示及应用（前端查询-需要导入-待处理)'!K:K&amp;'12.1成果批示及应用（前端查询-需要导入-待处理)'!O:O,'12.1成果批示及应用（前端查询-需要导入-待处理)'!B:B),2,)),VLOOKUP(A77,IF({1,0},'12.1成果批示及应用（前端查询-需要导入-待处理)'!J:J,'12.1成果批示及应用（前端查询-需要导入-待处理)'!B:B),2,),VLOOKUP(A77&amp;B77&amp;"1",IF({1,0},'12.1成果批示及应用（前端查询-需要导入-待处理)'!J:J&amp;'12.1成果批示及应用（前端查询-需要导入-待处理)'!K:K&amp;'12.1成果批示及应用（前端查询-需要导入-待处理)'!O:O,'12.1成果批示及应用（前端查询-需要导入-待处理)'!B:B),2,))</f>
        <v>田丰伦</v>
      </c>
      <c r="D77" t="e">
        <f>VLOOKUP(C77,[2]Sheet1!$A:$B,2,)</f>
        <v>#N/A</v>
      </c>
      <c r="E77" t="s">
        <v>112</v>
      </c>
      <c r="F77" t="str">
        <f t="array" ref="F77">IF(VLOOKUP(A77&amp;B77,IF({1,0},'12.1成果批示及应用（前端查询-需要导入-待处理)'!J:J&amp;'12.1成果批示及应用（前端查询-需要导入-待处理)'!K:K,'12.1成果批示及应用（前端查询-需要导入-待处理)'!N:N),2,)="1","独立完成","合作完成")</f>
        <v>独立完成</v>
      </c>
      <c r="G77">
        <v>2010</v>
      </c>
      <c r="H77" t="str">
        <f t="shared" si="1"/>
        <v>省部级正职领导一般性批示</v>
      </c>
      <c r="I77" t="str">
        <f t="array" ref="I77">VLOOKUP(A77&amp;B77,IF({1,0},'12.1成果批示及应用（前端查询-需要导入-待处理)'!J:J&amp;'12.1成果批示及应用（前端查询-需要导入-待处理)'!K:K,'12.1成果批示及应用（前端查询-需要导入-待处理)'!M:M),2,)</f>
        <v>2009-12-31 </v>
      </c>
      <c r="J77" t="e">
        <f>VLOOKUP(C77,[2]Sheet1!$A:$C,3,)</f>
        <v>#N/A</v>
      </c>
      <c r="K77" t="s">
        <v>172</v>
      </c>
      <c r="L77" t="s">
        <v>23</v>
      </c>
      <c r="O77" t="str">
        <f>CONCATENATE(E77,"(",VLOOKUP(H77,批示部门及其分数!C:D,2,)*70%,")")</f>
        <v>tianfenglun(42)</v>
      </c>
    </row>
    <row r="78" spans="1:15">
      <c r="A78" s="14" t="s">
        <v>333</v>
      </c>
      <c r="B78" s="12" t="s">
        <v>19</v>
      </c>
      <c r="C78" t="str">
        <f t="array" ref="C78">IF(ISNA(VLOOKUP(A78&amp;B78&amp;"1",IF({1,0},'12.1成果批示及应用（前端查询-需要导入-待处理)'!J:J&amp;'12.1成果批示及应用（前端查询-需要导入-待处理)'!K:K&amp;'12.1成果批示及应用（前端查询-需要导入-待处理)'!O:O,'12.1成果批示及应用（前端查询-需要导入-待处理)'!B:B),2,)),VLOOKUP(A78,IF({1,0},'12.1成果批示及应用（前端查询-需要导入-待处理)'!J:J,'12.1成果批示及应用（前端查询-需要导入-待处理)'!B:B),2,),VLOOKUP(A78&amp;B78&amp;"1",IF({1,0},'12.1成果批示及应用（前端查询-需要导入-待处理)'!J:J&amp;'12.1成果批示及应用（前端查询-需要导入-待处理)'!K:K&amp;'12.1成果批示及应用（前端查询-需要导入-待处理)'!O:O,'12.1成果批示及应用（前端查询-需要导入-待处理)'!B:B),2,))</f>
        <v>吴安</v>
      </c>
      <c r="D78" t="str">
        <f>VLOOKUP(C78,[2]Sheet1!$A:$B,2,)</f>
        <v>wuann</v>
      </c>
      <c r="E78" t="s">
        <v>335</v>
      </c>
      <c r="F78" t="str">
        <f t="array" ref="F78">IF(VLOOKUP(A78&amp;B78,IF({1,0},'12.1成果批示及应用（前端查询-需要导入-待处理)'!J:J&amp;'12.1成果批示及应用（前端查询-需要导入-待处理)'!K:K,'12.1成果批示及应用（前端查询-需要导入-待处理)'!N:N),2,)="1","独立完成","合作完成")</f>
        <v>独立完成</v>
      </c>
      <c r="G78">
        <v>2010</v>
      </c>
      <c r="H78" t="str">
        <f t="shared" si="1"/>
        <v>省部级正职领导一般性批示</v>
      </c>
      <c r="I78" t="str">
        <f t="array" ref="I78">VLOOKUP(A78&amp;B78,IF({1,0},'12.1成果批示及应用（前端查询-需要导入-待处理)'!J:J&amp;'12.1成果批示及应用（前端查询-需要导入-待处理)'!K:K,'12.1成果批示及应用（前端查询-需要导入-待处理)'!M:M),2,)</f>
        <v>2010-11-25 </v>
      </c>
      <c r="J78" t="str">
        <f>VLOOKUP(C78,[2]Sheet1!$A:$C,3,)</f>
        <v>产业经济研究所</v>
      </c>
      <c r="K78" t="s">
        <v>337</v>
      </c>
      <c r="L78" t="s">
        <v>23</v>
      </c>
      <c r="O78" t="str">
        <f>CONCATENATE(E78,"(",VLOOKUP(H78,批示部门及其分数!C:D,2,)*70%,")")</f>
        <v>wuan(42)</v>
      </c>
    </row>
    <row r="79" spans="1:15">
      <c r="A79" s="14" t="s">
        <v>339</v>
      </c>
      <c r="B79" s="12" t="s">
        <v>19</v>
      </c>
      <c r="C79" t="str">
        <f t="array" ref="C79">IF(ISNA(VLOOKUP(A79&amp;B79&amp;"1",IF({1,0},'12.1成果批示及应用（前端查询-需要导入-待处理)'!J:J&amp;'12.1成果批示及应用（前端查询-需要导入-待处理)'!K:K&amp;'12.1成果批示及应用（前端查询-需要导入-待处理)'!O:O,'12.1成果批示及应用（前端查询-需要导入-待处理)'!B:B),2,)),VLOOKUP(A79,IF({1,0},'12.1成果批示及应用（前端查询-需要导入-待处理)'!J:J,'12.1成果批示及应用（前端查询-需要导入-待处理)'!B:B),2,),VLOOKUP(A79&amp;B79&amp;"1",IF({1,0},'12.1成果批示及应用（前端查询-需要导入-待处理)'!J:J&amp;'12.1成果批示及应用（前端查询-需要导入-待处理)'!K:K&amp;'12.1成果批示及应用（前端查询-需要导入-待处理)'!O:O,'12.1成果批示及应用（前端查询-需要导入-待处理)'!B:B),2,))</f>
        <v>吴安</v>
      </c>
      <c r="D79" t="str">
        <f>VLOOKUP(C79,[2]Sheet1!$A:$B,2,)</f>
        <v>wuann</v>
      </c>
      <c r="E79" t="s">
        <v>335</v>
      </c>
      <c r="F79" t="str">
        <f t="array" ref="F79">IF(VLOOKUP(A79&amp;B79,IF({1,0},'12.1成果批示及应用（前端查询-需要导入-待处理)'!J:J&amp;'12.1成果批示及应用（前端查询-需要导入-待处理)'!K:K,'12.1成果批示及应用（前端查询-需要导入-待处理)'!N:N),2,)="1","独立完成","合作完成")</f>
        <v>独立完成</v>
      </c>
      <c r="G79">
        <v>2010</v>
      </c>
      <c r="H79" t="str">
        <f t="shared" si="1"/>
        <v>省部级正职领导一般性批示</v>
      </c>
      <c r="I79" t="str">
        <f t="array" ref="I79">VLOOKUP(A79&amp;B79,IF({1,0},'12.1成果批示及应用（前端查询-需要导入-待处理)'!J:J&amp;'12.1成果批示及应用（前端查询-需要导入-待处理)'!K:K,'12.1成果批示及应用（前端查询-需要导入-待处理)'!M:M),2,)</f>
        <v>2010-11-26 </v>
      </c>
      <c r="J79" t="str">
        <f>VLOOKUP(C79,[2]Sheet1!$A:$C,3,)</f>
        <v>产业经济研究所</v>
      </c>
      <c r="K79" t="s">
        <v>337</v>
      </c>
      <c r="L79" t="s">
        <v>23</v>
      </c>
      <c r="O79" t="str">
        <f>CONCATENATE(E79,"(",VLOOKUP(H79,批示部门及其分数!C:D,2,)*70%,")")</f>
        <v>wuan(42)</v>
      </c>
    </row>
    <row r="80" spans="1:15">
      <c r="A80" s="14" t="s">
        <v>341</v>
      </c>
      <c r="B80" s="12" t="s">
        <v>19</v>
      </c>
      <c r="C80" t="str">
        <f t="array" ref="C80">IF(ISNA(VLOOKUP(A80&amp;B80&amp;"1",IF({1,0},'12.1成果批示及应用（前端查询-需要导入-待处理)'!J:J&amp;'12.1成果批示及应用（前端查询-需要导入-待处理)'!K:K&amp;'12.1成果批示及应用（前端查询-需要导入-待处理)'!O:O,'12.1成果批示及应用（前端查询-需要导入-待处理)'!B:B),2,)),VLOOKUP(A80,IF({1,0},'12.1成果批示及应用（前端查询-需要导入-待处理)'!J:J,'12.1成果批示及应用（前端查询-需要导入-待处理)'!B:B),2,),VLOOKUP(A80&amp;B80&amp;"1",IF({1,0},'12.1成果批示及应用（前端查询-需要导入-待处理)'!J:J&amp;'12.1成果批示及应用（前端查询-需要导入-待处理)'!K:K&amp;'12.1成果批示及应用（前端查询-需要导入-待处理)'!O:O,'12.1成果批示及应用（前端查询-需要导入-待处理)'!B:B),2,))</f>
        <v>吴安</v>
      </c>
      <c r="D80" t="str">
        <f>VLOOKUP(C80,[2]Sheet1!$A:$B,2,)</f>
        <v>wuann</v>
      </c>
      <c r="E80" t="s">
        <v>335</v>
      </c>
      <c r="F80" t="str">
        <f t="array" ref="F80">IF(VLOOKUP(A80&amp;B80,IF({1,0},'12.1成果批示及应用（前端查询-需要导入-待处理)'!J:J&amp;'12.1成果批示及应用（前端查询-需要导入-待处理)'!K:K,'12.1成果批示及应用（前端查询-需要导入-待处理)'!N:N),2,)="1","独立完成","合作完成")</f>
        <v>独立完成</v>
      </c>
      <c r="G80">
        <v>2010</v>
      </c>
      <c r="H80" t="str">
        <f t="shared" si="1"/>
        <v>省部级正职领导一般性批示</v>
      </c>
      <c r="I80" t="str">
        <f t="array" ref="I80">VLOOKUP(A80&amp;B80,IF({1,0},'12.1成果批示及应用（前端查询-需要导入-待处理)'!J:J&amp;'12.1成果批示及应用（前端查询-需要导入-待处理)'!K:K,'12.1成果批示及应用（前端查询-需要导入-待处理)'!M:M),2,)</f>
        <v>2010-11-26 </v>
      </c>
      <c r="J80" t="str">
        <f>VLOOKUP(C80,[2]Sheet1!$A:$C,3,)</f>
        <v>产业经济研究所</v>
      </c>
      <c r="K80" t="s">
        <v>337</v>
      </c>
      <c r="L80" t="s">
        <v>23</v>
      </c>
      <c r="O80" t="str">
        <f>CONCATENATE(E80,"(",VLOOKUP(H80,批示部门及其分数!C:D,2,)*70%,")")</f>
        <v>wuan(42)</v>
      </c>
    </row>
    <row r="81" spans="1:15">
      <c r="A81" s="14" t="s">
        <v>342</v>
      </c>
      <c r="B81" s="12" t="s">
        <v>19</v>
      </c>
      <c r="C81" t="str">
        <f t="array" ref="C81">IF(ISNA(VLOOKUP(A81&amp;B81&amp;"1",IF({1,0},'12.1成果批示及应用（前端查询-需要导入-待处理)'!J:J&amp;'12.1成果批示及应用（前端查询-需要导入-待处理)'!K:K&amp;'12.1成果批示及应用（前端查询-需要导入-待处理)'!O:O,'12.1成果批示及应用（前端查询-需要导入-待处理)'!B:B),2,)),VLOOKUP(A81,IF({1,0},'12.1成果批示及应用（前端查询-需要导入-待处理)'!J:J,'12.1成果批示及应用（前端查询-需要导入-待处理)'!B:B),2,),VLOOKUP(A81&amp;B81&amp;"1",IF({1,0},'12.1成果批示及应用（前端查询-需要导入-待处理)'!J:J&amp;'12.1成果批示及应用（前端查询-需要导入-待处理)'!K:K&amp;'12.1成果批示及应用（前端查询-需要导入-待处理)'!O:O,'12.1成果批示及应用（前端查询-需要导入-待处理)'!B:B),2,))</f>
        <v>吴大兵</v>
      </c>
      <c r="D81" t="str">
        <f>VLOOKUP(C81,[2]Sheet1!$A:$B,2,)</f>
        <v>wudabing</v>
      </c>
      <c r="E81" t="s">
        <v>344</v>
      </c>
      <c r="F81" t="str">
        <f t="array" ref="F81">IF(VLOOKUP(A81&amp;B81,IF({1,0},'12.1成果批示及应用（前端查询-需要导入-待处理)'!J:J&amp;'12.1成果批示及应用（前端查询-需要导入-待处理)'!K:K,'12.1成果批示及应用（前端查询-需要导入-待处理)'!N:N),2,)="1","独立完成","合作完成")</f>
        <v>合作完成</v>
      </c>
      <c r="G81">
        <v>2010</v>
      </c>
      <c r="H81" t="str">
        <f t="shared" si="1"/>
        <v>省部级正职领导一般性批示</v>
      </c>
      <c r="I81" t="str">
        <f t="array" ref="I81">VLOOKUP(A81&amp;B81,IF({1,0},'12.1成果批示及应用（前端查询-需要导入-待处理)'!J:J&amp;'12.1成果批示及应用（前端查询-需要导入-待处理)'!K:K,'12.1成果批示及应用（前端查询-需要导入-待处理)'!M:M),2,)</f>
        <v>2010-08-20 </v>
      </c>
      <c r="J81" t="str">
        <f>VLOOKUP(C81,[2]Sheet1!$A:$C,3,)</f>
        <v>哲学与政治学研究所</v>
      </c>
      <c r="K81" t="s">
        <v>346</v>
      </c>
      <c r="L81" t="s">
        <v>23</v>
      </c>
      <c r="O81" t="str">
        <f>CONCATENATE(E81,"(",VLOOKUP(H81,批示部门及其分数!C:D,2,)*70%,")")</f>
        <v>wudabing(42)</v>
      </c>
    </row>
    <row r="82" spans="1:15">
      <c r="A82" s="14" t="s">
        <v>348</v>
      </c>
      <c r="B82" s="12" t="s">
        <v>19</v>
      </c>
      <c r="C82" t="str">
        <f t="array" ref="C82">IF(ISNA(VLOOKUP(A82&amp;B82&amp;"1",IF({1,0},'12.1成果批示及应用（前端查询-需要导入-待处理)'!J:J&amp;'12.1成果批示及应用（前端查询-需要导入-待处理)'!K:K&amp;'12.1成果批示及应用（前端查询-需要导入-待处理)'!O:O,'12.1成果批示及应用（前端查询-需要导入-待处理)'!B:B),2,)),VLOOKUP(A82,IF({1,0},'12.1成果批示及应用（前端查询-需要导入-待处理)'!J:J,'12.1成果批示及应用（前端查询-需要导入-待处理)'!B:B),2,),VLOOKUP(A82&amp;B82&amp;"1",IF({1,0},'12.1成果批示及应用（前端查询-需要导入-待处理)'!J:J&amp;'12.1成果批示及应用（前端查询-需要导入-待处理)'!K:K&amp;'12.1成果批示及应用（前端查询-需要导入-待处理)'!O:O,'12.1成果批示及应用（前端查询-需要导入-待处理)'!B:B),2,))</f>
        <v>许玉明</v>
      </c>
      <c r="D82" t="str">
        <f>VLOOKUP(C82,[2]Sheet1!$A:$B,2,)</f>
        <v>xuyuming</v>
      </c>
      <c r="E82" t="s">
        <v>92</v>
      </c>
      <c r="F82" t="str">
        <f t="array" ref="F82">IF(VLOOKUP(A82&amp;B82,IF({1,0},'12.1成果批示及应用（前端查询-需要导入-待处理)'!J:J&amp;'12.1成果批示及应用（前端查询-需要导入-待处理)'!K:K,'12.1成果批示及应用（前端查询-需要导入-待处理)'!N:N),2,)="1","独立完成","合作完成")</f>
        <v>合作完成</v>
      </c>
      <c r="G82">
        <v>2010</v>
      </c>
      <c r="H82" t="str">
        <f t="shared" si="1"/>
        <v>省部级正职领导一般性批示</v>
      </c>
      <c r="I82" t="str">
        <f t="array" ref="I82">VLOOKUP(A82&amp;B82,IF({1,0},'12.1成果批示及应用（前端查询-需要导入-待处理)'!J:J&amp;'12.1成果批示及应用（前端查询-需要导入-待处理)'!K:K,'12.1成果批示及应用（前端查询-需要导入-待处理)'!M:M),2,)</f>
        <v>2010-03-20 </v>
      </c>
      <c r="J82" t="str">
        <f>VLOOKUP(C82,[2]Sheet1!$A:$C,3,)</f>
        <v>农业农村研究所</v>
      </c>
      <c r="K82" t="s">
        <v>185</v>
      </c>
      <c r="L82" t="s">
        <v>23</v>
      </c>
      <c r="O82" t="str">
        <f>CONCATENATE(E82,"(",VLOOKUP(H82,批示部门及其分数!C:D,2,)*70%,")")</f>
        <v>xuyuming(42)</v>
      </c>
    </row>
    <row r="83" spans="1:15">
      <c r="A83" s="14" t="s">
        <v>283</v>
      </c>
      <c r="B83" s="12" t="s">
        <v>56</v>
      </c>
      <c r="C83" t="str">
        <f t="array" ref="C83">IF(ISNA(VLOOKUP(A83&amp;B83&amp;"1",IF({1,0},'12.1成果批示及应用（前端查询-需要导入-待处理)'!J:J&amp;'12.1成果批示及应用（前端查询-需要导入-待处理)'!K:K&amp;'12.1成果批示及应用（前端查询-需要导入-待处理)'!O:O,'12.1成果批示及应用（前端查询-需要导入-待处理)'!B:B),2,)),VLOOKUP(A83,IF({1,0},'12.1成果批示及应用（前端查询-需要导入-待处理)'!J:J,'12.1成果批示及应用（前端查询-需要导入-待处理)'!B:B),2,),VLOOKUP(A83&amp;B83&amp;"1",IF({1,0},'12.1成果批示及应用（前端查询-需要导入-待处理)'!J:J&amp;'12.1成果批示及应用（前端查询-需要导入-待处理)'!K:K&amp;'12.1成果批示及应用（前端查询-需要导入-待处理)'!O:O,'12.1成果批示及应用（前端查询-需要导入-待处理)'!B:B),2,))</f>
        <v>许玉明</v>
      </c>
      <c r="D83" t="str">
        <f>VLOOKUP(C83,[2]Sheet1!$A:$B,2,)</f>
        <v>xuyuming</v>
      </c>
      <c r="E83" t="s">
        <v>92</v>
      </c>
      <c r="F83" t="str">
        <f t="array" ref="F83">IF(VLOOKUP(A83&amp;B83,IF({1,0},'12.1成果批示及应用（前端查询-需要导入-待处理)'!J:J&amp;'12.1成果批示及应用（前端查询-需要导入-待处理)'!K:K,'12.1成果批示及应用（前端查询-需要导入-待处理)'!N:N),2,)="1","独立完成","合作完成")</f>
        <v>合作完成</v>
      </c>
      <c r="G83">
        <v>2010</v>
      </c>
      <c r="H83" t="str">
        <f t="shared" si="1"/>
        <v>党和国家其他副国级领导人肯定性批示</v>
      </c>
      <c r="I83" t="str">
        <f t="array" ref="I83">VLOOKUP(A83&amp;B83,IF({1,0},'12.1成果批示及应用（前端查询-需要导入-待处理)'!J:J&amp;'12.1成果批示及应用（前端查询-需要导入-待处理)'!K:K,'12.1成果批示及应用（前端查询-需要导入-待处理)'!M:M),2,)</f>
        <v>2010-06-11 </v>
      </c>
      <c r="J83" t="str">
        <f>VLOOKUP(C83,[2]Sheet1!$A:$C,3,)</f>
        <v>农业农村研究所</v>
      </c>
      <c r="K83" t="s">
        <v>185</v>
      </c>
      <c r="L83" t="s">
        <v>23</v>
      </c>
      <c r="O83" t="str">
        <f>CONCATENATE(E83,"(",VLOOKUP(H83,批示部门及其分数!C:D,2,)*70%,")")</f>
        <v>xuyuming(140)</v>
      </c>
    </row>
    <row r="84" spans="1:15">
      <c r="A84" s="14" t="s">
        <v>351</v>
      </c>
      <c r="B84" s="12" t="s">
        <v>56</v>
      </c>
      <c r="C84" t="str">
        <f t="array" ref="C84">IF(ISNA(VLOOKUP(A84&amp;B84&amp;"1",IF({1,0},'12.1成果批示及应用（前端查询-需要导入-待处理)'!J:J&amp;'12.1成果批示及应用（前端查询-需要导入-待处理)'!K:K&amp;'12.1成果批示及应用（前端查询-需要导入-待处理)'!O:O,'12.1成果批示及应用（前端查询-需要导入-待处理)'!B:B),2,)),VLOOKUP(A84,IF({1,0},'12.1成果批示及应用（前端查询-需要导入-待处理)'!J:J,'12.1成果批示及应用（前端查询-需要导入-待处理)'!B:B),2,),VLOOKUP(A84&amp;B84&amp;"1",IF({1,0},'12.1成果批示及应用（前端查询-需要导入-待处理)'!J:J&amp;'12.1成果批示及应用（前端查询-需要导入-待处理)'!K:K&amp;'12.1成果批示及应用（前端查询-需要导入-待处理)'!O:O,'12.1成果批示及应用（前端查询-需要导入-待处理)'!B:B),2,))</f>
        <v>许玉明</v>
      </c>
      <c r="D84" t="str">
        <f>VLOOKUP(C84,[2]Sheet1!$A:$B,2,)</f>
        <v>xuyuming</v>
      </c>
      <c r="E84" t="s">
        <v>92</v>
      </c>
      <c r="F84" t="str">
        <f t="array" ref="F84">IF(VLOOKUP(A84&amp;B84,IF({1,0},'12.1成果批示及应用（前端查询-需要导入-待处理)'!J:J&amp;'12.1成果批示及应用（前端查询-需要导入-待处理)'!K:K,'12.1成果批示及应用（前端查询-需要导入-待处理)'!N:N),2,)="1","独立完成","合作完成")</f>
        <v>独立完成</v>
      </c>
      <c r="G84">
        <v>2010</v>
      </c>
      <c r="H84" t="str">
        <f t="shared" si="1"/>
        <v>党和国家其他副国级领导人肯定性批示</v>
      </c>
      <c r="I84" t="str">
        <f t="array" ref="I84">VLOOKUP(A84&amp;B84,IF({1,0},'12.1成果批示及应用（前端查询-需要导入-待处理)'!J:J&amp;'12.1成果批示及应用（前端查询-需要导入-待处理)'!K:K,'12.1成果批示及应用（前端查询-需要导入-待处理)'!M:M),2,)</f>
        <v>2010-12-14 </v>
      </c>
      <c r="J84" t="str">
        <f>VLOOKUP(C84,[2]Sheet1!$A:$C,3,)</f>
        <v>农业农村研究所</v>
      </c>
      <c r="K84" t="s">
        <v>185</v>
      </c>
      <c r="L84" t="s">
        <v>23</v>
      </c>
      <c r="O84" t="str">
        <f>CONCATENATE(E84,"(",VLOOKUP(H84,批示部门及其分数!C:D,2,)*70%,")")</f>
        <v>xuyuming(140)</v>
      </c>
    </row>
    <row r="85" spans="1:15">
      <c r="A85" s="14" t="s">
        <v>353</v>
      </c>
      <c r="B85" s="12" t="s">
        <v>19</v>
      </c>
      <c r="C85" t="str">
        <f t="array" ref="C85">IF(ISNA(VLOOKUP(A85&amp;B85&amp;"1",IF({1,0},'12.1成果批示及应用（前端查询-需要导入-待处理)'!J:J&amp;'12.1成果批示及应用（前端查询-需要导入-待处理)'!K:K&amp;'12.1成果批示及应用（前端查询-需要导入-待处理)'!O:O,'12.1成果批示及应用（前端查询-需要导入-待处理)'!B:B),2,)),VLOOKUP(A85,IF({1,0},'12.1成果批示及应用（前端查询-需要导入-待处理)'!J:J,'12.1成果批示及应用（前端查询-需要导入-待处理)'!B:B),2,),VLOOKUP(A85&amp;B85&amp;"1",IF({1,0},'12.1成果批示及应用（前端查询-需要导入-待处理)'!J:J&amp;'12.1成果批示及应用（前端查询-需要导入-待处理)'!K:K&amp;'12.1成果批示及应用（前端查询-需要导入-待处理)'!O:O,'12.1成果批示及应用（前端查询-需要导入-待处理)'!B:B),2,))</f>
        <v>许玉明</v>
      </c>
      <c r="D85" t="str">
        <f>VLOOKUP(C85,[2]Sheet1!$A:$B,2,)</f>
        <v>xuyuming</v>
      </c>
      <c r="E85" t="s">
        <v>92</v>
      </c>
      <c r="F85" t="str">
        <f t="array" ref="F85">IF(VLOOKUP(A85&amp;B85,IF({1,0},'12.1成果批示及应用（前端查询-需要导入-待处理)'!J:J&amp;'12.1成果批示及应用（前端查询-需要导入-待处理)'!K:K,'12.1成果批示及应用（前端查询-需要导入-待处理)'!N:N),2,)="1","独立完成","合作完成")</f>
        <v>独立完成</v>
      </c>
      <c r="G85">
        <v>2010</v>
      </c>
      <c r="H85" t="str">
        <f t="shared" si="1"/>
        <v>省部级正职领导一般性批示</v>
      </c>
      <c r="I85" t="str">
        <f t="array" ref="I85">VLOOKUP(A85&amp;B85,IF({1,0},'12.1成果批示及应用（前端查询-需要导入-待处理)'!J:J&amp;'12.1成果批示及应用（前端查询-需要导入-待处理)'!K:K,'12.1成果批示及应用（前端查询-需要导入-待处理)'!M:M),2,)</f>
        <v>2010-08-09 </v>
      </c>
      <c r="J85" t="str">
        <f>VLOOKUP(C85,[2]Sheet1!$A:$C,3,)</f>
        <v>农业农村研究所</v>
      </c>
      <c r="K85" t="s">
        <v>185</v>
      </c>
      <c r="L85" t="s">
        <v>23</v>
      </c>
      <c r="O85" t="str">
        <f>CONCATENATE(E85,"(",VLOOKUP(H85,批示部门及其分数!C:D,2,)*70%,")")</f>
        <v>xuyuming(42)</v>
      </c>
    </row>
    <row r="86" spans="1:15">
      <c r="A86" s="14" t="s">
        <v>355</v>
      </c>
      <c r="B86" s="12" t="s">
        <v>19</v>
      </c>
      <c r="C86" t="str">
        <f t="array" ref="C86">IF(ISNA(VLOOKUP(A86&amp;B86&amp;"1",IF({1,0},'12.1成果批示及应用（前端查询-需要导入-待处理)'!J:J&amp;'12.1成果批示及应用（前端查询-需要导入-待处理)'!K:K&amp;'12.1成果批示及应用（前端查询-需要导入-待处理)'!O:O,'12.1成果批示及应用（前端查询-需要导入-待处理)'!B:B),2,)),VLOOKUP(A86,IF({1,0},'12.1成果批示及应用（前端查询-需要导入-待处理)'!J:J,'12.1成果批示及应用（前端查询-需要导入-待处理)'!B:B),2,),VLOOKUP(A86&amp;B86&amp;"1",IF({1,0},'12.1成果批示及应用（前端查询-需要导入-待处理)'!J:J&amp;'12.1成果批示及应用（前端查询-需要导入-待处理)'!K:K&amp;'12.1成果批示及应用（前端查询-需要导入-待处理)'!O:O,'12.1成果批示及应用（前端查询-需要导入-待处理)'!B:B),2,))</f>
        <v>严伟涛</v>
      </c>
      <c r="D86" t="str">
        <f>VLOOKUP(C86,[2]Sheet1!$A:$B,2,)</f>
        <v>yanweitao</v>
      </c>
      <c r="E86" t="s">
        <v>357</v>
      </c>
      <c r="F86" t="str">
        <f t="array" ref="F86">IF(VLOOKUP(A86&amp;B86,IF({1,0},'12.1成果批示及应用（前端查询-需要导入-待处理)'!J:J&amp;'12.1成果批示及应用（前端查询-需要导入-待处理)'!K:K,'12.1成果批示及应用（前端查询-需要导入-待处理)'!N:N),2,)="1","独立完成","合作完成")</f>
        <v>独立完成</v>
      </c>
      <c r="G86">
        <v>2010</v>
      </c>
      <c r="H86" t="str">
        <f t="shared" si="1"/>
        <v>省部级正职领导一般性批示</v>
      </c>
      <c r="I86" t="str">
        <f t="array" ref="I86">VLOOKUP(A86&amp;B86,IF({1,0},'12.1成果批示及应用（前端查询-需要导入-待处理)'!J:J&amp;'12.1成果批示及应用（前端查询-需要导入-待处理)'!K:K,'12.1成果批示及应用（前端查询-需要导入-待处理)'!M:M),2,)</f>
        <v>2010-01-12 </v>
      </c>
      <c r="J86" t="str">
        <f>VLOOKUP(C86,[2]Sheet1!$A:$C,3,)</f>
        <v>农业农村研究所</v>
      </c>
      <c r="K86" t="s">
        <v>359</v>
      </c>
      <c r="L86" t="s">
        <v>23</v>
      </c>
      <c r="O86" t="str">
        <f>CONCATENATE(E86,"(",VLOOKUP(H86,批示部门及其分数!C:D,2,)*70%,")")</f>
        <v>yanweitao(42)</v>
      </c>
    </row>
    <row r="87" spans="1:15">
      <c r="A87" s="14" t="s">
        <v>361</v>
      </c>
      <c r="B87" s="12" t="s">
        <v>19</v>
      </c>
      <c r="C87" t="str">
        <f t="array" ref="C87">IF(ISNA(VLOOKUP(A87&amp;B87&amp;"1",IF({1,0},'12.1成果批示及应用（前端查询-需要导入-待处理)'!J:J&amp;'12.1成果批示及应用（前端查询-需要导入-待处理)'!K:K&amp;'12.1成果批示及应用（前端查询-需要导入-待处理)'!O:O,'12.1成果批示及应用（前端查询-需要导入-待处理)'!B:B),2,)),VLOOKUP(A87,IF({1,0},'12.1成果批示及应用（前端查询-需要导入-待处理)'!J:J,'12.1成果批示及应用（前端查询-需要导入-待处理)'!B:B),2,),VLOOKUP(A87&amp;B87&amp;"1",IF({1,0},'12.1成果批示及应用（前端查询-需要导入-待处理)'!J:J&amp;'12.1成果批示及应用（前端查询-需要导入-待处理)'!K:K&amp;'12.1成果批示及应用（前端查询-需要导入-待处理)'!O:O,'12.1成果批示及应用（前端查询-需要导入-待处理)'!B:B),2,))</f>
        <v>杨玲</v>
      </c>
      <c r="D87" t="str">
        <f>VLOOKUP(C87,[2]Sheet1!$A:$B,2,)</f>
        <v>yangling</v>
      </c>
      <c r="E87" t="s">
        <v>363</v>
      </c>
      <c r="F87" t="str">
        <f t="array" ref="F87">IF(VLOOKUP(A87&amp;B87,IF({1,0},'12.1成果批示及应用（前端查询-需要导入-待处理)'!J:J&amp;'12.1成果批示及应用（前端查询-需要导入-待处理)'!K:K,'12.1成果批示及应用（前端查询-需要导入-待处理)'!N:N),2,)="1","独立完成","合作完成")</f>
        <v>合作完成</v>
      </c>
      <c r="G87">
        <v>2010</v>
      </c>
      <c r="H87" t="str">
        <f t="shared" si="1"/>
        <v>省部级正职领导一般性批示</v>
      </c>
      <c r="I87" t="str">
        <f t="array" ref="I87">VLOOKUP(A87&amp;B87,IF({1,0},'12.1成果批示及应用（前端查询-需要导入-待处理)'!J:J&amp;'12.1成果批示及应用（前端查询-需要导入-待处理)'!K:K,'12.1成果批示及应用（前端查询-需要导入-待处理)'!M:M),2,)</f>
        <v>2010-06-29 </v>
      </c>
      <c r="J87" t="str">
        <f>VLOOKUP(C87,[2]Sheet1!$A:$C,3,)</f>
        <v>市情与发展战略研究所</v>
      </c>
      <c r="K87" t="s">
        <v>365</v>
      </c>
      <c r="L87" t="s">
        <v>23</v>
      </c>
      <c r="O87" t="str">
        <f>CONCATENATE(E87,"(",VLOOKUP(H87,批示部门及其分数!C:D,2,)*70%,")")</f>
        <v>yangling(42)</v>
      </c>
    </row>
    <row r="88" spans="1:15">
      <c r="A88" s="14" t="s">
        <v>367</v>
      </c>
      <c r="B88" s="12" t="s">
        <v>30</v>
      </c>
      <c r="C88" t="str">
        <f t="array" ref="C88">IF(ISNA(VLOOKUP(A88&amp;B88&amp;"1",IF({1,0},'12.1成果批示及应用（前端查询-需要导入-待处理)'!J:J&amp;'12.1成果批示及应用（前端查询-需要导入-待处理)'!K:K&amp;'12.1成果批示及应用（前端查询-需要导入-待处理)'!O:O,'12.1成果批示及应用（前端查询-需要导入-待处理)'!B:B),2,)),VLOOKUP(A88,IF({1,0},'12.1成果批示及应用（前端查询-需要导入-待处理)'!J:J,'12.1成果批示及应用（前端查询-需要导入-待处理)'!B:B),2,),VLOOKUP(A88&amp;B88&amp;"1",IF({1,0},'12.1成果批示及应用（前端查询-需要导入-待处理)'!J:J&amp;'12.1成果批示及应用（前端查询-需要导入-待处理)'!K:K&amp;'12.1成果批示及应用（前端查询-需要导入-待处理)'!O:O,'12.1成果批示及应用（前端查询-需要导入-待处理)'!B:B),2,))</f>
        <v>杨孝容</v>
      </c>
      <c r="D88" t="str">
        <f>VLOOKUP(C88,[2]Sheet1!$A:$B,2,)</f>
        <v>yangxiaorong</v>
      </c>
      <c r="E88" t="s">
        <v>191</v>
      </c>
      <c r="F88" t="str">
        <f t="array" ref="F88">IF(VLOOKUP(A88&amp;B88,IF({1,0},'12.1成果批示及应用（前端查询-需要导入-待处理)'!J:J&amp;'12.1成果批示及应用（前端查询-需要导入-待处理)'!K:K,'12.1成果批示及应用（前端查询-需要导入-待处理)'!N:N),2,)="1","独立完成","合作完成")</f>
        <v>独立完成</v>
      </c>
      <c r="G88">
        <v>2010</v>
      </c>
      <c r="H88" t="str">
        <f t="shared" si="1"/>
        <v>省部级正职领导肯定性批示</v>
      </c>
      <c r="I88" t="str">
        <f t="array" ref="I88">VLOOKUP(A88&amp;B88,IF({1,0},'12.1成果批示及应用（前端查询-需要导入-待处理)'!J:J&amp;'12.1成果批示及应用（前端查询-需要导入-待处理)'!K:K,'12.1成果批示及应用（前端查询-需要导入-待处理)'!M:M),2,)</f>
        <v>2010-11-24 </v>
      </c>
      <c r="J88" t="str">
        <f>VLOOKUP(C88,[2]Sheet1!$A:$C,3,)</f>
        <v>哲学与政治学研究所</v>
      </c>
      <c r="K88" t="s">
        <v>193</v>
      </c>
      <c r="L88" t="s">
        <v>23</v>
      </c>
      <c r="O88" t="str">
        <f>CONCATENATE(E88,"(",VLOOKUP(H88,批示部门及其分数!C:D,2,)*70%,")")</f>
        <v>yangxiaorong(84)</v>
      </c>
    </row>
    <row r="89" spans="1:15">
      <c r="A89" s="14" t="s">
        <v>369</v>
      </c>
      <c r="B89" s="12" t="s">
        <v>56</v>
      </c>
      <c r="C89" t="str">
        <f t="array" ref="C89">IF(ISNA(VLOOKUP(A89&amp;B89&amp;"1",IF({1,0},'12.1成果批示及应用（前端查询-需要导入-待处理)'!J:J&amp;'12.1成果批示及应用（前端查询-需要导入-待处理)'!K:K&amp;'12.1成果批示及应用（前端查询-需要导入-待处理)'!O:O,'12.1成果批示及应用（前端查询-需要导入-待处理)'!B:B),2,)),VLOOKUP(A89,IF({1,0},'12.1成果批示及应用（前端查询-需要导入-待处理)'!J:J,'12.1成果批示及应用（前端查询-需要导入-待处理)'!B:B),2,),VLOOKUP(A89&amp;B89&amp;"1",IF({1,0},'12.1成果批示及应用（前端查询-需要导入-待处理)'!J:J&amp;'12.1成果批示及应用（前端查询-需要导入-待处理)'!K:K&amp;'12.1成果批示及应用（前端查询-需要导入-待处理)'!O:O,'12.1成果批示及应用（前端查询-需要导入-待处理)'!B:B),2,))</f>
        <v>杨勇</v>
      </c>
      <c r="D89" t="e">
        <f>VLOOKUP(C89,[2]Sheet1!$A:$B,2,)</f>
        <v>#N/A</v>
      </c>
      <c r="E89" t="s">
        <v>371</v>
      </c>
      <c r="F89" t="str">
        <f t="array" ref="F89">IF(VLOOKUP(A89&amp;B89,IF({1,0},'12.1成果批示及应用（前端查询-需要导入-待处理)'!J:J&amp;'12.1成果批示及应用（前端查询-需要导入-待处理)'!K:K,'12.1成果批示及应用（前端查询-需要导入-待处理)'!N:N),2,)="1","独立完成","合作完成")</f>
        <v>合作完成</v>
      </c>
      <c r="G89">
        <v>2010</v>
      </c>
      <c r="H89" t="str">
        <f t="shared" si="1"/>
        <v>党和国家其他副国级领导人肯定性批示</v>
      </c>
      <c r="I89" t="str">
        <f t="array" ref="I89">VLOOKUP(A89&amp;B89,IF({1,0},'12.1成果批示及应用（前端查询-需要导入-待处理)'!J:J&amp;'12.1成果批示及应用（前端查询-需要导入-待处理)'!K:K,'12.1成果批示及应用（前端查询-需要导入-待处理)'!M:M),2,)</f>
        <v>2010-11-01 </v>
      </c>
      <c r="J89" t="e">
        <f>VLOOKUP(C89,[2]Sheet1!$A:$C,3,)</f>
        <v>#N/A</v>
      </c>
      <c r="K89" t="s">
        <v>372</v>
      </c>
      <c r="L89" t="s">
        <v>23</v>
      </c>
      <c r="O89" t="str">
        <f>CONCATENATE(E89,"(",VLOOKUP(H89,批示部门及其分数!C:D,2,)*70%,")")</f>
        <v>yangyong(140)</v>
      </c>
    </row>
    <row r="90" spans="1:15">
      <c r="A90" s="14" t="s">
        <v>374</v>
      </c>
      <c r="B90" s="12" t="s">
        <v>19</v>
      </c>
      <c r="C90" t="str">
        <f t="array" ref="C90">IF(ISNA(VLOOKUP(A90&amp;B90&amp;"1",IF({1,0},'12.1成果批示及应用（前端查询-需要导入-待处理)'!J:J&amp;'12.1成果批示及应用（前端查询-需要导入-待处理)'!K:K&amp;'12.1成果批示及应用（前端查询-需要导入-待处理)'!O:O,'12.1成果批示及应用（前端查询-需要导入-待处理)'!B:B),2,)),VLOOKUP(A90,IF({1,0},'12.1成果批示及应用（前端查询-需要导入-待处理)'!J:J,'12.1成果批示及应用（前端查询-需要导入-待处理)'!B:B),2,),VLOOKUP(A90&amp;B90&amp;"1",IF({1,0},'12.1成果批示及应用（前端查询-需要导入-待处理)'!J:J&amp;'12.1成果批示及应用（前端查询-需要导入-待处理)'!K:K&amp;'12.1成果批示及应用（前端查询-需要导入-待处理)'!O:O,'12.1成果批示及应用（前端查询-需要导入-待处理)'!B:B),2,))</f>
        <v>杨勇</v>
      </c>
      <c r="D90" t="e">
        <f>VLOOKUP(C90,[2]Sheet1!$A:$B,2,)</f>
        <v>#N/A</v>
      </c>
      <c r="E90" t="s">
        <v>371</v>
      </c>
      <c r="F90" t="str">
        <f t="array" ref="F90">IF(VLOOKUP(A90&amp;B90,IF({1,0},'12.1成果批示及应用（前端查询-需要导入-待处理)'!J:J&amp;'12.1成果批示及应用（前端查询-需要导入-待处理)'!K:K,'12.1成果批示及应用（前端查询-需要导入-待处理)'!N:N),2,)="1","独立完成","合作完成")</f>
        <v>合作完成</v>
      </c>
      <c r="G90">
        <v>2010</v>
      </c>
      <c r="H90" t="str">
        <f t="shared" si="1"/>
        <v>省部级正职领导一般性批示</v>
      </c>
      <c r="I90" t="str">
        <f t="array" ref="I90">VLOOKUP(A90&amp;B90,IF({1,0},'12.1成果批示及应用（前端查询-需要导入-待处理)'!J:J&amp;'12.1成果批示及应用（前端查询-需要导入-待处理)'!K:K,'12.1成果批示及应用（前端查询-需要导入-待处理)'!M:M),2,)</f>
        <v>2010-09-30 </v>
      </c>
      <c r="J90" t="e">
        <f>VLOOKUP(C90,[2]Sheet1!$A:$C,3,)</f>
        <v>#N/A</v>
      </c>
      <c r="K90" t="s">
        <v>372</v>
      </c>
      <c r="L90" t="s">
        <v>23</v>
      </c>
      <c r="O90" t="str">
        <f>CONCATENATE(E90,"(",VLOOKUP(H90,批示部门及其分数!C:D,2,)*70%,")")</f>
        <v>yangyong(42)</v>
      </c>
    </row>
    <row r="91" spans="1:15">
      <c r="A91" s="14" t="s">
        <v>377</v>
      </c>
      <c r="B91" s="12" t="s">
        <v>19</v>
      </c>
      <c r="C91" t="str">
        <f t="array" ref="C91">IF(ISNA(VLOOKUP(A91&amp;B91&amp;"1",IF({1,0},'12.1成果批示及应用（前端查询-需要导入-待处理)'!J:J&amp;'12.1成果批示及应用（前端查询-需要导入-待处理)'!K:K&amp;'12.1成果批示及应用（前端查询-需要导入-待处理)'!O:O,'12.1成果批示及应用（前端查询-需要导入-待处理)'!B:B),2,)),VLOOKUP(A91,IF({1,0},'12.1成果批示及应用（前端查询-需要导入-待处理)'!J:J,'12.1成果批示及应用（前端查询-需要导入-待处理)'!B:B),2,),VLOOKUP(A91&amp;B91&amp;"1",IF({1,0},'12.1成果批示及应用（前端查询-需要导入-待处理)'!J:J&amp;'12.1成果批示及应用（前端查询-需要导入-待处理)'!K:K&amp;'12.1成果批示及应用（前端查询-需要导入-待处理)'!O:O,'12.1成果批示及应用（前端查询-需要导入-待处理)'!B:B),2,))</f>
        <v>杨勇</v>
      </c>
      <c r="D91" t="e">
        <f>VLOOKUP(C91,[2]Sheet1!$A:$B,2,)</f>
        <v>#N/A</v>
      </c>
      <c r="E91" t="s">
        <v>371</v>
      </c>
      <c r="F91" t="str">
        <f t="array" ref="F91">IF(VLOOKUP(A91&amp;B91,IF({1,0},'12.1成果批示及应用（前端查询-需要导入-待处理)'!J:J&amp;'12.1成果批示及应用（前端查询-需要导入-待处理)'!K:K,'12.1成果批示及应用（前端查询-需要导入-待处理)'!N:N),2,)="1","独立完成","合作完成")</f>
        <v>合作完成</v>
      </c>
      <c r="G91">
        <v>2010</v>
      </c>
      <c r="H91" t="str">
        <f t="shared" si="1"/>
        <v>省部级正职领导一般性批示</v>
      </c>
      <c r="I91" t="str">
        <f t="array" ref="I91">VLOOKUP(A91&amp;B91,IF({1,0},'12.1成果批示及应用（前端查询-需要导入-待处理)'!J:J&amp;'12.1成果批示及应用（前端查询-需要导入-待处理)'!K:K,'12.1成果批示及应用（前端查询-需要导入-待处理)'!M:M),2,)</f>
        <v>2010-08-10 </v>
      </c>
      <c r="J91" t="e">
        <f>VLOOKUP(C91,[2]Sheet1!$A:$C,3,)</f>
        <v>#N/A</v>
      </c>
      <c r="K91" t="s">
        <v>372</v>
      </c>
      <c r="L91" t="s">
        <v>23</v>
      </c>
      <c r="O91" t="str">
        <f>CONCATENATE(E91,"(",VLOOKUP(H91,批示部门及其分数!C:D,2,)*70%,")")</f>
        <v>yangyong(42)</v>
      </c>
    </row>
    <row r="92" spans="1:15">
      <c r="A92" s="14" t="s">
        <v>378</v>
      </c>
      <c r="B92" s="12" t="s">
        <v>19</v>
      </c>
      <c r="C92" t="str">
        <f t="array" ref="C92">IF(ISNA(VLOOKUP(A92&amp;B92&amp;"1",IF({1,0},'12.1成果批示及应用（前端查询-需要导入-待处理)'!J:J&amp;'12.1成果批示及应用（前端查询-需要导入-待处理)'!K:K&amp;'12.1成果批示及应用（前端查询-需要导入-待处理)'!O:O,'12.1成果批示及应用（前端查询-需要导入-待处理)'!B:B),2,)),VLOOKUP(A92,IF({1,0},'12.1成果批示及应用（前端查询-需要导入-待处理)'!J:J,'12.1成果批示及应用（前端查询-需要导入-待处理)'!B:B),2,),VLOOKUP(A92&amp;B92&amp;"1",IF({1,0},'12.1成果批示及应用（前端查询-需要导入-待处理)'!J:J&amp;'12.1成果批示及应用（前端查询-需要导入-待处理)'!K:K&amp;'12.1成果批示及应用（前端查询-需要导入-待处理)'!O:O,'12.1成果批示及应用（前端查询-需要导入-待处理)'!B:B),2,))</f>
        <v>张凤琦</v>
      </c>
      <c r="D92" t="e">
        <f>VLOOKUP(C92,[2]Sheet1!$A:$B,2,)</f>
        <v>#N/A</v>
      </c>
      <c r="E92" t="s">
        <v>163</v>
      </c>
      <c r="F92" t="str">
        <f t="array" ref="F92">IF(VLOOKUP(A92&amp;B92,IF({1,0},'12.1成果批示及应用（前端查询-需要导入-待处理)'!J:J&amp;'12.1成果批示及应用（前端查询-需要导入-待处理)'!K:K,'12.1成果批示及应用（前端查询-需要导入-待处理)'!N:N),2,)="1","独立完成","合作完成")</f>
        <v>独立完成</v>
      </c>
      <c r="G92">
        <v>2010</v>
      </c>
      <c r="H92" t="str">
        <f t="shared" si="1"/>
        <v>省部级正职领导一般性批示</v>
      </c>
      <c r="I92" t="str">
        <f t="array" ref="I92">VLOOKUP(A92&amp;B92,IF({1,0},'12.1成果批示及应用（前端查询-需要导入-待处理)'!J:J&amp;'12.1成果批示及应用（前端查询-需要导入-待处理)'!K:K,'12.1成果批示及应用（前端查询-需要导入-待处理)'!M:M),2,)</f>
        <v>2010-09-06 </v>
      </c>
      <c r="J92" t="e">
        <f>VLOOKUP(C92,[2]Sheet1!$A:$C,3,)</f>
        <v>#N/A</v>
      </c>
      <c r="K92" t="s">
        <v>202</v>
      </c>
      <c r="L92" t="s">
        <v>23</v>
      </c>
      <c r="O92" t="str">
        <f>CONCATENATE(E92,"(",VLOOKUP(H92,批示部门及其分数!C:D,2,)*70%,")")</f>
        <v>zhangfengqi(42)</v>
      </c>
    </row>
    <row r="93" spans="1:15">
      <c r="A93" s="14" t="s">
        <v>380</v>
      </c>
      <c r="B93" s="12" t="s">
        <v>19</v>
      </c>
      <c r="C93" t="str">
        <f t="array" ref="C93">IF(ISNA(VLOOKUP(A93&amp;B93&amp;"1",IF({1,0},'12.1成果批示及应用（前端查询-需要导入-待处理)'!J:J&amp;'12.1成果批示及应用（前端查询-需要导入-待处理)'!K:K&amp;'12.1成果批示及应用（前端查询-需要导入-待处理)'!O:O,'12.1成果批示及应用（前端查询-需要导入-待处理)'!B:B),2,)),VLOOKUP(A93,IF({1,0},'12.1成果批示及应用（前端查询-需要导入-待处理)'!J:J,'12.1成果批示及应用（前端查询-需要导入-待处理)'!B:B),2,),VLOOKUP(A93&amp;B93&amp;"1",IF({1,0},'12.1成果批示及应用（前端查询-需要导入-待处理)'!J:J&amp;'12.1成果批示及应用（前端查询-需要导入-待处理)'!K:K&amp;'12.1成果批示及应用（前端查询-需要导入-待处理)'!O:O,'12.1成果批示及应用（前端查询-需要导入-待处理)'!B:B),2,))</f>
        <v>钟瑶奇</v>
      </c>
      <c r="D93" t="e">
        <f>VLOOKUP(C93,[2]Sheet1!$A:$B,2,)</f>
        <v>#N/A</v>
      </c>
      <c r="E93" t="s">
        <v>205</v>
      </c>
      <c r="F93" t="str">
        <f t="array" ref="F93">IF(VLOOKUP(A93&amp;B93,IF({1,0},'12.1成果批示及应用（前端查询-需要导入-待处理)'!J:J&amp;'12.1成果批示及应用（前端查询-需要导入-待处理)'!K:K,'12.1成果批示及应用（前端查询-需要导入-待处理)'!N:N),2,)="1","独立完成","合作完成")</f>
        <v>独立完成</v>
      </c>
      <c r="G93">
        <v>2010</v>
      </c>
      <c r="H93" t="str">
        <f t="shared" si="1"/>
        <v>省部级正职领导一般性批示</v>
      </c>
      <c r="I93" t="str">
        <f t="array" ref="I93">VLOOKUP(A93&amp;B93,IF({1,0},'12.1成果批示及应用（前端查询-需要导入-待处理)'!J:J&amp;'12.1成果批示及应用（前端查询-需要导入-待处理)'!K:K,'12.1成果批示及应用（前端查询-需要导入-待处理)'!M:M),2,)</f>
        <v>2010-07-16 </v>
      </c>
      <c r="J93" t="e">
        <f>VLOOKUP(C93,[2]Sheet1!$A:$C,3,)</f>
        <v>#N/A</v>
      </c>
      <c r="K93" t="s">
        <v>207</v>
      </c>
      <c r="L93" t="s">
        <v>23</v>
      </c>
      <c r="O93" t="str">
        <f>CONCATENATE(E93,"(",VLOOKUP(H93,批示部门及其分数!C:D,2,)*70%,")")</f>
        <v>zhongyaoqi(42)</v>
      </c>
    </row>
    <row r="94" spans="1:15">
      <c r="A94" s="14" t="s">
        <v>382</v>
      </c>
      <c r="B94" s="12" t="s">
        <v>19</v>
      </c>
      <c r="C94" t="str">
        <f t="array" ref="C94">IF(ISNA(VLOOKUP(A94&amp;B94&amp;"1",IF({1,0},'12.1成果批示及应用（前端查询-需要导入-待处理)'!J:J&amp;'12.1成果批示及应用（前端查询-需要导入-待处理)'!K:K&amp;'12.1成果批示及应用（前端查询-需要导入-待处理)'!O:O,'12.1成果批示及应用（前端查询-需要导入-待处理)'!B:B),2,)),VLOOKUP(A94,IF({1,0},'12.1成果批示及应用（前端查询-需要导入-待处理)'!J:J,'12.1成果批示及应用（前端查询-需要导入-待处理)'!B:B),2,),VLOOKUP(A94&amp;B94&amp;"1",IF({1,0},'12.1成果批示及应用（前端查询-需要导入-待处理)'!J:J&amp;'12.1成果批示及应用（前端查询-需要导入-待处理)'!K:K&amp;'12.1成果批示及应用（前端查询-需要导入-待处理)'!O:O,'12.1成果批示及应用（前端查询-需要导入-待处理)'!B:B),2,))</f>
        <v>钟瑶奇</v>
      </c>
      <c r="D94" t="e">
        <f>VLOOKUP(C94,[2]Sheet1!$A:$B,2,)</f>
        <v>#N/A</v>
      </c>
      <c r="E94" t="s">
        <v>205</v>
      </c>
      <c r="F94" t="str">
        <f t="array" ref="F94">IF(VLOOKUP(A94&amp;B94,IF({1,0},'12.1成果批示及应用（前端查询-需要导入-待处理)'!J:J&amp;'12.1成果批示及应用（前端查询-需要导入-待处理)'!K:K,'12.1成果批示及应用（前端查询-需要导入-待处理)'!N:N),2,)="1","独立完成","合作完成")</f>
        <v>合作完成</v>
      </c>
      <c r="G94">
        <v>2010</v>
      </c>
      <c r="H94" t="str">
        <f t="shared" si="1"/>
        <v>省部级正职领导一般性批示</v>
      </c>
      <c r="I94" t="str">
        <f t="array" ref="I94">VLOOKUP(A94&amp;B94,IF({1,0},'12.1成果批示及应用（前端查询-需要导入-待处理)'!J:J&amp;'12.1成果批示及应用（前端查询-需要导入-待处理)'!K:K,'12.1成果批示及应用（前端查询-需要导入-待处理)'!M:M),2,)</f>
        <v>2010-08-10 </v>
      </c>
      <c r="J94" t="e">
        <f>VLOOKUP(C94,[2]Sheet1!$A:$C,3,)</f>
        <v>#N/A</v>
      </c>
      <c r="K94" t="s">
        <v>207</v>
      </c>
      <c r="L94" t="s">
        <v>23</v>
      </c>
      <c r="O94" t="str">
        <f>CONCATENATE(E94,"(",VLOOKUP(H94,批示部门及其分数!C:D,2,)*70%,")")</f>
        <v>zhongyaoqi(42)</v>
      </c>
    </row>
    <row r="95" spans="1:15">
      <c r="A95" s="14" t="s">
        <v>383</v>
      </c>
      <c r="B95" s="12" t="s">
        <v>19</v>
      </c>
      <c r="C95" t="str">
        <f t="array" ref="C95">IF(ISNA(VLOOKUP(A95&amp;B95&amp;"1",IF({1,0},'12.1成果批示及应用（前端查询-需要导入-待处理)'!J:J&amp;'12.1成果批示及应用（前端查询-需要导入-待处理)'!K:K&amp;'12.1成果批示及应用（前端查询-需要导入-待处理)'!O:O,'12.1成果批示及应用（前端查询-需要导入-待处理)'!B:B),2,)),VLOOKUP(A95,IF({1,0},'12.1成果批示及应用（前端查询-需要导入-待处理)'!J:J,'12.1成果批示及应用（前端查询-需要导入-待处理)'!B:B),2,),VLOOKUP(A95&amp;B95&amp;"1",IF({1,0},'12.1成果批示及应用（前端查询-需要导入-待处理)'!J:J&amp;'12.1成果批示及应用（前端查询-需要导入-待处理)'!K:K&amp;'12.1成果批示及应用（前端查询-需要导入-待处理)'!O:O,'12.1成果批示及应用（前端查询-需要导入-待处理)'!B:B),2,))</f>
        <v>朱艺</v>
      </c>
      <c r="D95" t="e">
        <f>VLOOKUP(C95,[2]Sheet1!$A:$B,2,)</f>
        <v>#N/A</v>
      </c>
      <c r="E95" t="s">
        <v>211</v>
      </c>
      <c r="F95" t="str">
        <f t="array" ref="F95">IF(VLOOKUP(A95&amp;B95,IF({1,0},'12.1成果批示及应用（前端查询-需要导入-待处理)'!J:J&amp;'12.1成果批示及应用（前端查询-需要导入-待处理)'!K:K,'12.1成果批示及应用（前端查询-需要导入-待处理)'!N:N),2,)="1","独立完成","合作完成")</f>
        <v>独立完成</v>
      </c>
      <c r="G95">
        <v>2010</v>
      </c>
      <c r="H95" t="str">
        <f t="shared" si="1"/>
        <v>省部级正职领导一般性批示</v>
      </c>
      <c r="I95" t="str">
        <f t="array" ref="I95">VLOOKUP(A95&amp;B95,IF({1,0},'12.1成果批示及应用（前端查询-需要导入-待处理)'!J:J&amp;'12.1成果批示及应用（前端查询-需要导入-待处理)'!K:K,'12.1成果批示及应用（前端查询-需要导入-待处理)'!M:M),2,)</f>
        <v>2010-01-01 </v>
      </c>
      <c r="J95" t="e">
        <f>VLOOKUP(C95,[2]Sheet1!$A:$C,3,)</f>
        <v>#N/A</v>
      </c>
      <c r="K95" t="s">
        <v>213</v>
      </c>
      <c r="L95" t="s">
        <v>23</v>
      </c>
      <c r="O95" t="str">
        <f>CONCATENATE(E95,"(",VLOOKUP(H95,批示部门及其分数!C:D,2,)*70%,")")</f>
        <v>zhuyi(42)</v>
      </c>
    </row>
    <row r="96" spans="1:15">
      <c r="A96" s="14" t="s">
        <v>385</v>
      </c>
      <c r="B96" s="12" t="s">
        <v>19</v>
      </c>
      <c r="C96" t="str">
        <f t="array" ref="C96">IF(ISNA(VLOOKUP(A96&amp;B96&amp;"1",IF({1,0},'12.1成果批示及应用（前端查询-需要导入-待处理)'!J:J&amp;'12.1成果批示及应用（前端查询-需要导入-待处理)'!K:K&amp;'12.1成果批示及应用（前端查询-需要导入-待处理)'!O:O,'12.1成果批示及应用（前端查询-需要导入-待处理)'!B:B),2,)),VLOOKUP(A96,IF({1,0},'12.1成果批示及应用（前端查询-需要导入-待处理)'!J:J,'12.1成果批示及应用（前端查询-需要导入-待处理)'!B:B),2,),VLOOKUP(A96&amp;B96&amp;"1",IF({1,0},'12.1成果批示及应用（前端查询-需要导入-待处理)'!J:J&amp;'12.1成果批示及应用（前端查询-需要导入-待处理)'!K:K&amp;'12.1成果批示及应用（前端查询-需要导入-待处理)'!O:O,'12.1成果批示及应用（前端查询-需要导入-待处理)'!B:B),2,))</f>
        <v>朱艺</v>
      </c>
      <c r="D96" t="e">
        <f>VLOOKUP(C96,[2]Sheet1!$A:$B,2,)</f>
        <v>#N/A</v>
      </c>
      <c r="E96" t="s">
        <v>211</v>
      </c>
      <c r="F96" t="str">
        <f t="array" ref="F96">IF(VLOOKUP(A96&amp;B96,IF({1,0},'12.1成果批示及应用（前端查询-需要导入-待处理)'!J:J&amp;'12.1成果批示及应用（前端查询-需要导入-待处理)'!K:K,'12.1成果批示及应用（前端查询-需要导入-待处理)'!N:N),2,)="1","独立完成","合作完成")</f>
        <v>独立完成</v>
      </c>
      <c r="G96">
        <v>2010</v>
      </c>
      <c r="H96" t="str">
        <f t="shared" si="1"/>
        <v>省部级正职领导一般性批示</v>
      </c>
      <c r="I96" t="str">
        <f t="array" ref="I96">VLOOKUP(A96&amp;B96,IF({1,0},'12.1成果批示及应用（前端查询-需要导入-待处理)'!J:J&amp;'12.1成果批示及应用（前端查询-需要导入-待处理)'!K:K,'12.1成果批示及应用（前端查询-需要导入-待处理)'!M:M),2,)</f>
        <v>2010-02-23 </v>
      </c>
      <c r="J96" t="e">
        <f>VLOOKUP(C96,[2]Sheet1!$A:$C,3,)</f>
        <v>#N/A</v>
      </c>
      <c r="K96" t="s">
        <v>213</v>
      </c>
      <c r="L96" t="s">
        <v>23</v>
      </c>
      <c r="O96" t="str">
        <f>CONCATENATE(E96,"(",VLOOKUP(H96,批示部门及其分数!C:D,2,)*70%,")")</f>
        <v>zhuyi(42)</v>
      </c>
    </row>
    <row r="97" spans="1:15">
      <c r="A97" s="14" t="s">
        <v>387</v>
      </c>
      <c r="B97" s="12" t="s">
        <v>30</v>
      </c>
      <c r="C97" t="str">
        <f t="array" ref="C97">IF(ISNA(VLOOKUP(A97&amp;B97&amp;"1",IF({1,0},'12.1成果批示及应用（前端查询-需要导入-待处理)'!J:J&amp;'12.1成果批示及应用（前端查询-需要导入-待处理)'!K:K&amp;'12.1成果批示及应用（前端查询-需要导入-待处理)'!O:O,'12.1成果批示及应用（前端查询-需要导入-待处理)'!B:B),2,)),VLOOKUP(A97,IF({1,0},'12.1成果批示及应用（前端查询-需要导入-待处理)'!J:J,'12.1成果批示及应用（前端查询-需要导入-待处理)'!B:B),2,),VLOOKUP(A97&amp;B97&amp;"1",IF({1,0},'12.1成果批示及应用（前端查询-需要导入-待处理)'!J:J&amp;'12.1成果批示及应用（前端查询-需要导入-待处理)'!K:K&amp;'12.1成果批示及应用（前端查询-需要导入-待处理)'!O:O,'12.1成果批示及应用（前端查询-需要导入-待处理)'!B:B),2,))</f>
        <v>曹银涛</v>
      </c>
      <c r="D97" t="str">
        <f>VLOOKUP(C97,[2]Sheet1!$A:$B,2,)</f>
        <v>caoyintao</v>
      </c>
      <c r="E97" t="s">
        <v>17</v>
      </c>
      <c r="F97" t="str">
        <f t="array" ref="F97">IF(VLOOKUP(A97&amp;B97,IF({1,0},'12.1成果批示及应用（前端查询-需要导入-待处理)'!J:J&amp;'12.1成果批示及应用（前端查询-需要导入-待处理)'!K:K,'12.1成果批示及应用（前端查询-需要导入-待处理)'!N:N),2,)="1","独立完成","合作完成")</f>
        <v>独立完成</v>
      </c>
      <c r="G97">
        <v>2011</v>
      </c>
      <c r="H97" t="str">
        <f t="shared" si="1"/>
        <v>省部级正职领导肯定性批示</v>
      </c>
      <c r="I97" t="str">
        <f t="array" ref="I97">VLOOKUP(A97&amp;B97,IF({1,0},'12.1成果批示及应用（前端查询-需要导入-待处理)'!J:J&amp;'12.1成果批示及应用（前端查询-需要导入-待处理)'!K:K,'12.1成果批示及应用（前端查询-需要导入-待处理)'!M:M),2,)</f>
        <v>2011-04-14 </v>
      </c>
      <c r="J97" t="str">
        <f>VLOOKUP(C97,[2]Sheet1!$A:$C,3,)</f>
        <v>法学与社会学研究所</v>
      </c>
      <c r="K97" t="s">
        <v>22</v>
      </c>
      <c r="L97" t="s">
        <v>23</v>
      </c>
      <c r="O97" t="str">
        <f>CONCATENATE(E97,"(",VLOOKUP(H97,批示部门及其分数!C:D,2,)*70%,")")</f>
        <v>caoyintao(84)</v>
      </c>
    </row>
    <row r="98" spans="1:15">
      <c r="A98" s="14" t="s">
        <v>390</v>
      </c>
      <c r="B98" s="12" t="s">
        <v>30</v>
      </c>
      <c r="C98" t="str">
        <f t="array" ref="C98">IF(ISNA(VLOOKUP(A98&amp;B98&amp;"1",IF({1,0},'12.1成果批示及应用（前端查询-需要导入-待处理)'!J:J&amp;'12.1成果批示及应用（前端查询-需要导入-待处理)'!K:K&amp;'12.1成果批示及应用（前端查询-需要导入-待处理)'!O:O,'12.1成果批示及应用（前端查询-需要导入-待处理)'!B:B),2,)),VLOOKUP(A98,IF({1,0},'12.1成果批示及应用（前端查询-需要导入-待处理)'!J:J,'12.1成果批示及应用（前端查询-需要导入-待处理)'!B:B),2,),VLOOKUP(A98&amp;B98&amp;"1",IF({1,0},'12.1成果批示及应用（前端查询-需要导入-待处理)'!J:J&amp;'12.1成果批示及应用（前端查询-需要导入-待处理)'!K:K&amp;'12.1成果批示及应用（前端查询-需要导入-待处理)'!O:O,'12.1成果批示及应用（前端查询-需要导入-待处理)'!B:B),2,))</f>
        <v>陈悦</v>
      </c>
      <c r="D98" t="e">
        <f>VLOOKUP(C98,[2]Sheet1!$A:$B,2,)</f>
        <v>#N/A</v>
      </c>
      <c r="E98" t="s">
        <v>222</v>
      </c>
      <c r="F98" t="str">
        <f t="array" ref="F98">IF(VLOOKUP(A98&amp;B98,IF({1,0},'12.1成果批示及应用（前端查询-需要导入-待处理)'!J:J&amp;'12.1成果批示及应用（前端查询-需要导入-待处理)'!K:K,'12.1成果批示及应用（前端查询-需要导入-待处理)'!N:N),2,)="1","独立完成","合作完成")</f>
        <v>合作完成</v>
      </c>
      <c r="G98">
        <v>2011</v>
      </c>
      <c r="H98" t="str">
        <f t="shared" si="1"/>
        <v>省部级正职领导肯定性批示</v>
      </c>
      <c r="I98" t="str">
        <f t="array" ref="I98">VLOOKUP(A98&amp;B98,IF({1,0},'12.1成果批示及应用（前端查询-需要导入-待处理)'!J:J&amp;'12.1成果批示及应用（前端查询-需要导入-待处理)'!K:K,'12.1成果批示及应用（前端查询-需要导入-待处理)'!M:M),2,)</f>
        <v>2011-06-24 </v>
      </c>
      <c r="J98" t="e">
        <f>VLOOKUP(C98,[2]Sheet1!$A:$C,3,)</f>
        <v>#N/A</v>
      </c>
      <c r="K98" t="s">
        <v>392</v>
      </c>
      <c r="L98" t="s">
        <v>23</v>
      </c>
      <c r="O98" t="str">
        <f>CONCATENATE(E98,"(",VLOOKUP(H98,批示部门及其分数!C:D,2,)*70%,")")</f>
        <v>chenyue(84)</v>
      </c>
    </row>
    <row r="99" spans="1:15">
      <c r="A99" s="14" t="s">
        <v>393</v>
      </c>
      <c r="B99" s="12" t="s">
        <v>279</v>
      </c>
      <c r="C99" t="str">
        <f t="array" ref="C99">IF(ISNA(VLOOKUP(A99&amp;B99&amp;"1",IF({1,0},'12.1成果批示及应用（前端查询-需要导入-待处理)'!J:J&amp;'12.1成果批示及应用（前端查询-需要导入-待处理)'!K:K&amp;'12.1成果批示及应用（前端查询-需要导入-待处理)'!O:O,'12.1成果批示及应用（前端查询-需要导入-待处理)'!B:B),2,)),VLOOKUP(A99,IF({1,0},'12.1成果批示及应用（前端查询-需要导入-待处理)'!J:J,'12.1成果批示及应用（前端查询-需要导入-待处理)'!B:B),2,),VLOOKUP(A99&amp;B99&amp;"1",IF({1,0},'12.1成果批示及应用（前端查询-需要导入-待处理)'!J:J&amp;'12.1成果批示及应用（前端查询-需要导入-待处理)'!K:K&amp;'12.1成果批示及应用（前端查询-需要导入-待处理)'!O:O,'12.1成果批示及应用（前端查询-需要导入-待处理)'!B:B),2,))</f>
        <v>田代贵</v>
      </c>
      <c r="D99" t="e">
        <f>VLOOKUP(C99,[2]Sheet1!$A:$B,2,)</f>
        <v>#N/A</v>
      </c>
      <c r="E99" t="s">
        <v>395</v>
      </c>
      <c r="F99" t="str">
        <f t="array" ref="F99">IF(VLOOKUP(A99&amp;B99,IF({1,0},'12.1成果批示及应用（前端查询-需要导入-待处理)'!J:J&amp;'12.1成果批示及应用（前端查询-需要导入-待处理)'!K:K,'12.1成果批示及应用（前端查询-需要导入-待处理)'!N:N),2,)="1","独立完成","合作完成")</f>
        <v>合作完成</v>
      </c>
      <c r="G99">
        <v>2011</v>
      </c>
      <c r="H99" t="str">
        <f t="shared" si="1"/>
        <v>决策建议、信息专报、专报信息刊发</v>
      </c>
      <c r="I99" t="str">
        <f t="array" ref="I99">VLOOKUP(A99&amp;B99,IF({1,0},'12.1成果批示及应用（前端查询-需要导入-待处理)'!J:J&amp;'12.1成果批示及应用（前端查询-需要导入-待处理)'!K:K,'12.1成果批示及应用（前端查询-需要导入-待处理)'!M:M),2,)</f>
        <v>2011-10-10 </v>
      </c>
      <c r="J99" t="e">
        <f>VLOOKUP(C99,[2]Sheet1!$A:$C,3,)</f>
        <v>#N/A</v>
      </c>
      <c r="K99" t="s">
        <v>392</v>
      </c>
      <c r="L99" t="s">
        <v>23</v>
      </c>
      <c r="O99" t="str">
        <f>CONCATENATE(E99,"(",VLOOKUP(H99,批示部门及其分数!C:D,2,)*70%,")")</f>
        <v>tiandaigui(28)</v>
      </c>
    </row>
    <row r="100" spans="1:15">
      <c r="A100" s="14" t="s">
        <v>398</v>
      </c>
      <c r="B100" s="12" t="s">
        <v>30</v>
      </c>
      <c r="C100" t="str">
        <f t="array" ref="C100">IF(ISNA(VLOOKUP(A100&amp;B100&amp;"1",IF({1,0},'12.1成果批示及应用（前端查询-需要导入-待处理)'!J:J&amp;'12.1成果批示及应用（前端查询-需要导入-待处理)'!K:K&amp;'12.1成果批示及应用（前端查询-需要导入-待处理)'!O:O,'12.1成果批示及应用（前端查询-需要导入-待处理)'!B:B),2,)),VLOOKUP(A100,IF({1,0},'12.1成果批示及应用（前端查询-需要导入-待处理)'!J:J,'12.1成果批示及应用（前端查询-需要导入-待处理)'!B:B),2,),VLOOKUP(A100&amp;B100&amp;"1",IF({1,0},'12.1成果批示及应用（前端查询-需要导入-待处理)'!J:J&amp;'12.1成果批示及应用（前端查询-需要导入-待处理)'!K:K&amp;'12.1成果批示及应用（前端查询-需要导入-待处理)'!O:O,'12.1成果批示及应用（前端查询-需要导入-待处理)'!B:B),2,))</f>
        <v>陈悦</v>
      </c>
      <c r="D100" t="e">
        <f>VLOOKUP(C100,[2]Sheet1!$A:$B,2,)</f>
        <v>#N/A</v>
      </c>
      <c r="E100" t="s">
        <v>222</v>
      </c>
      <c r="F100" t="str">
        <f t="array" ref="F100">IF(VLOOKUP(A100&amp;B100,IF({1,0},'12.1成果批示及应用（前端查询-需要导入-待处理)'!J:J&amp;'12.1成果批示及应用（前端查询-需要导入-待处理)'!K:K,'12.1成果批示及应用（前端查询-需要导入-待处理)'!N:N),2,)="1","独立完成","合作完成")</f>
        <v>独立完成</v>
      </c>
      <c r="G100">
        <v>2011</v>
      </c>
      <c r="H100" t="str">
        <f t="shared" si="1"/>
        <v>省部级正职领导肯定性批示</v>
      </c>
      <c r="I100" t="str">
        <f t="array" ref="I100">VLOOKUP(A100&amp;B100,IF({1,0},'12.1成果批示及应用（前端查询-需要导入-待处理)'!J:J&amp;'12.1成果批示及应用（前端查询-需要导入-待处理)'!K:K,'12.1成果批示及应用（前端查询-需要导入-待处理)'!M:M),2,)</f>
        <v>2011-05-26 </v>
      </c>
      <c r="J100" t="e">
        <f>VLOOKUP(C100,[2]Sheet1!$A:$C,3,)</f>
        <v>#N/A</v>
      </c>
      <c r="K100" t="s">
        <v>228</v>
      </c>
      <c r="L100" t="s">
        <v>23</v>
      </c>
      <c r="O100" t="str">
        <f>CONCATENATE(E100,"(",VLOOKUP(H100,批示部门及其分数!C:D,2,)*70%,")")</f>
        <v>chenyue(84)</v>
      </c>
    </row>
    <row r="101" spans="1:15">
      <c r="A101" s="14" t="s">
        <v>400</v>
      </c>
      <c r="B101" s="12" t="s">
        <v>30</v>
      </c>
      <c r="C101" t="str">
        <f t="array" ref="C101">IF(ISNA(VLOOKUP(A101&amp;B101&amp;"1",IF({1,0},'12.1成果批示及应用（前端查询-需要导入-待处理)'!J:J&amp;'12.1成果批示及应用（前端查询-需要导入-待处理)'!K:K&amp;'12.1成果批示及应用（前端查询-需要导入-待处理)'!O:O,'12.1成果批示及应用（前端查询-需要导入-待处理)'!B:B),2,)),VLOOKUP(A101,IF({1,0},'12.1成果批示及应用（前端查询-需要导入-待处理)'!J:J,'12.1成果批示及应用（前端查询-需要导入-待处理)'!B:B),2,),VLOOKUP(A101&amp;B101&amp;"1",IF({1,0},'12.1成果批示及应用（前端查询-需要导入-待处理)'!J:J&amp;'12.1成果批示及应用（前端查询-需要导入-待处理)'!K:K&amp;'12.1成果批示及应用（前端查询-需要导入-待处理)'!O:O,'12.1成果批示及应用（前端查询-需要导入-待处理)'!B:B),2,))</f>
        <v>杨勇</v>
      </c>
      <c r="D101" t="e">
        <f>VLOOKUP(C101,[2]Sheet1!$A:$B,2,)</f>
        <v>#N/A</v>
      </c>
      <c r="E101" t="s">
        <v>371</v>
      </c>
      <c r="F101" t="str">
        <f t="array" ref="F101">IF(VLOOKUP(A101&amp;B101,IF({1,0},'12.1成果批示及应用（前端查询-需要导入-待处理)'!J:J&amp;'12.1成果批示及应用（前端查询-需要导入-待处理)'!K:K,'12.1成果批示及应用（前端查询-需要导入-待处理)'!N:N),2,)="1","独立完成","合作完成")</f>
        <v>合作完成</v>
      </c>
      <c r="G101">
        <v>2011</v>
      </c>
      <c r="H101" t="str">
        <f t="shared" si="1"/>
        <v>省部级正职领导肯定性批示</v>
      </c>
      <c r="I101" t="str">
        <f t="array" ref="I101">VLOOKUP(A101&amp;B101,IF({1,0},'12.1成果批示及应用（前端查询-需要导入-待处理)'!J:J&amp;'12.1成果批示及应用（前端查询-需要导入-待处理)'!K:K,'12.1成果批示及应用（前端查询-需要导入-待处理)'!M:M),2,)</f>
        <v>2011-06-06 </v>
      </c>
      <c r="J101" t="e">
        <f>VLOOKUP(C101,[2]Sheet1!$A:$C,3,)</f>
        <v>#N/A</v>
      </c>
      <c r="K101" t="s">
        <v>402</v>
      </c>
      <c r="L101" t="s">
        <v>23</v>
      </c>
      <c r="O101" t="str">
        <f>CONCATENATE(E101,"(",VLOOKUP(H101,批示部门及其分数!C:D,2,)*70%,")")</f>
        <v>yangyong(84)</v>
      </c>
    </row>
    <row r="102" spans="1:15">
      <c r="A102" s="14" t="s">
        <v>404</v>
      </c>
      <c r="B102" s="12" t="s">
        <v>279</v>
      </c>
      <c r="C102" t="str">
        <f t="array" ref="C102">IF(ISNA(VLOOKUP(A102&amp;B102&amp;"1",IF({1,0},'12.1成果批示及应用（前端查询-需要导入-待处理)'!J:J&amp;'12.1成果批示及应用（前端查询-需要导入-待处理)'!K:K&amp;'12.1成果批示及应用（前端查询-需要导入-待处理)'!O:O,'12.1成果批示及应用（前端查询-需要导入-待处理)'!B:B),2,)),VLOOKUP(A102,IF({1,0},'12.1成果批示及应用（前端查询-需要导入-待处理)'!J:J,'12.1成果批示及应用（前端查询-需要导入-待处理)'!B:B),2,),VLOOKUP(A102&amp;B102&amp;"1",IF({1,0},'12.1成果批示及应用（前端查询-需要导入-待处理)'!J:J&amp;'12.1成果批示及应用（前端查询-需要导入-待处理)'!K:K&amp;'12.1成果批示及应用（前端查询-需要导入-待处理)'!O:O,'12.1成果批示及应用（前端查询-需要导入-待处理)'!B:B),2,))</f>
        <v>李重华</v>
      </c>
      <c r="D102" t="str">
        <f>VLOOKUP(C102,[2]Sheet1!$A:$B,2,)</f>
        <v>lichonghua</v>
      </c>
      <c r="E102" t="s">
        <v>151</v>
      </c>
      <c r="F102" t="str">
        <f t="array" ref="F102">IF(VLOOKUP(A102&amp;B102,IF({1,0},'12.1成果批示及应用（前端查询-需要导入-待处理)'!J:J&amp;'12.1成果批示及应用（前端查询-需要导入-待处理)'!K:K,'12.1成果批示及应用（前端查询-需要导入-待处理)'!N:N),2,)="1","独立完成","合作完成")</f>
        <v>合作完成</v>
      </c>
      <c r="G102">
        <v>2011</v>
      </c>
      <c r="H102" t="str">
        <f t="shared" si="1"/>
        <v>决策建议、信息专报、专报信息刊发</v>
      </c>
      <c r="I102" t="str">
        <f t="array" ref="I102">VLOOKUP(A102&amp;B102,IF({1,0},'12.1成果批示及应用（前端查询-需要导入-待处理)'!J:J&amp;'12.1成果批示及应用（前端查询-需要导入-待处理)'!K:K,'12.1成果批示及应用（前端查询-需要导入-待处理)'!M:M),2,)</f>
        <v>2011-12-20 </v>
      </c>
      <c r="J102" t="str">
        <f>VLOOKUP(C102,[2]Sheet1!$A:$C,3,)</f>
        <v>文史研究所（台湾问题研究所）</v>
      </c>
      <c r="K102" t="s">
        <v>406</v>
      </c>
      <c r="L102" t="s">
        <v>23</v>
      </c>
      <c r="O102" t="str">
        <f>CONCATENATE(E102,"(",VLOOKUP(H102,批示部门及其分数!C:D,2,)*70%,")")</f>
        <v>lichonghua(28)</v>
      </c>
    </row>
    <row r="103" spans="1:15">
      <c r="A103" s="14" t="s">
        <v>408</v>
      </c>
      <c r="B103" s="12" t="s">
        <v>274</v>
      </c>
      <c r="C103" t="str">
        <f t="array" ref="C103">IF(ISNA(VLOOKUP(A103&amp;B103&amp;"1",IF({1,0},'12.1成果批示及应用（前端查询-需要导入-待处理)'!J:J&amp;'12.1成果批示及应用（前端查询-需要导入-待处理)'!K:K&amp;'12.1成果批示及应用（前端查询-需要导入-待处理)'!O:O,'12.1成果批示及应用（前端查询-需要导入-待处理)'!B:B),2,)),VLOOKUP(A103,IF({1,0},'12.1成果批示及应用（前端查询-需要导入-待处理)'!J:J,'12.1成果批示及应用（前端查询-需要导入-待处理)'!B:B),2,),VLOOKUP(A103&amp;B103&amp;"1",IF({1,0},'12.1成果批示及应用（前端查询-需要导入-待处理)'!J:J&amp;'12.1成果批示及应用（前端查询-需要导入-待处理)'!K:K&amp;'12.1成果批示及应用（前端查询-需要导入-待处理)'!O:O,'12.1成果批示及应用（前端查询-需要导入-待处理)'!B:B),2,))</f>
        <v>邓涛</v>
      </c>
      <c r="D103" t="str">
        <f>VLOOKUP(C103,[2]Sheet1!$A:$B,2,)</f>
        <v>dengtao</v>
      </c>
      <c r="E103" t="s">
        <v>238</v>
      </c>
      <c r="F103" t="str">
        <f t="array" ref="F103">IF(VLOOKUP(A103&amp;B103,IF({1,0},'12.1成果批示及应用（前端查询-需要导入-待处理)'!J:J&amp;'12.1成果批示及应用（前端查询-需要导入-待处理)'!K:K,'12.1成果批示及应用（前端查询-需要导入-待处理)'!N:N),2,)="1","独立完成","合作完成")</f>
        <v>合作完成</v>
      </c>
      <c r="G103">
        <v>2011</v>
      </c>
      <c r="H103" t="str">
        <f t="shared" si="1"/>
        <v>市行业主管部门文件采用-采用部分占文件全文60%以下</v>
      </c>
      <c r="I103" t="str">
        <f t="array" ref="I103">VLOOKUP(A103&amp;B103,IF({1,0},'12.1成果批示及应用（前端查询-需要导入-待处理)'!J:J&amp;'12.1成果批示及应用（前端查询-需要导入-待处理)'!K:K,'12.1成果批示及应用（前端查询-需要导入-待处理)'!M:M),2,)</f>
        <v>2011-05-09 </v>
      </c>
      <c r="J103" t="str">
        <f>VLOOKUP(C103,[2]Sheet1!$A:$C,3,)</f>
        <v>财政与金融研究所</v>
      </c>
      <c r="K103" t="s">
        <v>410</v>
      </c>
      <c r="L103" t="s">
        <v>23</v>
      </c>
      <c r="O103" t="str">
        <f>CONCATENATE(E103,"(",VLOOKUP(H103,批示部门及其分数!C:D,2,)*70%,")")</f>
        <v>dengtao(21)</v>
      </c>
    </row>
    <row r="104" spans="1:15">
      <c r="A104" s="14" t="s">
        <v>412</v>
      </c>
      <c r="B104" s="12" t="s">
        <v>279</v>
      </c>
      <c r="C104" t="str">
        <f t="array" ref="C104">IF(ISNA(VLOOKUP(A104&amp;B104&amp;"1",IF({1,0},'12.1成果批示及应用（前端查询-需要导入-待处理)'!J:J&amp;'12.1成果批示及应用（前端查询-需要导入-待处理)'!K:K&amp;'12.1成果批示及应用（前端查询-需要导入-待处理)'!O:O,'12.1成果批示及应用（前端查询-需要导入-待处理)'!B:B),2,)),VLOOKUP(A104,IF({1,0},'12.1成果批示及应用（前端查询-需要导入-待处理)'!J:J,'12.1成果批示及应用（前端查询-需要导入-待处理)'!B:B),2,),VLOOKUP(A104&amp;B104&amp;"1",IF({1,0},'12.1成果批示及应用（前端查询-需要导入-待处理)'!J:J&amp;'12.1成果批示及应用（前端查询-需要导入-待处理)'!K:K&amp;'12.1成果批示及应用（前端查询-需要导入-待处理)'!O:O,'12.1成果批示及应用（前端查询-需要导入-待处理)'!B:B),2,))</f>
        <v>邓涛</v>
      </c>
      <c r="D104" t="str">
        <f>VLOOKUP(C104,[2]Sheet1!$A:$B,2,)</f>
        <v>dengtao</v>
      </c>
      <c r="E104" t="s">
        <v>238</v>
      </c>
      <c r="F104" t="str">
        <f t="array" ref="F104">IF(VLOOKUP(A104&amp;B104,IF({1,0},'12.1成果批示及应用（前端查询-需要导入-待处理)'!J:J&amp;'12.1成果批示及应用（前端查询-需要导入-待处理)'!K:K,'12.1成果批示及应用（前端查询-需要导入-待处理)'!N:N),2,)="1","独立完成","合作完成")</f>
        <v>合作完成</v>
      </c>
      <c r="G104">
        <v>2011</v>
      </c>
      <c r="H104" t="str">
        <f t="shared" si="1"/>
        <v>决策建议、信息专报、专报信息刊发</v>
      </c>
      <c r="I104" t="str">
        <f t="array" ref="I104">VLOOKUP(A104&amp;B104,IF({1,0},'12.1成果批示及应用（前端查询-需要导入-待处理)'!J:J&amp;'12.1成果批示及应用（前端查询-需要导入-待处理)'!K:K,'12.1成果批示及应用（前端查询-需要导入-待处理)'!M:M),2,)</f>
        <v>2011-05-09 </v>
      </c>
      <c r="J104" t="str">
        <f>VLOOKUP(C104,[2]Sheet1!$A:$C,3,)</f>
        <v>财政与金融研究所</v>
      </c>
      <c r="K104" t="s">
        <v>413</v>
      </c>
      <c r="L104" t="s">
        <v>23</v>
      </c>
      <c r="O104" t="str">
        <f>CONCATENATE(E104,"(",VLOOKUP(H104,批示部门及其分数!C:D,2,)*70%,")")</f>
        <v>dengtao(28)</v>
      </c>
    </row>
    <row r="105" spans="1:15">
      <c r="A105" s="14" t="s">
        <v>415</v>
      </c>
      <c r="B105" s="12" t="s">
        <v>279</v>
      </c>
      <c r="C105" t="str">
        <f t="array" ref="C105">IF(ISNA(VLOOKUP(A105&amp;B105&amp;"1",IF({1,0},'12.1成果批示及应用（前端查询-需要导入-待处理)'!J:J&amp;'12.1成果批示及应用（前端查询-需要导入-待处理)'!K:K&amp;'12.1成果批示及应用（前端查询-需要导入-待处理)'!O:O,'12.1成果批示及应用（前端查询-需要导入-待处理)'!B:B),2,)),VLOOKUP(A105,IF({1,0},'12.1成果批示及应用（前端查询-需要导入-待处理)'!J:J,'12.1成果批示及应用（前端查询-需要导入-待处理)'!B:B),2,),VLOOKUP(A105&amp;B105&amp;"1",IF({1,0},'12.1成果批示及应用（前端查询-需要导入-待处理)'!J:J&amp;'12.1成果批示及应用（前端查询-需要导入-待处理)'!K:K&amp;'12.1成果批示及应用（前端查询-需要导入-待处理)'!O:O,'12.1成果批示及应用（前端查询-需要导入-待处理)'!B:B),2,))</f>
        <v>邓涛</v>
      </c>
      <c r="D105" t="str">
        <f>VLOOKUP(C105,[2]Sheet1!$A:$B,2,)</f>
        <v>dengtao</v>
      </c>
      <c r="E105" t="s">
        <v>238</v>
      </c>
      <c r="F105" t="str">
        <f t="array" ref="F105">IF(VLOOKUP(A105&amp;B105,IF({1,0},'12.1成果批示及应用（前端查询-需要导入-待处理)'!J:J&amp;'12.1成果批示及应用（前端查询-需要导入-待处理)'!K:K,'12.1成果批示及应用（前端查询-需要导入-待处理)'!N:N),2,)="1","独立完成","合作完成")</f>
        <v>合作完成</v>
      </c>
      <c r="G105">
        <v>2011</v>
      </c>
      <c r="H105" t="str">
        <f t="shared" si="1"/>
        <v>决策建议、信息专报、专报信息刊发</v>
      </c>
      <c r="I105" t="str">
        <f t="array" ref="I105">VLOOKUP(A105&amp;B105,IF({1,0},'12.1成果批示及应用（前端查询-需要导入-待处理)'!J:J&amp;'12.1成果批示及应用（前端查询-需要导入-待处理)'!K:K,'12.1成果批示及应用（前端查询-需要导入-待处理)'!M:M),2,)</f>
        <v>2011-05-10 </v>
      </c>
      <c r="J105" t="str">
        <f>VLOOKUP(C105,[2]Sheet1!$A:$C,3,)</f>
        <v>财政与金融研究所</v>
      </c>
      <c r="K105" t="s">
        <v>417</v>
      </c>
      <c r="L105" t="s">
        <v>23</v>
      </c>
      <c r="O105" t="str">
        <f>CONCATENATE(E105,"(",VLOOKUP(H105,批示部门及其分数!C:D,2,)*70%,")")</f>
        <v>dengtao(28)</v>
      </c>
    </row>
    <row r="106" spans="1:15">
      <c r="A106" s="14" t="s">
        <v>418</v>
      </c>
      <c r="B106" s="12" t="s">
        <v>19</v>
      </c>
      <c r="C106" t="str">
        <f t="array" ref="C106">IF(ISNA(VLOOKUP(A106&amp;B106&amp;"1",IF({1,0},'12.1成果批示及应用（前端查询-需要导入-待处理)'!J:J&amp;'12.1成果批示及应用（前端查询-需要导入-待处理)'!K:K&amp;'12.1成果批示及应用（前端查询-需要导入-待处理)'!O:O,'12.1成果批示及应用（前端查询-需要导入-待处理)'!B:B),2,)),VLOOKUP(A106,IF({1,0},'12.1成果批示及应用（前端查询-需要导入-待处理)'!J:J,'12.1成果批示及应用（前端查询-需要导入-待处理)'!B:B),2,),VLOOKUP(A106&amp;B106&amp;"1",IF({1,0},'12.1成果批示及应用（前端查询-需要导入-待处理)'!J:J&amp;'12.1成果批示及应用（前端查询-需要导入-待处理)'!K:K&amp;'12.1成果批示及应用（前端查询-需要导入-待处理)'!O:O,'12.1成果批示及应用（前端查询-需要导入-待处理)'!B:B),2,))</f>
        <v>邓涛</v>
      </c>
      <c r="D106" t="str">
        <f>VLOOKUP(C106,[2]Sheet1!$A:$B,2,)</f>
        <v>dengtao</v>
      </c>
      <c r="E106" t="s">
        <v>238</v>
      </c>
      <c r="F106" t="str">
        <f t="array" ref="F106">IF(VLOOKUP(A106&amp;B106,IF({1,0},'12.1成果批示及应用（前端查询-需要导入-待处理)'!J:J&amp;'12.1成果批示及应用（前端查询-需要导入-待处理)'!K:K,'12.1成果批示及应用（前端查询-需要导入-待处理)'!N:N),2,)="1","独立完成","合作完成")</f>
        <v>合作完成</v>
      </c>
      <c r="G106">
        <v>2011</v>
      </c>
      <c r="H106" t="str">
        <f t="shared" si="1"/>
        <v>省部级正职领导一般性批示</v>
      </c>
      <c r="I106" t="str">
        <f t="array" ref="I106">VLOOKUP(A106&amp;B106,IF({1,0},'12.1成果批示及应用（前端查询-需要导入-待处理)'!J:J&amp;'12.1成果批示及应用（前端查询-需要导入-待处理)'!K:K,'12.1成果批示及应用（前端查询-需要导入-待处理)'!M:M),2,)</f>
        <v>2011-12-08 </v>
      </c>
      <c r="J106" t="str">
        <f>VLOOKUP(C106,[2]Sheet1!$A:$C,3,)</f>
        <v>财政与金融研究所</v>
      </c>
      <c r="K106" t="s">
        <v>420</v>
      </c>
      <c r="L106" t="s">
        <v>23</v>
      </c>
      <c r="O106" t="str">
        <f>CONCATENATE(E106,"(",VLOOKUP(H106,批示部门及其分数!C:D,2,)*70%,")")</f>
        <v>dengtao(42)</v>
      </c>
    </row>
    <row r="107" spans="1:15">
      <c r="A107" s="14" t="s">
        <v>422</v>
      </c>
      <c r="B107" s="12" t="s">
        <v>279</v>
      </c>
      <c r="C107" t="str">
        <f t="array" ref="C107">IF(ISNA(VLOOKUP(A107&amp;B107&amp;"1",IF({1,0},'12.1成果批示及应用（前端查询-需要导入-待处理)'!J:J&amp;'12.1成果批示及应用（前端查询-需要导入-待处理)'!K:K&amp;'12.1成果批示及应用（前端查询-需要导入-待处理)'!O:O,'12.1成果批示及应用（前端查询-需要导入-待处理)'!B:B),2,)),VLOOKUP(A107,IF({1,0},'12.1成果批示及应用（前端查询-需要导入-待处理)'!J:J,'12.1成果批示及应用（前端查询-需要导入-待处理)'!B:B),2,),VLOOKUP(A107&amp;B107&amp;"1",IF({1,0},'12.1成果批示及应用（前端查询-需要导入-待处理)'!J:J&amp;'12.1成果批示及应用（前端查询-需要导入-待处理)'!K:K&amp;'12.1成果批示及应用（前端查询-需要导入-待处理)'!O:O,'12.1成果批示及应用（前端查询-需要导入-待处理)'!B:B),2,))</f>
        <v>邓涛</v>
      </c>
      <c r="D107" t="str">
        <f>VLOOKUP(C107,[2]Sheet1!$A:$B,2,)</f>
        <v>dengtao</v>
      </c>
      <c r="E107" t="s">
        <v>238</v>
      </c>
      <c r="F107" t="str">
        <f t="array" ref="F107">IF(VLOOKUP(A107&amp;B107,IF({1,0},'12.1成果批示及应用（前端查询-需要导入-待处理)'!J:J&amp;'12.1成果批示及应用（前端查询-需要导入-待处理)'!K:K,'12.1成果批示及应用（前端查询-需要导入-待处理)'!N:N),2,)="1","独立完成","合作完成")</f>
        <v>合作完成</v>
      </c>
      <c r="G107">
        <v>2011</v>
      </c>
      <c r="H107" t="str">
        <f t="shared" si="1"/>
        <v>决策建议、信息专报、专报信息刊发</v>
      </c>
      <c r="I107" t="str">
        <f t="array" ref="I107">VLOOKUP(A107&amp;B107,IF({1,0},'12.1成果批示及应用（前端查询-需要导入-待处理)'!J:J&amp;'12.1成果批示及应用（前端查询-需要导入-待处理)'!K:K,'12.1成果批示及应用（前端查询-需要导入-待处理)'!M:M),2,)</f>
        <v>2011-03-07 </v>
      </c>
      <c r="J107" t="str">
        <f>VLOOKUP(C107,[2]Sheet1!$A:$C,3,)</f>
        <v>财政与金融研究所</v>
      </c>
      <c r="K107" t="s">
        <v>424</v>
      </c>
      <c r="L107" t="s">
        <v>23</v>
      </c>
      <c r="O107" t="str">
        <f>CONCATENATE(E107,"(",VLOOKUP(H107,批示部门及其分数!C:D,2,)*70%,")")</f>
        <v>dengtao(28)</v>
      </c>
    </row>
    <row r="108" spans="1:15">
      <c r="A108" s="14" t="s">
        <v>425</v>
      </c>
      <c r="B108" s="12" t="s">
        <v>426</v>
      </c>
      <c r="C108" t="str">
        <f t="array" ref="C108">IF(ISNA(VLOOKUP(A108&amp;B108&amp;"1",IF({1,0},'12.1成果批示及应用（前端查询-需要导入-待处理)'!J:J&amp;'12.1成果批示及应用（前端查询-需要导入-待处理)'!K:K&amp;'12.1成果批示及应用（前端查询-需要导入-待处理)'!O:O,'12.1成果批示及应用（前端查询-需要导入-待处理)'!B:B),2,)),VLOOKUP(A108,IF({1,0},'12.1成果批示及应用（前端查询-需要导入-待处理)'!J:J,'12.1成果批示及应用（前端查询-需要导入-待处理)'!B:B),2,),VLOOKUP(A108&amp;B108&amp;"1",IF({1,0},'12.1成果批示及应用（前端查询-需要导入-待处理)'!J:J&amp;'12.1成果批示及应用（前端查询-需要导入-待处理)'!K:K&amp;'12.1成果批示及应用（前端查询-需要导入-待处理)'!O:O,'12.1成果批示及应用（前端查询-需要导入-待处理)'!B:B),2,))</f>
        <v>邓涛</v>
      </c>
      <c r="D108" t="str">
        <f>VLOOKUP(C108,[2]Sheet1!$A:$B,2,)</f>
        <v>dengtao</v>
      </c>
      <c r="E108" t="s">
        <v>238</v>
      </c>
      <c r="F108" t="str">
        <f t="array" ref="F108">IF(VLOOKUP(A108&amp;B108,IF({1,0},'12.1成果批示及应用（前端查询-需要导入-待处理)'!J:J&amp;'12.1成果批示及应用（前端查询-需要导入-待处理)'!K:K,'12.1成果批示及应用（前端查询-需要导入-待处理)'!N:N),2,)="1","独立完成","合作完成")</f>
        <v>独立完成</v>
      </c>
      <c r="G108">
        <v>2011</v>
      </c>
      <c r="H108" t="str">
        <f t="shared" si="1"/>
        <v>国家部委规章和重庆市地方性法规、政府规章及文件采用-采用部分占文件全文60%以下</v>
      </c>
      <c r="I108" t="str">
        <f t="array" ref="I108">VLOOKUP(A108&amp;B108,IF({1,0},'12.1成果批示及应用（前端查询-需要导入-待处理)'!J:J&amp;'12.1成果批示及应用（前端查询-需要导入-待处理)'!K:K,'12.1成果批示及应用（前端查询-需要导入-待处理)'!M:M),2,)</f>
        <v>2011-09-30 </v>
      </c>
      <c r="J108" t="str">
        <f>VLOOKUP(C108,[2]Sheet1!$A:$C,3,)</f>
        <v>财政与金融研究所</v>
      </c>
      <c r="K108" t="s">
        <v>241</v>
      </c>
      <c r="L108" t="s">
        <v>23</v>
      </c>
      <c r="O108" t="str">
        <f>CONCATENATE(E108,"(",VLOOKUP(H108,批示部门及其分数!C:D,2,)*70%,")")</f>
        <v>dengtao(84)</v>
      </c>
    </row>
    <row r="109" spans="1:15">
      <c r="A109" s="14" t="s">
        <v>428</v>
      </c>
      <c r="B109" s="12" t="s">
        <v>279</v>
      </c>
      <c r="C109" t="str">
        <f t="array" ref="C109">IF(ISNA(VLOOKUP(A109&amp;B109&amp;"1",IF({1,0},'12.1成果批示及应用（前端查询-需要导入-待处理)'!J:J&amp;'12.1成果批示及应用（前端查询-需要导入-待处理)'!K:K&amp;'12.1成果批示及应用（前端查询-需要导入-待处理)'!O:O,'12.1成果批示及应用（前端查询-需要导入-待处理)'!B:B),2,)),VLOOKUP(A109,IF({1,0},'12.1成果批示及应用（前端查询-需要导入-待处理)'!J:J,'12.1成果批示及应用（前端查询-需要导入-待处理)'!B:B),2,),VLOOKUP(A109&amp;B109&amp;"1",IF({1,0},'12.1成果批示及应用（前端查询-需要导入-待处理)'!J:J&amp;'12.1成果批示及应用（前端查询-需要导入-待处理)'!K:K&amp;'12.1成果批示及应用（前端查询-需要导入-待处理)'!O:O,'12.1成果批示及应用（前端查询-需要导入-待处理)'!B:B),2,))</f>
        <v>丁新正</v>
      </c>
      <c r="D109" t="str">
        <f>VLOOKUP(C109,[2]Sheet1!$A:$B,2,)</f>
        <v>dingxinzheng</v>
      </c>
      <c r="E109" t="s">
        <v>49</v>
      </c>
      <c r="F109" t="str">
        <f t="array" ref="F109">IF(VLOOKUP(A109&amp;B109,IF({1,0},'12.1成果批示及应用（前端查询-需要导入-待处理)'!J:J&amp;'12.1成果批示及应用（前端查询-需要导入-待处理)'!K:K,'12.1成果批示及应用（前端查询-需要导入-待处理)'!N:N),2,)="1","独立完成","合作完成")</f>
        <v>合作完成</v>
      </c>
      <c r="G109">
        <v>2011</v>
      </c>
      <c r="H109" t="str">
        <f t="shared" si="1"/>
        <v>决策建议、信息专报、专报信息刊发</v>
      </c>
      <c r="I109" t="str">
        <f t="array" ref="I109">VLOOKUP(A109&amp;B109,IF({1,0},'12.1成果批示及应用（前端查询-需要导入-待处理)'!J:J&amp;'12.1成果批示及应用（前端查询-需要导入-待处理)'!K:K,'12.1成果批示及应用（前端查询-需要导入-待处理)'!M:M),2,)</f>
        <v>2011-07-25 </v>
      </c>
      <c r="J109" t="str">
        <f>VLOOKUP(C109,[2]Sheet1!$A:$C,3,)</f>
        <v>法学与社会学研究所</v>
      </c>
      <c r="K109" t="s">
        <v>51</v>
      </c>
      <c r="L109" t="s">
        <v>23</v>
      </c>
      <c r="O109" t="str">
        <f>CONCATENATE(E109,"(",VLOOKUP(H109,批示部门及其分数!C:D,2,)*70%,")")</f>
        <v>dingxinzheng(28)</v>
      </c>
    </row>
    <row r="110" spans="1:15">
      <c r="A110" s="14" t="s">
        <v>431</v>
      </c>
      <c r="B110" s="12" t="s">
        <v>279</v>
      </c>
      <c r="C110" t="str">
        <f t="array" ref="C110">IF(ISNA(VLOOKUP(A110&amp;B110&amp;"1",IF({1,0},'12.1成果批示及应用（前端查询-需要导入-待处理)'!J:J&amp;'12.1成果批示及应用（前端查询-需要导入-待处理)'!K:K&amp;'12.1成果批示及应用（前端查询-需要导入-待处理)'!O:O,'12.1成果批示及应用（前端查询-需要导入-待处理)'!B:B),2,)),VLOOKUP(A110,IF({1,0},'12.1成果批示及应用（前端查询-需要导入-待处理)'!J:J,'12.1成果批示及应用（前端查询-需要导入-待处理)'!B:B),2,),VLOOKUP(A110&amp;B110&amp;"1",IF({1,0},'12.1成果批示及应用（前端查询-需要导入-待处理)'!J:J&amp;'12.1成果批示及应用（前端查询-需要导入-待处理)'!K:K&amp;'12.1成果批示及应用（前端查询-需要导入-待处理)'!O:O,'12.1成果批示及应用（前端查询-需要导入-待处理)'!B:B),2,))</f>
        <v>田代贵</v>
      </c>
      <c r="D110" t="e">
        <f>VLOOKUP(C110,[2]Sheet1!$A:$B,2,)</f>
        <v>#N/A</v>
      </c>
      <c r="E110" t="s">
        <v>395</v>
      </c>
      <c r="F110" t="str">
        <f t="array" ref="F110">IF(VLOOKUP(A110&amp;B110,IF({1,0},'12.1成果批示及应用（前端查询-需要导入-待处理)'!J:J&amp;'12.1成果批示及应用（前端查询-需要导入-待处理)'!K:K,'12.1成果批示及应用（前端查询-需要导入-待处理)'!N:N),2,)="1","独立完成","合作完成")</f>
        <v>合作完成</v>
      </c>
      <c r="G110">
        <v>2011</v>
      </c>
      <c r="H110" t="str">
        <f t="shared" si="1"/>
        <v>决策建议、信息专报、专报信息刊发</v>
      </c>
      <c r="I110" t="str">
        <f t="array" ref="I110">VLOOKUP(A110&amp;B110,IF({1,0},'12.1成果批示及应用（前端查询-需要导入-待处理)'!J:J&amp;'12.1成果批示及应用（前端查询-需要导入-待处理)'!K:K,'12.1成果批示及应用（前端查询-需要导入-待处理)'!M:M),2,)</f>
        <v>2011-02-18 </v>
      </c>
      <c r="J110" t="e">
        <f>VLOOKUP(C110,[2]Sheet1!$A:$C,3,)</f>
        <v>#N/A</v>
      </c>
      <c r="K110" t="s">
        <v>433</v>
      </c>
      <c r="L110" t="s">
        <v>23</v>
      </c>
      <c r="O110" t="str">
        <f>CONCATENATE(E110,"(",VLOOKUP(H110,批示部门及其分数!C:D,2,)*70%,")")</f>
        <v>tiandaigui(28)</v>
      </c>
    </row>
    <row r="111" spans="1:15">
      <c r="A111" s="14" t="s">
        <v>434</v>
      </c>
      <c r="B111" s="12" t="s">
        <v>30</v>
      </c>
      <c r="C111" t="str">
        <f t="array" ref="C111">IF(ISNA(VLOOKUP(A111&amp;B111&amp;"1",IF({1,0},'12.1成果批示及应用（前端查询-需要导入-待处理)'!J:J&amp;'12.1成果批示及应用（前端查询-需要导入-待处理)'!K:K&amp;'12.1成果批示及应用（前端查询-需要导入-待处理)'!O:O,'12.1成果批示及应用（前端查询-需要导入-待处理)'!B:B),2,)),VLOOKUP(A111,IF({1,0},'12.1成果批示及应用（前端查询-需要导入-待处理)'!J:J,'12.1成果批示及应用（前端查询-需要导入-待处理)'!B:B),2,),VLOOKUP(A111&amp;B111&amp;"1",IF({1,0},'12.1成果批示及应用（前端查询-需要导入-待处理)'!J:J&amp;'12.1成果批示及应用（前端查询-需要导入-待处理)'!K:K&amp;'12.1成果批示及应用（前端查询-需要导入-待处理)'!O:O,'12.1成果批示及应用（前端查询-需要导入-待处理)'!B:B),2,))</f>
        <v>郭振杰</v>
      </c>
      <c r="D111" t="str">
        <f>VLOOKUP(C111,[2]Sheet1!$A:$B,2,)</f>
        <v>guozhenjie</v>
      </c>
      <c r="E111" t="s">
        <v>62</v>
      </c>
      <c r="F111" t="str">
        <f t="array" ref="F111">IF(VLOOKUP(A111&amp;B111,IF({1,0},'12.1成果批示及应用（前端查询-需要导入-待处理)'!J:J&amp;'12.1成果批示及应用（前端查询-需要导入-待处理)'!K:K,'12.1成果批示及应用（前端查询-需要导入-待处理)'!N:N),2,)="1","独立完成","合作完成")</f>
        <v>合作完成</v>
      </c>
      <c r="G111">
        <v>2011</v>
      </c>
      <c r="H111" t="str">
        <f t="shared" si="1"/>
        <v>省部级正职领导肯定性批示</v>
      </c>
      <c r="I111" t="str">
        <f t="array" ref="I111">VLOOKUP(A111&amp;B111,IF({1,0},'12.1成果批示及应用（前端查询-需要导入-待处理)'!J:J&amp;'12.1成果批示及应用（前端查询-需要导入-待处理)'!K:K,'12.1成果批示及应用（前端查询-需要导入-待处理)'!M:M),2,)</f>
        <v>2011-10-02 </v>
      </c>
      <c r="J111" t="str">
        <f>VLOOKUP(C111,[2]Sheet1!$A:$C,3,)</f>
        <v>法学与社会学研究所</v>
      </c>
      <c r="K111" t="s">
        <v>436</v>
      </c>
      <c r="L111" t="s">
        <v>23</v>
      </c>
      <c r="O111" t="str">
        <f>CONCATENATE(E111,"(",VLOOKUP(H111,批示部门及其分数!C:D,2,)*70%,")")</f>
        <v>guozhenjie(84)</v>
      </c>
    </row>
    <row r="112" spans="1:15">
      <c r="A112" s="14" t="s">
        <v>437</v>
      </c>
      <c r="B112" s="12" t="s">
        <v>30</v>
      </c>
      <c r="C112" t="str">
        <f t="array" ref="C112">IF(ISNA(VLOOKUP(A112&amp;B112&amp;"1",IF({1,0},'12.1成果批示及应用（前端查询-需要导入-待处理)'!J:J&amp;'12.1成果批示及应用（前端查询-需要导入-待处理)'!K:K&amp;'12.1成果批示及应用（前端查询-需要导入-待处理)'!O:O,'12.1成果批示及应用（前端查询-需要导入-待处理)'!B:B),2,)),VLOOKUP(A112,IF({1,0},'12.1成果批示及应用（前端查询-需要导入-待处理)'!J:J,'12.1成果批示及应用（前端查询-需要导入-待处理)'!B:B),2,),VLOOKUP(A112&amp;B112&amp;"1",IF({1,0},'12.1成果批示及应用（前端查询-需要导入-待处理)'!J:J&amp;'12.1成果批示及应用（前端查询-需要导入-待处理)'!K:K&amp;'12.1成果批示及应用（前端查询-需要导入-待处理)'!O:O,'12.1成果批示及应用（前端查询-需要导入-待处理)'!B:B),2,))</f>
        <v>丁新正</v>
      </c>
      <c r="D112" t="str">
        <f>VLOOKUP(C112,[2]Sheet1!$A:$B,2,)</f>
        <v>dingxinzheng</v>
      </c>
      <c r="E112" t="s">
        <v>49</v>
      </c>
      <c r="F112" t="str">
        <f t="array" ref="F112">IF(VLOOKUP(A112&amp;B112,IF({1,0},'12.1成果批示及应用（前端查询-需要导入-待处理)'!J:J&amp;'12.1成果批示及应用（前端查询-需要导入-待处理)'!K:K,'12.1成果批示及应用（前端查询-需要导入-待处理)'!N:N),2,)="1","独立完成","合作完成")</f>
        <v>合作完成</v>
      </c>
      <c r="G112">
        <v>2011</v>
      </c>
      <c r="H112" t="str">
        <f t="shared" si="1"/>
        <v>省部级正职领导肯定性批示</v>
      </c>
      <c r="I112" t="str">
        <f t="array" ref="I112">VLOOKUP(A112&amp;B112,IF({1,0},'12.1成果批示及应用（前端查询-需要导入-待处理)'!J:J&amp;'12.1成果批示及应用（前端查询-需要导入-待处理)'!K:K,'12.1成果批示及应用（前端查询-需要导入-待处理)'!M:M),2,)</f>
        <v>2011-01-07 </v>
      </c>
      <c r="J112" t="str">
        <f>VLOOKUP(C112,[2]Sheet1!$A:$C,3,)</f>
        <v>法学与社会学研究所</v>
      </c>
      <c r="K112" t="s">
        <v>51</v>
      </c>
      <c r="L112" t="s">
        <v>23</v>
      </c>
      <c r="O112" t="str">
        <f>CONCATENATE(E112,"(",VLOOKUP(H112,批示部门及其分数!C:D,2,)*70%,")")</f>
        <v>dingxinzheng(84)</v>
      </c>
    </row>
    <row r="113" spans="1:15">
      <c r="A113" s="14" t="s">
        <v>439</v>
      </c>
      <c r="B113" s="12" t="s">
        <v>279</v>
      </c>
      <c r="C113" t="str">
        <f t="array" ref="C113">IF(ISNA(VLOOKUP(A113&amp;B113&amp;"1",IF({1,0},'12.1成果批示及应用（前端查询-需要导入-待处理)'!J:J&amp;'12.1成果批示及应用（前端查询-需要导入-待处理)'!K:K&amp;'12.1成果批示及应用（前端查询-需要导入-待处理)'!O:O,'12.1成果批示及应用（前端查询-需要导入-待处理)'!B:B),2,)),VLOOKUP(A113,IF({1,0},'12.1成果批示及应用（前端查询-需要导入-待处理)'!J:J,'12.1成果批示及应用（前端查询-需要导入-待处理)'!B:B),2,),VLOOKUP(A113&amp;B113&amp;"1",IF({1,0},'12.1成果批示及应用（前端查询-需要导入-待处理)'!J:J&amp;'12.1成果批示及应用（前端查询-需要导入-待处理)'!K:K&amp;'12.1成果批示及应用（前端查询-需要导入-待处理)'!O:O,'12.1成果批示及应用（前端查询-需要导入-待处理)'!B:B),2,))</f>
        <v>方令</v>
      </c>
      <c r="D113" t="e">
        <f>VLOOKUP(C113,[2]Sheet1!$A:$B,2,)</f>
        <v>#N/A</v>
      </c>
      <c r="E113" t="s">
        <v>248</v>
      </c>
      <c r="F113" t="str">
        <f t="array" ref="F113">IF(VLOOKUP(A113&amp;B113,IF({1,0},'12.1成果批示及应用（前端查询-需要导入-待处理)'!J:J&amp;'12.1成果批示及应用（前端查询-需要导入-待处理)'!K:K,'12.1成果批示及应用（前端查询-需要导入-待处理)'!N:N),2,)="1","独立完成","合作完成")</f>
        <v>独立完成</v>
      </c>
      <c r="G113">
        <v>2011</v>
      </c>
      <c r="H113" t="str">
        <f t="shared" si="1"/>
        <v>决策建议、信息专报、专报信息刊发</v>
      </c>
      <c r="I113" t="str">
        <f t="array" ref="I113">VLOOKUP(A113&amp;B113,IF({1,0},'12.1成果批示及应用（前端查询-需要导入-待处理)'!J:J&amp;'12.1成果批示及应用（前端查询-需要导入-待处理)'!K:K,'12.1成果批示及应用（前端查询-需要导入-待处理)'!M:M),2,)</f>
        <v>2011-03-16 </v>
      </c>
      <c r="J113" t="e">
        <f>VLOOKUP(C113,[2]Sheet1!$A:$C,3,)</f>
        <v>#N/A</v>
      </c>
      <c r="K113" t="s">
        <v>249</v>
      </c>
      <c r="L113" t="s">
        <v>23</v>
      </c>
      <c r="O113" t="str">
        <f>CONCATENATE(E113,"(",VLOOKUP(H113,批示部门及其分数!C:D,2,)*70%,")")</f>
        <v>fangling(28)</v>
      </c>
    </row>
    <row r="114" spans="1:15">
      <c r="A114" s="14" t="s">
        <v>442</v>
      </c>
      <c r="B114" s="12" t="s">
        <v>279</v>
      </c>
      <c r="C114" t="str">
        <f t="array" ref="C114">IF(ISNA(VLOOKUP(A114&amp;B114&amp;"1",IF({1,0},'12.1成果批示及应用（前端查询-需要导入-待处理)'!J:J&amp;'12.1成果批示及应用（前端查询-需要导入-待处理)'!K:K&amp;'12.1成果批示及应用（前端查询-需要导入-待处理)'!O:O,'12.1成果批示及应用（前端查询-需要导入-待处理)'!B:B),2,)),VLOOKUP(A114,IF({1,0},'12.1成果批示及应用（前端查询-需要导入-待处理)'!J:J,'12.1成果批示及应用（前端查询-需要导入-待处理)'!B:B),2,),VLOOKUP(A114&amp;B114&amp;"1",IF({1,0},'12.1成果批示及应用（前端查询-需要导入-待处理)'!J:J&amp;'12.1成果批示及应用（前端查询-需要导入-待处理)'!K:K&amp;'12.1成果批示及应用（前端查询-需要导入-待处理)'!O:O,'12.1成果批示及应用（前端查询-需要导入-待处理)'!B:B),2,))</f>
        <v>方令</v>
      </c>
      <c r="D114" t="e">
        <f>VLOOKUP(C114,[2]Sheet1!$A:$B,2,)</f>
        <v>#N/A</v>
      </c>
      <c r="E114" t="s">
        <v>248</v>
      </c>
      <c r="F114" t="str">
        <f t="array" ref="F114">IF(VLOOKUP(A114&amp;B114,IF({1,0},'12.1成果批示及应用（前端查询-需要导入-待处理)'!J:J&amp;'12.1成果批示及应用（前端查询-需要导入-待处理)'!K:K,'12.1成果批示及应用（前端查询-需要导入-待处理)'!N:N),2,)="1","独立完成","合作完成")</f>
        <v>独立完成</v>
      </c>
      <c r="G114">
        <v>2011</v>
      </c>
      <c r="H114" t="str">
        <f t="shared" si="1"/>
        <v>决策建议、信息专报、专报信息刊发</v>
      </c>
      <c r="I114" t="str">
        <f t="array" ref="I114">VLOOKUP(A114&amp;B114,IF({1,0},'12.1成果批示及应用（前端查询-需要导入-待处理)'!J:J&amp;'12.1成果批示及应用（前端查询-需要导入-待处理)'!K:K,'12.1成果批示及应用（前端查询-需要导入-待处理)'!M:M),2,)</f>
        <v>2011-03-16 </v>
      </c>
      <c r="J114" t="e">
        <f>VLOOKUP(C114,[2]Sheet1!$A:$C,3,)</f>
        <v>#N/A</v>
      </c>
      <c r="K114" t="s">
        <v>249</v>
      </c>
      <c r="L114" t="s">
        <v>23</v>
      </c>
      <c r="O114" t="str">
        <f>CONCATENATE(E114,"(",VLOOKUP(H114,批示部门及其分数!C:D,2,)*70%,")")</f>
        <v>fangling(28)</v>
      </c>
    </row>
    <row r="115" spans="1:15">
      <c r="A115" s="14" t="s">
        <v>443</v>
      </c>
      <c r="B115" s="12" t="s">
        <v>279</v>
      </c>
      <c r="C115" t="str">
        <f t="array" ref="C115">IF(ISNA(VLOOKUP(A115&amp;B115&amp;"1",IF({1,0},'12.1成果批示及应用（前端查询-需要导入-待处理)'!J:J&amp;'12.1成果批示及应用（前端查询-需要导入-待处理)'!K:K&amp;'12.1成果批示及应用（前端查询-需要导入-待处理)'!O:O,'12.1成果批示及应用（前端查询-需要导入-待处理)'!B:B),2,)),VLOOKUP(A115,IF({1,0},'12.1成果批示及应用（前端查询-需要导入-待处理)'!J:J,'12.1成果批示及应用（前端查询-需要导入-待处理)'!B:B),2,),VLOOKUP(A115&amp;B115&amp;"1",IF({1,0},'12.1成果批示及应用（前端查询-需要导入-待处理)'!J:J&amp;'12.1成果批示及应用（前端查询-需要导入-待处理)'!K:K&amp;'12.1成果批示及应用（前端查询-需要导入-待处理)'!O:O,'12.1成果批示及应用（前端查询-需要导入-待处理)'!B:B),2,))</f>
        <v>郭振杰</v>
      </c>
      <c r="D115" t="str">
        <f>VLOOKUP(C115,[2]Sheet1!$A:$B,2,)</f>
        <v>guozhenjie</v>
      </c>
      <c r="E115" t="s">
        <v>62</v>
      </c>
      <c r="F115" t="str">
        <f t="array" ref="F115">IF(VLOOKUP(A115&amp;B115,IF({1,0},'12.1成果批示及应用（前端查询-需要导入-待处理)'!J:J&amp;'12.1成果批示及应用（前端查询-需要导入-待处理)'!K:K,'12.1成果批示及应用（前端查询-需要导入-待处理)'!N:N),2,)="1","独立完成","合作完成")</f>
        <v>独立完成</v>
      </c>
      <c r="G115">
        <v>2011</v>
      </c>
      <c r="H115" t="str">
        <f t="shared" si="1"/>
        <v>决策建议、信息专报、专报信息刊发</v>
      </c>
      <c r="I115" t="str">
        <f t="array" ref="I115">VLOOKUP(A115&amp;B115,IF({1,0},'12.1成果批示及应用（前端查询-需要导入-待处理)'!J:J&amp;'12.1成果批示及应用（前端查询-需要导入-待处理)'!K:K,'12.1成果批示及应用（前端查询-需要导入-待处理)'!M:M),2,)</f>
        <v>2011-01-14 </v>
      </c>
      <c r="J115" t="str">
        <f>VLOOKUP(C115,[2]Sheet1!$A:$C,3,)</f>
        <v>法学与社会学研究所</v>
      </c>
      <c r="K115" t="s">
        <v>64</v>
      </c>
      <c r="L115" t="s">
        <v>23</v>
      </c>
      <c r="O115" t="str">
        <f>CONCATENATE(E115,"(",VLOOKUP(H115,批示部门及其分数!C:D,2,)*70%,")")</f>
        <v>guozhenjie(28)</v>
      </c>
    </row>
    <row r="116" spans="1:15">
      <c r="A116" s="14" t="s">
        <v>446</v>
      </c>
      <c r="B116" s="12" t="s">
        <v>279</v>
      </c>
      <c r="C116" t="str">
        <f t="array" ref="C116">IF(ISNA(VLOOKUP(A116&amp;B116&amp;"1",IF({1,0},'12.1成果批示及应用（前端查询-需要导入-待处理)'!J:J&amp;'12.1成果批示及应用（前端查询-需要导入-待处理)'!K:K&amp;'12.1成果批示及应用（前端查询-需要导入-待处理)'!O:O,'12.1成果批示及应用（前端查询-需要导入-待处理)'!B:B),2,)),VLOOKUP(A116,IF({1,0},'12.1成果批示及应用（前端查询-需要导入-待处理)'!J:J,'12.1成果批示及应用（前端查询-需要导入-待处理)'!B:B),2,),VLOOKUP(A116&amp;B116&amp;"1",IF({1,0},'12.1成果批示及应用（前端查询-需要导入-待处理)'!J:J&amp;'12.1成果批示及应用（前端查询-需要导入-待处理)'!K:K&amp;'12.1成果批示及应用（前端查询-需要导入-待处理)'!O:O,'12.1成果批示及应用（前端查询-需要导入-待处理)'!B:B),2,))</f>
        <v>郭振杰</v>
      </c>
      <c r="D116" t="str">
        <f>VLOOKUP(C116,[2]Sheet1!$A:$B,2,)</f>
        <v>guozhenjie</v>
      </c>
      <c r="E116" t="s">
        <v>62</v>
      </c>
      <c r="F116" t="str">
        <f t="array" ref="F116">IF(VLOOKUP(A116&amp;B116,IF({1,0},'12.1成果批示及应用（前端查询-需要导入-待处理)'!J:J&amp;'12.1成果批示及应用（前端查询-需要导入-待处理)'!K:K,'12.1成果批示及应用（前端查询-需要导入-待处理)'!N:N),2,)="1","独立完成","合作完成")</f>
        <v>独立完成</v>
      </c>
      <c r="G116">
        <v>2011</v>
      </c>
      <c r="H116" t="str">
        <f t="shared" si="1"/>
        <v>决策建议、信息专报、专报信息刊发</v>
      </c>
      <c r="I116" t="str">
        <f t="array" ref="I116">VLOOKUP(A116&amp;B116,IF({1,0},'12.1成果批示及应用（前端查询-需要导入-待处理)'!J:J&amp;'12.1成果批示及应用（前端查询-需要导入-待处理)'!K:K,'12.1成果批示及应用（前端查询-需要导入-待处理)'!M:M),2,)</f>
        <v>2011-04-06 </v>
      </c>
      <c r="J116" t="str">
        <f>VLOOKUP(C116,[2]Sheet1!$A:$C,3,)</f>
        <v>法学与社会学研究所</v>
      </c>
      <c r="K116" t="s">
        <v>64</v>
      </c>
      <c r="L116" t="s">
        <v>23</v>
      </c>
      <c r="O116" t="str">
        <f>CONCATENATE(E116,"(",VLOOKUP(H116,批示部门及其分数!C:D,2,)*70%,")")</f>
        <v>guozhenjie(28)</v>
      </c>
    </row>
    <row r="117" spans="1:15">
      <c r="A117" s="14" t="s">
        <v>448</v>
      </c>
      <c r="B117" s="12" t="s">
        <v>426</v>
      </c>
      <c r="C117" t="str">
        <f t="array" ref="C117">IF(ISNA(VLOOKUP(A117&amp;B117&amp;"1",IF({1,0},'12.1成果批示及应用（前端查询-需要导入-待处理)'!J:J&amp;'12.1成果批示及应用（前端查询-需要导入-待处理)'!K:K&amp;'12.1成果批示及应用（前端查询-需要导入-待处理)'!O:O,'12.1成果批示及应用（前端查询-需要导入-待处理)'!B:B),2,)),VLOOKUP(A117,IF({1,0},'12.1成果批示及应用（前端查询-需要导入-待处理)'!J:J,'12.1成果批示及应用（前端查询-需要导入-待处理)'!B:B),2,),VLOOKUP(A117&amp;B117&amp;"1",IF({1,0},'12.1成果批示及应用（前端查询-需要导入-待处理)'!J:J&amp;'12.1成果批示及应用（前端查询-需要导入-待处理)'!K:K&amp;'12.1成果批示及应用（前端查询-需要导入-待处理)'!O:O,'12.1成果批示及应用（前端查询-需要导入-待处理)'!B:B),2,))</f>
        <v>郭振杰</v>
      </c>
      <c r="D117" t="str">
        <f>VLOOKUP(C117,[2]Sheet1!$A:$B,2,)</f>
        <v>guozhenjie</v>
      </c>
      <c r="E117" t="s">
        <v>62</v>
      </c>
      <c r="F117" t="str">
        <f t="array" ref="F117">IF(VLOOKUP(A117&amp;B117,IF({1,0},'12.1成果批示及应用（前端查询-需要导入-待处理)'!J:J&amp;'12.1成果批示及应用（前端查询-需要导入-待处理)'!K:K,'12.1成果批示及应用（前端查询-需要导入-待处理)'!N:N),2,)="1","独立完成","合作完成")</f>
        <v>独立完成</v>
      </c>
      <c r="G117">
        <v>2011</v>
      </c>
      <c r="H117" t="str">
        <f t="shared" si="1"/>
        <v>国家部委规章和重庆市地方性法规、政府规章及文件采用-采用部分占文件全文60%以下</v>
      </c>
      <c r="I117" t="str">
        <f t="array" ref="I117">VLOOKUP(A117&amp;B117,IF({1,0},'12.1成果批示及应用（前端查询-需要导入-待处理)'!J:J&amp;'12.1成果批示及应用（前端查询-需要导入-待处理)'!K:K,'12.1成果批示及应用（前端查询-需要导入-待处理)'!M:M),2,)</f>
        <v>2011-01-19 </v>
      </c>
      <c r="J117" t="str">
        <f>VLOOKUP(C117,[2]Sheet1!$A:$C,3,)</f>
        <v>法学与社会学研究所</v>
      </c>
      <c r="K117" t="s">
        <v>64</v>
      </c>
      <c r="L117" t="s">
        <v>23</v>
      </c>
      <c r="O117" t="str">
        <f>CONCATENATE(E117,"(",VLOOKUP(H117,批示部门及其分数!C:D,2,)*70%,")")</f>
        <v>guozhenjie(84)</v>
      </c>
    </row>
    <row r="118" spans="1:15">
      <c r="A118" s="14" t="s">
        <v>450</v>
      </c>
      <c r="B118" s="12" t="s">
        <v>19</v>
      </c>
      <c r="C118" t="str">
        <f t="array" ref="C118">IF(ISNA(VLOOKUP(A118&amp;B118&amp;"1",IF({1,0},'12.1成果批示及应用（前端查询-需要导入-待处理)'!J:J&amp;'12.1成果批示及应用（前端查询-需要导入-待处理)'!K:K&amp;'12.1成果批示及应用（前端查询-需要导入-待处理)'!O:O,'12.1成果批示及应用（前端查询-需要导入-待处理)'!B:B),2,)),VLOOKUP(A118,IF({1,0},'12.1成果批示及应用（前端查询-需要导入-待处理)'!J:J,'12.1成果批示及应用（前端查询-需要导入-待处理)'!B:B),2,),VLOOKUP(A118&amp;B118&amp;"1",IF({1,0},'12.1成果批示及应用（前端查询-需要导入-待处理)'!J:J&amp;'12.1成果批示及应用（前端查询-需要导入-待处理)'!K:K&amp;'12.1成果批示及应用（前端查询-需要导入-待处理)'!O:O,'12.1成果批示及应用（前端查询-需要导入-待处理)'!B:B),2,))</f>
        <v>何佳晓</v>
      </c>
      <c r="D118" t="str">
        <f>VLOOKUP(C118,[2]Sheet1!$A:$B,2,)</f>
        <v>hejiaxiao</v>
      </c>
      <c r="E118" t="s">
        <v>452</v>
      </c>
      <c r="F118" t="str">
        <f t="array" ref="F118">IF(VLOOKUP(A118&amp;B118,IF({1,0},'12.1成果批示及应用（前端查询-需要导入-待处理)'!J:J&amp;'12.1成果批示及应用（前端查询-需要导入-待处理)'!K:K,'12.1成果批示及应用（前端查询-需要导入-待处理)'!N:N),2,)="1","独立完成","合作完成")</f>
        <v>独立完成</v>
      </c>
      <c r="G118">
        <v>2011</v>
      </c>
      <c r="H118" t="str">
        <f t="shared" si="1"/>
        <v>省部级正职领导一般性批示</v>
      </c>
      <c r="I118" t="str">
        <f t="array" ref="I118">VLOOKUP(A118&amp;B118,IF({1,0},'12.1成果批示及应用（前端查询-需要导入-待处理)'!J:J&amp;'12.1成果批示及应用（前端查询-需要导入-待处理)'!K:K,'12.1成果批示及应用（前端查询-需要导入-待处理)'!M:M),2,)</f>
        <v>2011-12-09 </v>
      </c>
      <c r="J118" t="str">
        <f>VLOOKUP(C118,[2]Sheet1!$A:$C,3,)</f>
        <v>财政与金融研究所</v>
      </c>
      <c r="K118" t="s">
        <v>454</v>
      </c>
      <c r="L118" t="s">
        <v>23</v>
      </c>
      <c r="O118" t="str">
        <f>CONCATENATE(E118,"(",VLOOKUP(H118,批示部门及其分数!C:D,2,)*70%,")")</f>
        <v>hejiaxiao(42)</v>
      </c>
    </row>
    <row r="119" spans="1:15">
      <c r="A119" s="14" t="s">
        <v>456</v>
      </c>
      <c r="B119" s="12" t="s">
        <v>19</v>
      </c>
      <c r="C119" t="str">
        <f t="array" ref="C119">IF(ISNA(VLOOKUP(A119&amp;B119&amp;"1",IF({1,0},'12.1成果批示及应用（前端查询-需要导入-待处理)'!J:J&amp;'12.1成果批示及应用（前端查询-需要导入-待处理)'!K:K&amp;'12.1成果批示及应用（前端查询-需要导入-待处理)'!O:O,'12.1成果批示及应用（前端查询-需要导入-待处理)'!B:B),2,)),VLOOKUP(A119,IF({1,0},'12.1成果批示及应用（前端查询-需要导入-待处理)'!J:J,'12.1成果批示及应用（前端查询-需要导入-待处理)'!B:B),2,),VLOOKUP(A119&amp;B119&amp;"1",IF({1,0},'12.1成果批示及应用（前端查询-需要导入-待处理)'!J:J&amp;'12.1成果批示及应用（前端查询-需要导入-待处理)'!K:K&amp;'12.1成果批示及应用（前端查询-需要导入-待处理)'!O:O,'12.1成果批示及应用（前端查询-需要导入-待处理)'!B:B),2,))</f>
        <v>胡波</v>
      </c>
      <c r="D119" t="str">
        <f>VLOOKUP(C119,[2]Sheet1!$A:$B,2,)</f>
        <v>huboo</v>
      </c>
      <c r="E119" t="s">
        <v>71</v>
      </c>
      <c r="F119" t="str">
        <f t="array" ref="F119">IF(VLOOKUP(A119&amp;B119,IF({1,0},'12.1成果批示及应用（前端查询-需要导入-待处理)'!J:J&amp;'12.1成果批示及应用（前端查询-需要导入-待处理)'!K:K,'12.1成果批示及应用（前端查询-需要导入-待处理)'!N:N),2,)="1","独立完成","合作完成")</f>
        <v>独立完成</v>
      </c>
      <c r="G119">
        <v>2011</v>
      </c>
      <c r="H119" t="str">
        <f t="shared" si="1"/>
        <v>省部级正职领导一般性批示</v>
      </c>
      <c r="I119" t="str">
        <f t="array" ref="I119">VLOOKUP(A119&amp;B119,IF({1,0},'12.1成果批示及应用（前端查询-需要导入-待处理)'!J:J&amp;'12.1成果批示及应用（前端查询-需要导入-待处理)'!K:K,'12.1成果批示及应用（前端查询-需要导入-待处理)'!M:M),2,)</f>
        <v>2011-05-04 </v>
      </c>
      <c r="J119" t="str">
        <f>VLOOKUP(C119,[2]Sheet1!$A:$C,3,)</f>
        <v>哲学与政治学研究所</v>
      </c>
      <c r="K119" t="s">
        <v>74</v>
      </c>
      <c r="L119" t="s">
        <v>23</v>
      </c>
      <c r="O119" t="str">
        <f>CONCATENATE(E119,"(",VLOOKUP(H119,批示部门及其分数!C:D,2,)*70%,")")</f>
        <v>hubo(42)</v>
      </c>
    </row>
    <row r="120" spans="1:15">
      <c r="A120" s="14" t="s">
        <v>459</v>
      </c>
      <c r="B120" s="12" t="s">
        <v>462</v>
      </c>
      <c r="C120" t="str">
        <f t="array" ref="C120">IF(ISNA(VLOOKUP(A120&amp;B120&amp;"1",IF({1,0},'12.1成果批示及应用（前端查询-需要导入-待处理)'!J:J&amp;'12.1成果批示及应用（前端查询-需要导入-待处理)'!K:K&amp;'12.1成果批示及应用（前端查询-需要导入-待处理)'!O:O,'12.1成果批示及应用（前端查询-需要导入-待处理)'!B:B),2,)),VLOOKUP(A120,IF({1,0},'12.1成果批示及应用（前端查询-需要导入-待处理)'!J:J,'12.1成果批示及应用（前端查询-需要导入-待处理)'!B:B),2,),VLOOKUP(A120&amp;B120&amp;"1",IF({1,0},'12.1成果批示及应用（前端查询-需要导入-待处理)'!J:J&amp;'12.1成果批示及应用（前端查询-需要导入-待处理)'!K:K&amp;'12.1成果批示及应用（前端查询-需要导入-待处理)'!O:O,'12.1成果批示及应用（前端查询-需要导入-待处理)'!B:B),2,))</f>
        <v>胡攀</v>
      </c>
      <c r="D120" t="str">
        <f>VLOOKUP(C120,[2]Sheet1!$A:$B,2,)</f>
        <v>hupan</v>
      </c>
      <c r="E120" t="s">
        <v>461</v>
      </c>
      <c r="F120" t="str">
        <f t="array" ref="F120">IF(VLOOKUP(A120&amp;B120,IF({1,0},'12.1成果批示及应用（前端查询-需要导入-待处理)'!J:J&amp;'12.1成果批示及应用（前端查询-需要导入-待处理)'!K:K,'12.1成果批示及应用（前端查询-需要导入-待处理)'!N:N),2,)="1","独立完成","合作完成")</f>
        <v>合作完成</v>
      </c>
      <c r="G120">
        <v>2011</v>
      </c>
      <c r="H120" t="str">
        <f t="shared" si="1"/>
        <v>国家部委规章和重庆市地方性法规、政府规章及文件采用-采用部分占文件全文60%以上（含）</v>
      </c>
      <c r="I120" t="str">
        <f t="array" ref="I120">VLOOKUP(A120&amp;B120,IF({1,0},'12.1成果批示及应用（前端查询-需要导入-待处理)'!J:J&amp;'12.1成果批示及应用（前端查询-需要导入-待处理)'!K:K,'12.1成果批示及应用（前端查询-需要导入-待处理)'!M:M),2,)</f>
        <v>2011-10-29 </v>
      </c>
      <c r="J120" t="str">
        <f>VLOOKUP(C120,[2]Sheet1!$A:$C,3,)</f>
        <v>文史研究所（台湾问题研究所）</v>
      </c>
      <c r="K120" t="s">
        <v>464</v>
      </c>
      <c r="L120" t="s">
        <v>23</v>
      </c>
      <c r="O120" t="str">
        <f>CONCATENATE(E120,"(",VLOOKUP(H120,批示部门及其分数!C:D,2,)*70%,")")</f>
        <v>hupan(168)</v>
      </c>
    </row>
    <row r="121" spans="1:15">
      <c r="A121" s="14" t="s">
        <v>466</v>
      </c>
      <c r="B121" s="12" t="s">
        <v>274</v>
      </c>
      <c r="C121" t="str">
        <f t="array" ref="C121">IF(ISNA(VLOOKUP(A121&amp;B121&amp;"1",IF({1,0},'12.1成果批示及应用（前端查询-需要导入-待处理)'!J:J&amp;'12.1成果批示及应用（前端查询-需要导入-待处理)'!K:K&amp;'12.1成果批示及应用（前端查询-需要导入-待处理)'!O:O,'12.1成果批示及应用（前端查询-需要导入-待处理)'!B:B),2,)),VLOOKUP(A121,IF({1,0},'12.1成果批示及应用（前端查询-需要导入-待处理)'!J:J,'12.1成果批示及应用（前端查询-需要导入-待处理)'!B:B),2,),VLOOKUP(A121&amp;B121&amp;"1",IF({1,0},'12.1成果批示及应用（前端查询-需要导入-待处理)'!J:J&amp;'12.1成果批示及应用（前端查询-需要导入-待处理)'!K:K&amp;'12.1成果批示及应用（前端查询-需要导入-待处理)'!O:O,'12.1成果批示及应用（前端查询-需要导入-待处理)'!B:B),2,))</f>
        <v>罗锐华</v>
      </c>
      <c r="D121" t="str">
        <f>VLOOKUP(C121,[2]Sheet1!$A:$B,2,)</f>
        <v>luoruihua</v>
      </c>
      <c r="E121" t="s">
        <v>78</v>
      </c>
      <c r="F121" t="str">
        <f t="array" ref="F121">IF(VLOOKUP(A121&amp;B121,IF({1,0},'12.1成果批示及应用（前端查询-需要导入-待处理)'!J:J&amp;'12.1成果批示及应用（前端查询-需要导入-待处理)'!K:K,'12.1成果批示及应用（前端查询-需要导入-待处理)'!N:N),2,)="1","独立完成","合作完成")</f>
        <v>合作完成</v>
      </c>
      <c r="G121">
        <v>2011</v>
      </c>
      <c r="H121" t="str">
        <f t="shared" si="1"/>
        <v>市行业主管部门文件采用-采用部分占文件全文60%以下</v>
      </c>
      <c r="I121" t="str">
        <f t="array" ref="I121">VLOOKUP(A121&amp;B121,IF({1,0},'12.1成果批示及应用（前端查询-需要导入-待处理)'!J:J&amp;'12.1成果批示及应用（前端查询-需要导入-待处理)'!K:K,'12.1成果批示及应用（前端查询-需要导入-待处理)'!M:M),2,)</f>
        <v>2011-12-16 </v>
      </c>
      <c r="J121" t="str">
        <f>VLOOKUP(C121,[2]Sheet1!$A:$C,3,)</f>
        <v>文史研究所（台湾问题研究所）</v>
      </c>
      <c r="K121" t="s">
        <v>468</v>
      </c>
      <c r="L121" t="s">
        <v>23</v>
      </c>
      <c r="O121" t="str">
        <f>CONCATENATE(E121,"(",VLOOKUP(H121,批示部门及其分数!C:D,2,)*70%,")")</f>
        <v>luoruihua(21)</v>
      </c>
    </row>
    <row r="122" spans="1:15">
      <c r="A122" s="14" t="s">
        <v>470</v>
      </c>
      <c r="B122" s="12" t="s">
        <v>279</v>
      </c>
      <c r="C122" t="str">
        <f t="array" ref="C122">IF(ISNA(VLOOKUP(A122&amp;B122&amp;"1",IF({1,0},'12.1成果批示及应用（前端查询-需要导入-待处理)'!J:J&amp;'12.1成果批示及应用（前端查询-需要导入-待处理)'!K:K&amp;'12.1成果批示及应用（前端查询-需要导入-待处理)'!O:O,'12.1成果批示及应用（前端查询-需要导入-待处理)'!B:B),2,)),VLOOKUP(A122,IF({1,0},'12.1成果批示及应用（前端查询-需要导入-待处理)'!J:J,'12.1成果批示及应用（前端查询-需要导入-待处理)'!B:B),2,),VLOOKUP(A122&amp;B122&amp;"1",IF({1,0},'12.1成果批示及应用（前端查询-需要导入-待处理)'!J:J&amp;'12.1成果批示及应用（前端查询-需要导入-待处理)'!K:K&amp;'12.1成果批示及应用（前端查询-需要导入-待处理)'!O:O,'12.1成果批示及应用（前端查询-需要导入-待处理)'!B:B),2,))</f>
        <v>胡攀</v>
      </c>
      <c r="D122" t="str">
        <f>VLOOKUP(C122,[2]Sheet1!$A:$B,2,)</f>
        <v>hupan</v>
      </c>
      <c r="E122" t="s">
        <v>461</v>
      </c>
      <c r="F122" t="str">
        <f t="array" ref="F122">IF(VLOOKUP(A122&amp;B122,IF({1,0},'12.1成果批示及应用（前端查询-需要导入-待处理)'!J:J&amp;'12.1成果批示及应用（前端查询-需要导入-待处理)'!K:K,'12.1成果批示及应用（前端查询-需要导入-待处理)'!N:N),2,)="1","独立完成","合作完成")</f>
        <v>合作完成</v>
      </c>
      <c r="G122">
        <v>2011</v>
      </c>
      <c r="H122" t="str">
        <f t="shared" si="1"/>
        <v>决策建议、信息专报、专报信息刊发</v>
      </c>
      <c r="I122" t="str">
        <f t="array" ref="I122">VLOOKUP(A122&amp;B122,IF({1,0},'12.1成果批示及应用（前端查询-需要导入-待处理)'!J:J&amp;'12.1成果批示及应用（前端查询-需要导入-待处理)'!K:K,'12.1成果批示及应用（前端查询-需要导入-待处理)'!M:M),2,)</f>
        <v>2011-04-12 </v>
      </c>
      <c r="J122" t="str">
        <f>VLOOKUP(C122,[2]Sheet1!$A:$C,3,)</f>
        <v>文史研究所（台湾问题研究所）</v>
      </c>
      <c r="K122" t="s">
        <v>472</v>
      </c>
      <c r="L122" t="s">
        <v>23</v>
      </c>
      <c r="O122" t="str">
        <f>CONCATENATE(E122,"(",VLOOKUP(H122,批示部门及其分数!C:D,2,)*70%,")")</f>
        <v>hupan(28)</v>
      </c>
    </row>
    <row r="123" spans="1:15">
      <c r="A123" s="14" t="s">
        <v>474</v>
      </c>
      <c r="B123" s="12" t="s">
        <v>279</v>
      </c>
      <c r="C123" t="str">
        <f t="array" ref="C123">IF(ISNA(VLOOKUP(A123&amp;B123&amp;"1",IF({1,0},'12.1成果批示及应用（前端查询-需要导入-待处理)'!J:J&amp;'12.1成果批示及应用（前端查询-需要导入-待处理)'!K:K&amp;'12.1成果批示及应用（前端查询-需要导入-待处理)'!O:O,'12.1成果批示及应用（前端查询-需要导入-待处理)'!B:B),2,)),VLOOKUP(A123,IF({1,0},'12.1成果批示及应用（前端查询-需要导入-待处理)'!J:J,'12.1成果批示及应用（前端查询-需要导入-待处理)'!B:B),2,),VLOOKUP(A123&amp;B123&amp;"1",IF({1,0},'12.1成果批示及应用（前端查询-需要导入-待处理)'!J:J&amp;'12.1成果批示及应用（前端查询-需要导入-待处理)'!K:K&amp;'12.1成果批示及应用（前端查询-需要导入-待处理)'!O:O,'12.1成果批示及应用（前端查询-需要导入-待处理)'!B:B),2,))</f>
        <v>彭劲松</v>
      </c>
      <c r="D123" t="str">
        <f>VLOOKUP(C123,[2]Sheet1!$A:$B,2,)</f>
        <v>pengjinsong</v>
      </c>
      <c r="E123" t="s">
        <v>476</v>
      </c>
      <c r="F123" t="str">
        <f t="array" ref="F123">IF(VLOOKUP(A123&amp;B123,IF({1,0},'12.1成果批示及应用（前端查询-需要导入-待处理)'!J:J&amp;'12.1成果批示及应用（前端查询-需要导入-待处理)'!K:K,'12.1成果批示及应用（前端查询-需要导入-待处理)'!N:N),2,)="1","独立完成","合作完成")</f>
        <v>合作完成</v>
      </c>
      <c r="G123">
        <v>2011</v>
      </c>
      <c r="H123" t="str">
        <f t="shared" si="1"/>
        <v>决策建议、信息专报、专报信息刊发</v>
      </c>
      <c r="I123" t="str">
        <f t="array" ref="I123">VLOOKUP(A123&amp;B123,IF({1,0},'12.1成果批示及应用（前端查询-需要导入-待处理)'!J:J&amp;'12.1成果批示及应用（前端查询-需要导入-待处理)'!K:K,'12.1成果批示及应用（前端查询-需要导入-待处理)'!M:M),2,)</f>
        <v>2011-03-30 </v>
      </c>
      <c r="J123" t="str">
        <f>VLOOKUP(C123,[2]Sheet1!$A:$C,3,)</f>
        <v>城市与区域经济研究所</v>
      </c>
      <c r="K123" t="s">
        <v>479</v>
      </c>
      <c r="L123" t="s">
        <v>23</v>
      </c>
      <c r="O123" t="str">
        <f>CONCATENATE(E123,"(",VLOOKUP(H123,批示部门及其分数!C:D,2,)*70%,")")</f>
        <v>pengjingsong(28)</v>
      </c>
    </row>
    <row r="124" spans="1:15">
      <c r="A124" s="14" t="s">
        <v>481</v>
      </c>
      <c r="B124" s="12" t="s">
        <v>30</v>
      </c>
      <c r="C124" t="str">
        <f t="array" ref="C124">IF(ISNA(VLOOKUP(A124&amp;B124&amp;"1",IF({1,0},'12.1成果批示及应用（前端查询-需要导入-待处理)'!J:J&amp;'12.1成果批示及应用（前端查询-需要导入-待处理)'!K:K&amp;'12.1成果批示及应用（前端查询-需要导入-待处理)'!O:O,'12.1成果批示及应用（前端查询-需要导入-待处理)'!B:B),2,)),VLOOKUP(A124,IF({1,0},'12.1成果批示及应用（前端查询-需要导入-待处理)'!J:J,'12.1成果批示及应用（前端查询-需要导入-待处理)'!B:B),2,),VLOOKUP(A124&amp;B124&amp;"1",IF({1,0},'12.1成果批示及应用（前端查询-需要导入-待处理)'!J:J&amp;'12.1成果批示及应用（前端查询-需要导入-待处理)'!K:K&amp;'12.1成果批示及应用（前端查询-需要导入-待处理)'!O:O,'12.1成果批示及应用（前端查询-需要导入-待处理)'!B:B),2,))</f>
        <v>孟东方</v>
      </c>
      <c r="D124" t="e">
        <f>VLOOKUP(C124,[2]Sheet1!$A:$B,2,)</f>
        <v>#N/A</v>
      </c>
      <c r="E124" t="s">
        <v>483</v>
      </c>
      <c r="F124" t="str">
        <f t="array" ref="F124">IF(VLOOKUP(A124&amp;B124,IF({1,0},'12.1成果批示及应用（前端查询-需要导入-待处理)'!J:J&amp;'12.1成果批示及应用（前端查询-需要导入-待处理)'!K:K,'12.1成果批示及应用（前端查询-需要导入-待处理)'!N:N),2,)="1","独立完成","合作完成")</f>
        <v>合作完成</v>
      </c>
      <c r="G124">
        <v>2011</v>
      </c>
      <c r="H124" t="str">
        <f t="shared" si="1"/>
        <v>省部级正职领导肯定性批示</v>
      </c>
      <c r="I124" t="str">
        <f t="array" ref="I124">VLOOKUP(A124&amp;B124,IF({1,0},'12.1成果批示及应用（前端查询-需要导入-待处理)'!J:J&amp;'12.1成果批示及应用（前端查询-需要导入-待处理)'!K:K,'12.1成果批示及应用（前端查询-需要导入-待处理)'!M:M),2,)</f>
        <v>2010-12-29 </v>
      </c>
      <c r="J124" t="e">
        <f>VLOOKUP(C124,[2]Sheet1!$A:$C,3,)</f>
        <v>#N/A</v>
      </c>
      <c r="K124" t="s">
        <v>485</v>
      </c>
      <c r="L124" t="s">
        <v>23</v>
      </c>
      <c r="O124" t="str">
        <f>CONCATENATE(E124,"(",VLOOKUP(H124,批示部门及其分数!C:D,2,)*70%,")")</f>
        <v>mengdongfang(84)</v>
      </c>
    </row>
    <row r="125" spans="1:15">
      <c r="A125" s="14" t="s">
        <v>487</v>
      </c>
      <c r="B125" s="12" t="s">
        <v>279</v>
      </c>
      <c r="C125" t="str">
        <f t="array" ref="C125">IF(ISNA(VLOOKUP(A125&amp;B125&amp;"1",IF({1,0},'12.1成果批示及应用（前端查询-需要导入-待处理)'!J:J&amp;'12.1成果批示及应用（前端查询-需要导入-待处理)'!K:K&amp;'12.1成果批示及应用（前端查询-需要导入-待处理)'!O:O,'12.1成果批示及应用（前端查询-需要导入-待处理)'!B:B),2,)),VLOOKUP(A125,IF({1,0},'12.1成果批示及应用（前端查询-需要导入-待处理)'!J:J,'12.1成果批示及应用（前端查询-需要导入-待处理)'!B:B),2,),VLOOKUP(A125&amp;B125&amp;"1",IF({1,0},'12.1成果批示及应用（前端查询-需要导入-待处理)'!J:J&amp;'12.1成果批示及应用（前端查询-需要导入-待处理)'!K:K&amp;'12.1成果批示及应用（前端查询-需要导入-待处理)'!O:O,'12.1成果批示及应用（前端查询-需要导入-待处理)'!B:B),2,))</f>
        <v>王秀模</v>
      </c>
      <c r="D125" t="e">
        <f>VLOOKUP(C125,[2]Sheet1!$A:$B,2,)</f>
        <v>#N/A</v>
      </c>
      <c r="E125" t="s">
        <v>489</v>
      </c>
      <c r="F125" t="str">
        <f t="array" ref="F125">IF(VLOOKUP(A125&amp;B125,IF({1,0},'12.1成果批示及应用（前端查询-需要导入-待处理)'!J:J&amp;'12.1成果批示及应用（前端查询-需要导入-待处理)'!K:K,'12.1成果批示及应用（前端查询-需要导入-待处理)'!N:N),2,)="1","独立完成","合作完成")</f>
        <v>合作完成</v>
      </c>
      <c r="G125">
        <v>2011</v>
      </c>
      <c r="H125" t="str">
        <f t="shared" si="1"/>
        <v>决策建议、信息专报、专报信息刊发</v>
      </c>
      <c r="I125" t="str">
        <f t="array" ref="I125">VLOOKUP(A125&amp;B125,IF({1,0},'12.1成果批示及应用（前端查询-需要导入-待处理)'!J:J&amp;'12.1成果批示及应用（前端查询-需要导入-待处理)'!K:K,'12.1成果批示及应用（前端查询-需要导入-待处理)'!M:M),2,)</f>
        <v>2011-06-23 </v>
      </c>
      <c r="J125" t="e">
        <f>VLOOKUP(C125,[2]Sheet1!$A:$C,3,)</f>
        <v>#N/A</v>
      </c>
      <c r="K125" t="s">
        <v>491</v>
      </c>
      <c r="L125" t="s">
        <v>23</v>
      </c>
      <c r="O125" t="str">
        <f>CONCATENATE(E125,"(",VLOOKUP(H125,批示部门及其分数!C:D,2,)*70%,")")</f>
        <v>wangxiumo(28)</v>
      </c>
    </row>
    <row r="126" spans="1:15">
      <c r="A126" s="14" t="s">
        <v>493</v>
      </c>
      <c r="B126" s="12" t="s">
        <v>279</v>
      </c>
      <c r="C126" t="str">
        <f t="array" ref="C126">IF(ISNA(VLOOKUP(A126&amp;B126&amp;"1",IF({1,0},'12.1成果批示及应用（前端查询-需要导入-待处理)'!J:J&amp;'12.1成果批示及应用（前端查询-需要导入-待处理)'!K:K&amp;'12.1成果批示及应用（前端查询-需要导入-待处理)'!O:O,'12.1成果批示及应用（前端查询-需要导入-待处理)'!B:B),2,)),VLOOKUP(A126,IF({1,0},'12.1成果批示及应用（前端查询-需要导入-待处理)'!J:J,'12.1成果批示及应用（前端查询-需要导入-待处理)'!B:B),2,),VLOOKUP(A126&amp;B126&amp;"1",IF({1,0},'12.1成果批示及应用（前端查询-需要导入-待处理)'!J:J&amp;'12.1成果批示及应用（前端查询-需要导入-待处理)'!K:K&amp;'12.1成果批示及应用（前端查询-需要导入-待处理)'!O:O,'12.1成果批示及应用（前端查询-需要导入-待处理)'!B:B),2,))</f>
        <v>彭劲松</v>
      </c>
      <c r="D126" t="str">
        <f>VLOOKUP(C126,[2]Sheet1!$A:$B,2,)</f>
        <v>pengjinsong</v>
      </c>
      <c r="E126" t="s">
        <v>476</v>
      </c>
      <c r="F126" t="str">
        <f t="array" ref="F126">IF(VLOOKUP(A126&amp;B126,IF({1,0},'12.1成果批示及应用（前端查询-需要导入-待处理)'!J:J&amp;'12.1成果批示及应用（前端查询-需要导入-待处理)'!K:K,'12.1成果批示及应用（前端查询-需要导入-待处理)'!N:N),2,)="1","独立完成","合作完成")</f>
        <v>合作完成</v>
      </c>
      <c r="G126">
        <v>2011</v>
      </c>
      <c r="H126" t="str">
        <f t="shared" si="1"/>
        <v>决策建议、信息专报、专报信息刊发</v>
      </c>
      <c r="I126" t="str">
        <f t="array" ref="I126">VLOOKUP(A126&amp;B126,IF({1,0},'12.1成果批示及应用（前端查询-需要导入-待处理)'!J:J&amp;'12.1成果批示及应用（前端查询-需要导入-待处理)'!K:K,'12.1成果批示及应用（前端查询-需要导入-待处理)'!M:M),2,)</f>
        <v>2011-12-20 </v>
      </c>
      <c r="J126" t="str">
        <f>VLOOKUP(C126,[2]Sheet1!$A:$C,3,)</f>
        <v>城市与区域经济研究所</v>
      </c>
      <c r="K126" t="s">
        <v>494</v>
      </c>
      <c r="L126" t="s">
        <v>23</v>
      </c>
      <c r="O126" t="str">
        <f>CONCATENATE(E126,"(",VLOOKUP(H126,批示部门及其分数!C:D,2,)*70%,")")</f>
        <v>pengjingsong(28)</v>
      </c>
    </row>
    <row r="127" spans="1:15">
      <c r="A127" s="14" t="s">
        <v>495</v>
      </c>
      <c r="B127" s="12" t="s">
        <v>279</v>
      </c>
      <c r="C127" t="str">
        <f t="array" ref="C127">IF(ISNA(VLOOKUP(A127&amp;B127&amp;"1",IF({1,0},'12.1成果批示及应用（前端查询-需要导入-待处理)'!J:J&amp;'12.1成果批示及应用（前端查询-需要导入-待处理)'!K:K&amp;'12.1成果批示及应用（前端查询-需要导入-待处理)'!O:O,'12.1成果批示及应用（前端查询-需要导入-待处理)'!B:B),2,)),VLOOKUP(A127,IF({1,0},'12.1成果批示及应用（前端查询-需要导入-待处理)'!J:J,'12.1成果批示及应用（前端查询-需要导入-待处理)'!B:B),2,),VLOOKUP(A127&amp;B127&amp;"1",IF({1,0},'12.1成果批示及应用（前端查询-需要导入-待处理)'!J:J&amp;'12.1成果批示及应用（前端查询-需要导入-待处理)'!K:K&amp;'12.1成果批示及应用（前端查询-需要导入-待处理)'!O:O,'12.1成果批示及应用（前端查询-需要导入-待处理)'!B:B),2,))</f>
        <v>黎智洪</v>
      </c>
      <c r="D127" t="str">
        <f>VLOOKUP(C127,[2]Sheet1!$A:$B,2,)</f>
        <v>lizhihong</v>
      </c>
      <c r="E127" t="s">
        <v>497</v>
      </c>
      <c r="F127" t="str">
        <f t="array" ref="F127">IF(VLOOKUP(A127&amp;B127,IF({1,0},'12.1成果批示及应用（前端查询-需要导入-待处理)'!J:J&amp;'12.1成果批示及应用（前端查询-需要导入-待处理)'!K:K,'12.1成果批示及应用（前端查询-需要导入-待处理)'!N:N),2,)="1","独立完成","合作完成")</f>
        <v>合作完成</v>
      </c>
      <c r="G127">
        <v>2011</v>
      </c>
      <c r="H127" t="str">
        <f t="shared" si="1"/>
        <v>决策建议、信息专报、专报信息刊发</v>
      </c>
      <c r="I127" t="str">
        <f t="array" ref="I127">VLOOKUP(A127&amp;B127,IF({1,0},'12.1成果批示及应用（前端查询-需要导入-待处理)'!J:J&amp;'12.1成果批示及应用（前端查询-需要导入-待处理)'!K:K,'12.1成果批示及应用（前端查询-需要导入-待处理)'!M:M),2,)</f>
        <v>2011-03-22 </v>
      </c>
      <c r="J127" t="str">
        <f>VLOOKUP(C127,[2]Sheet1!$A:$C,3,)</f>
        <v>《改革》杂志社(出版物中心)</v>
      </c>
      <c r="K127" t="s">
        <v>500</v>
      </c>
      <c r="L127" t="s">
        <v>23</v>
      </c>
      <c r="O127" t="str">
        <f>CONCATENATE(E127,"(",VLOOKUP(H127,批示部门及其分数!C:D,2,)*70%,")")</f>
        <v>lizhihong(28)</v>
      </c>
    </row>
    <row r="128" spans="1:15">
      <c r="A128" s="14" t="s">
        <v>502</v>
      </c>
      <c r="B128" s="12" t="s">
        <v>279</v>
      </c>
      <c r="C128" t="str">
        <f t="array" ref="C128">IF(ISNA(VLOOKUP(A128&amp;B128&amp;"1",IF({1,0},'12.1成果批示及应用（前端查询-需要导入-待处理)'!J:J&amp;'12.1成果批示及应用（前端查询-需要导入-待处理)'!K:K&amp;'12.1成果批示及应用（前端查询-需要导入-待处理)'!O:O,'12.1成果批示及应用（前端查询-需要导入-待处理)'!B:B),2,)),VLOOKUP(A128,IF({1,0},'12.1成果批示及应用（前端查询-需要导入-待处理)'!J:J,'12.1成果批示及应用（前端查询-需要导入-待处理)'!B:B),2,),VLOOKUP(A128&amp;B128&amp;"1",IF({1,0},'12.1成果批示及应用（前端查询-需要导入-待处理)'!J:J&amp;'12.1成果批示及应用（前端查询-需要导入-待处理)'!K:K&amp;'12.1成果批示及应用（前端查询-需要导入-待处理)'!O:O,'12.1成果批示及应用（前端查询-需要导入-待处理)'!B:B),2,))</f>
        <v>田丰伦</v>
      </c>
      <c r="D128" t="e">
        <f>VLOOKUP(C128,[2]Sheet1!$A:$B,2,)</f>
        <v>#N/A</v>
      </c>
      <c r="E128" t="s">
        <v>112</v>
      </c>
      <c r="F128" t="str">
        <f t="array" ref="F128">IF(VLOOKUP(A128&amp;B128,IF({1,0},'12.1成果批示及应用（前端查询-需要导入-待处理)'!J:J&amp;'12.1成果批示及应用（前端查询-需要导入-待处理)'!K:K,'12.1成果批示及应用（前端查询-需要导入-待处理)'!N:N),2,)="1","独立完成","合作完成")</f>
        <v>合作完成</v>
      </c>
      <c r="G128">
        <v>2011</v>
      </c>
      <c r="H128" t="str">
        <f t="shared" si="1"/>
        <v>决策建议、信息专报、专报信息刊发</v>
      </c>
      <c r="I128" t="str">
        <f t="array" ref="I128">VLOOKUP(A128&amp;B128,IF({1,0},'12.1成果批示及应用（前端查询-需要导入-待处理)'!J:J&amp;'12.1成果批示及应用（前端查询-需要导入-待处理)'!K:K,'12.1成果批示及应用（前端查询-需要导入-待处理)'!M:M),2,)</f>
        <v>2011-04-21 </v>
      </c>
      <c r="J128" t="e">
        <f>VLOOKUP(C128,[2]Sheet1!$A:$C,3,)</f>
        <v>#N/A</v>
      </c>
      <c r="K128" t="s">
        <v>504</v>
      </c>
      <c r="L128" t="s">
        <v>23</v>
      </c>
      <c r="O128" t="str">
        <f>CONCATENATE(E128,"(",VLOOKUP(H128,批示部门及其分数!C:D,2,)*70%,")")</f>
        <v>tianfenglun(28)</v>
      </c>
    </row>
    <row r="129" spans="1:15">
      <c r="A129" s="14" t="s">
        <v>145</v>
      </c>
      <c r="B129" s="12" t="s">
        <v>30</v>
      </c>
      <c r="C129" t="str">
        <f t="array" ref="C129">IF(ISNA(VLOOKUP(A129&amp;B129&amp;"1",IF({1,0},'12.1成果批示及应用（前端查询-需要导入-待处理)'!J:J&amp;'12.1成果批示及应用（前端查询-需要导入-待处理)'!K:K&amp;'12.1成果批示及应用（前端查询-需要导入-待处理)'!O:O,'12.1成果批示及应用（前端查询-需要导入-待处理)'!B:B),2,)),VLOOKUP(A129,IF({1,0},'12.1成果批示及应用（前端查询-需要导入-待处理)'!J:J,'12.1成果批示及应用（前端查询-需要导入-待处理)'!B:B),2,),VLOOKUP(A129&amp;B129&amp;"1",IF({1,0},'12.1成果批示及应用（前端查询-需要导入-待处理)'!J:J&amp;'12.1成果批示及应用（前端查询-需要导入-待处理)'!K:K&amp;'12.1成果批示及应用（前端查询-需要导入-待处理)'!O:O,'12.1成果批示及应用（前端查询-需要导入-待处理)'!B:B),2,))</f>
        <v>李勇</v>
      </c>
      <c r="D129" t="e">
        <f>VLOOKUP(C129,[2]Sheet1!$A:$B,2,)</f>
        <v>#N/A</v>
      </c>
      <c r="E129" t="s">
        <v>141</v>
      </c>
      <c r="F129" t="str">
        <f t="array" ref="F129">IF(VLOOKUP(A129&amp;B129,IF({1,0},'12.1成果批示及应用（前端查询-需要导入-待处理)'!J:J&amp;'12.1成果批示及应用（前端查询-需要导入-待处理)'!K:K,'12.1成果批示及应用（前端查询-需要导入-待处理)'!N:N),2,)="1","独立完成","合作完成")</f>
        <v>合作完成</v>
      </c>
      <c r="G129">
        <v>2011</v>
      </c>
      <c r="H129" t="str">
        <f t="shared" si="1"/>
        <v>省部级正职领导肯定性批示</v>
      </c>
      <c r="I129" t="str">
        <f t="array" ref="I129">VLOOKUP(A129&amp;B129,IF({1,0},'12.1成果批示及应用（前端查询-需要导入-待处理)'!J:J&amp;'12.1成果批示及应用（前端查询-需要导入-待处理)'!K:K,'12.1成果批示及应用（前端查询-需要导入-待处理)'!M:M),2,)</f>
        <v>2009-06-22 </v>
      </c>
      <c r="J129" t="e">
        <f>VLOOKUP(C129,[2]Sheet1!$A:$C,3,)</f>
        <v>#N/A</v>
      </c>
      <c r="K129" t="s">
        <v>500</v>
      </c>
      <c r="L129" t="s">
        <v>23</v>
      </c>
      <c r="O129" t="str">
        <f>CONCATENATE(E129,"(",VLOOKUP(H129,批示部门及其分数!C:D,2,)*70%,")")</f>
        <v>liyong(84)</v>
      </c>
    </row>
    <row r="130" spans="1:15">
      <c r="A130" s="14" t="s">
        <v>507</v>
      </c>
      <c r="B130" s="12" t="s">
        <v>279</v>
      </c>
      <c r="C130" t="str">
        <f t="array" ref="C130">IF(ISNA(VLOOKUP(A130&amp;B130&amp;"1",IF({1,0},'12.1成果批示及应用（前端查询-需要导入-待处理)'!J:J&amp;'12.1成果批示及应用（前端查询-需要导入-待处理)'!K:K&amp;'12.1成果批示及应用（前端查询-需要导入-待处理)'!O:O,'12.1成果批示及应用（前端查询-需要导入-待处理)'!B:B),2,)),VLOOKUP(A130,IF({1,0},'12.1成果批示及应用（前端查询-需要导入-待处理)'!J:J,'12.1成果批示及应用（前端查询-需要导入-待处理)'!B:B),2,),VLOOKUP(A130&amp;B130&amp;"1",IF({1,0},'12.1成果批示及应用（前端查询-需要导入-待处理)'!J:J&amp;'12.1成果批示及应用（前端查询-需要导入-待处理)'!K:K&amp;'12.1成果批示及应用（前端查询-需要导入-待处理)'!O:O,'12.1成果批示及应用（前端查询-需要导入-待处理)'!B:B),2,))</f>
        <v>马晓燕</v>
      </c>
      <c r="D130" t="str">
        <f>VLOOKUP(C130,[2]Sheet1!$A:$B,2,)</f>
        <v>maxiaoyan</v>
      </c>
      <c r="E130" t="s">
        <v>509</v>
      </c>
      <c r="F130" t="str">
        <f t="array" ref="F130">IF(VLOOKUP(A130&amp;B130,IF({1,0},'12.1成果批示及应用（前端查询-需要导入-待处理)'!J:J&amp;'12.1成果批示及应用（前端查询-需要导入-待处理)'!K:K,'12.1成果批示及应用（前端查询-需要导入-待处理)'!N:N),2,)="1","独立完成","合作完成")</f>
        <v>合作完成</v>
      </c>
      <c r="G130">
        <v>2011</v>
      </c>
      <c r="H130" t="str">
        <f t="shared" si="1"/>
        <v>决策建议、信息专报、专报信息刊发</v>
      </c>
      <c r="I130" t="str">
        <f t="array" ref="I130">VLOOKUP(A130&amp;B130,IF({1,0},'12.1成果批示及应用（前端查询-需要导入-待处理)'!J:J&amp;'12.1成果批示及应用（前端查询-需要导入-待处理)'!K:K,'12.1成果批示及应用（前端查询-需要导入-待处理)'!M:M),2,)</f>
        <v>2011-04-10 </v>
      </c>
      <c r="J130" t="str">
        <f>VLOOKUP(C130,[2]Sheet1!$A:$C,3,)</f>
        <v>国际经贸与物流研究所</v>
      </c>
      <c r="K130" t="s">
        <v>512</v>
      </c>
      <c r="L130" t="s">
        <v>23</v>
      </c>
      <c r="O130" t="str">
        <f>CONCATENATE(E130,"(",VLOOKUP(H130,批示部门及其分数!C:D,2,)*70%,")")</f>
        <v>maxiaoyan(28)</v>
      </c>
    </row>
    <row r="131" spans="1:15">
      <c r="A131" s="14" t="s">
        <v>514</v>
      </c>
      <c r="B131" s="12" t="s">
        <v>30</v>
      </c>
      <c r="C131" t="str">
        <f t="array" ref="C131">IF(ISNA(VLOOKUP(A131&amp;B131&amp;"1",IF({1,0},'12.1成果批示及应用（前端查询-需要导入-待处理)'!J:J&amp;'12.1成果批示及应用（前端查询-需要导入-待处理)'!K:K&amp;'12.1成果批示及应用（前端查询-需要导入-待处理)'!O:O,'12.1成果批示及应用（前端查询-需要导入-待处理)'!B:B),2,)),VLOOKUP(A131,IF({1,0},'12.1成果批示及应用（前端查询-需要导入-待处理)'!J:J,'12.1成果批示及应用（前端查询-需要导入-待处理)'!B:B),2,),VLOOKUP(A131&amp;B131&amp;"1",IF({1,0},'12.1成果批示及应用（前端查询-需要导入-待处理)'!J:J&amp;'12.1成果批示及应用（前端查询-需要导入-待处理)'!K:K&amp;'12.1成果批示及应用（前端查询-需要导入-待处理)'!O:O,'12.1成果批示及应用（前端查询-需要导入-待处理)'!B:B),2,))</f>
        <v>李敬</v>
      </c>
      <c r="D131" t="e">
        <f>VLOOKUP(C131,[2]Sheet1!$A:$B,2,)</f>
        <v>#N/A</v>
      </c>
      <c r="E131" t="s">
        <v>118</v>
      </c>
      <c r="F131" t="str">
        <f t="array" ref="F131">IF(VLOOKUP(A131&amp;B131,IF({1,0},'12.1成果批示及应用（前端查询-需要导入-待处理)'!J:J&amp;'12.1成果批示及应用（前端查询-需要导入-待处理)'!K:K,'12.1成果批示及应用（前端查询-需要导入-待处理)'!N:N),2,)="1","独立完成","合作完成")</f>
        <v>合作完成</v>
      </c>
      <c r="G131">
        <v>2011</v>
      </c>
      <c r="H131" t="str">
        <f t="shared" ref="H131:H194" si="2">B131</f>
        <v>省部级正职领导肯定性批示</v>
      </c>
      <c r="I131" t="str">
        <f t="array" ref="I131">VLOOKUP(A131&amp;B131,IF({1,0},'12.1成果批示及应用（前端查询-需要导入-待处理)'!J:J&amp;'12.1成果批示及应用（前端查询-需要导入-待处理)'!K:K,'12.1成果批示及应用（前端查询-需要导入-待处理)'!M:M),2,)</f>
        <v>2011-02-22 </v>
      </c>
      <c r="J131" t="e">
        <f>VLOOKUP(C131,[2]Sheet1!$A:$C,3,)</f>
        <v>#N/A</v>
      </c>
      <c r="K131" t="s">
        <v>120</v>
      </c>
      <c r="L131" t="s">
        <v>23</v>
      </c>
      <c r="O131" t="str">
        <f>CONCATENATE(E131,"(",VLOOKUP(H131,批示部门及其分数!C:D,2,)*70%,")")</f>
        <v>lijing(84)</v>
      </c>
    </row>
    <row r="132" spans="1:15">
      <c r="A132" s="14" t="s">
        <v>517</v>
      </c>
      <c r="B132" s="12" t="s">
        <v>19</v>
      </c>
      <c r="C132" t="str">
        <f t="array" ref="C132">IF(ISNA(VLOOKUP(A132&amp;B132&amp;"1",IF({1,0},'12.1成果批示及应用（前端查询-需要导入-待处理)'!J:J&amp;'12.1成果批示及应用（前端查询-需要导入-待处理)'!K:K&amp;'12.1成果批示及应用（前端查询-需要导入-待处理)'!O:O,'12.1成果批示及应用（前端查询-需要导入-待处理)'!B:B),2,)),VLOOKUP(A132,IF({1,0},'12.1成果批示及应用（前端查询-需要导入-待处理)'!J:J,'12.1成果批示及应用（前端查询-需要导入-待处理)'!B:B),2,),VLOOKUP(A132&amp;B132&amp;"1",IF({1,0},'12.1成果批示及应用（前端查询-需要导入-待处理)'!J:J&amp;'12.1成果批示及应用（前端查询-需要导入-待处理)'!K:K&amp;'12.1成果批示及应用（前端查询-需要导入-待处理)'!O:O,'12.1成果批示及应用（前端查询-需要导入-待处理)'!B:B),2,))</f>
        <v>李敬</v>
      </c>
      <c r="D132" t="e">
        <f>VLOOKUP(C132,[2]Sheet1!$A:$B,2,)</f>
        <v>#N/A</v>
      </c>
      <c r="E132" t="s">
        <v>118</v>
      </c>
      <c r="F132" t="str">
        <f t="array" ref="F132">IF(VLOOKUP(A132&amp;B132,IF({1,0},'12.1成果批示及应用（前端查询-需要导入-待处理)'!J:J&amp;'12.1成果批示及应用（前端查询-需要导入-待处理)'!K:K,'12.1成果批示及应用（前端查询-需要导入-待处理)'!N:N),2,)="1","独立完成","合作完成")</f>
        <v>独立完成</v>
      </c>
      <c r="G132">
        <v>2011</v>
      </c>
      <c r="H132" t="str">
        <f t="shared" si="2"/>
        <v>省部级正职领导一般性批示</v>
      </c>
      <c r="I132" t="str">
        <f t="array" ref="I132">VLOOKUP(A132&amp;B132,IF({1,0},'12.1成果批示及应用（前端查询-需要导入-待处理)'!J:J&amp;'12.1成果批示及应用（前端查询-需要导入-待处理)'!K:K,'12.1成果批示及应用（前端查询-需要导入-待处理)'!M:M),2,)</f>
        <v>2011-12-05 </v>
      </c>
      <c r="J132" t="e">
        <f>VLOOKUP(C132,[2]Sheet1!$A:$C,3,)</f>
        <v>#N/A</v>
      </c>
      <c r="K132" t="s">
        <v>120</v>
      </c>
      <c r="L132" t="s">
        <v>23</v>
      </c>
      <c r="O132" t="str">
        <f>CONCATENATE(E132,"(",VLOOKUP(H132,批示部门及其分数!C:D,2,)*70%,")")</f>
        <v>lijing(42)</v>
      </c>
    </row>
    <row r="133" spans="1:15">
      <c r="A133" s="14" t="s">
        <v>519</v>
      </c>
      <c r="B133" s="12" t="s">
        <v>19</v>
      </c>
      <c r="C133" t="str">
        <f t="array" ref="C133">IF(ISNA(VLOOKUP(A133&amp;B133&amp;"1",IF({1,0},'12.1成果批示及应用（前端查询-需要导入-待处理)'!J:J&amp;'12.1成果批示及应用（前端查询-需要导入-待处理)'!K:K&amp;'12.1成果批示及应用（前端查询-需要导入-待处理)'!O:O,'12.1成果批示及应用（前端查询-需要导入-待处理)'!B:B),2,)),VLOOKUP(A133,IF({1,0},'12.1成果批示及应用（前端查询-需要导入-待处理)'!J:J,'12.1成果批示及应用（前端查询-需要导入-待处理)'!B:B),2,),VLOOKUP(A133&amp;B133&amp;"1",IF({1,0},'12.1成果批示及应用（前端查询-需要导入-待处理)'!J:J&amp;'12.1成果批示及应用（前端查询-需要导入-待处理)'!K:K&amp;'12.1成果批示及应用（前端查询-需要导入-待处理)'!O:O,'12.1成果批示及应用（前端查询-需要导入-待处理)'!B:B),2,))</f>
        <v>李敬</v>
      </c>
      <c r="D133" t="e">
        <f>VLOOKUP(C133,[2]Sheet1!$A:$B,2,)</f>
        <v>#N/A</v>
      </c>
      <c r="E133" t="s">
        <v>118</v>
      </c>
      <c r="F133" t="str">
        <f t="array" ref="F133">IF(VLOOKUP(A133&amp;B133,IF({1,0},'12.1成果批示及应用（前端查询-需要导入-待处理)'!J:J&amp;'12.1成果批示及应用（前端查询-需要导入-待处理)'!K:K,'12.1成果批示及应用（前端查询-需要导入-待处理)'!N:N),2,)="1","独立完成","合作完成")</f>
        <v>合作完成</v>
      </c>
      <c r="G133">
        <v>2011</v>
      </c>
      <c r="H133" t="str">
        <f t="shared" si="2"/>
        <v>省部级正职领导一般性批示</v>
      </c>
      <c r="I133" t="str">
        <f t="array" ref="I133">VLOOKUP(A133&amp;B133,IF({1,0},'12.1成果批示及应用（前端查询-需要导入-待处理)'!J:J&amp;'12.1成果批示及应用（前端查询-需要导入-待处理)'!K:K,'12.1成果批示及应用（前端查询-需要导入-待处理)'!M:M),2,)</f>
        <v>2011-05-26 </v>
      </c>
      <c r="J133" t="e">
        <f>VLOOKUP(C133,[2]Sheet1!$A:$C,3,)</f>
        <v>#N/A</v>
      </c>
      <c r="K133" t="s">
        <v>120</v>
      </c>
      <c r="L133" t="s">
        <v>23</v>
      </c>
      <c r="O133" t="str">
        <f>CONCATENATE(E133,"(",VLOOKUP(H133,批示部门及其分数!C:D,2,)*70%,")")</f>
        <v>lijing(42)</v>
      </c>
    </row>
    <row r="134" spans="1:15">
      <c r="A134" s="14" t="s">
        <v>520</v>
      </c>
      <c r="B134" s="12" t="s">
        <v>279</v>
      </c>
      <c r="C134" t="str">
        <f t="array" ref="C134">IF(ISNA(VLOOKUP(A134&amp;B134&amp;"1",IF({1,0},'12.1成果批示及应用（前端查询-需要导入-待处理)'!J:J&amp;'12.1成果批示及应用（前端查询-需要导入-待处理)'!K:K&amp;'12.1成果批示及应用（前端查询-需要导入-待处理)'!O:O,'12.1成果批示及应用（前端查询-需要导入-待处理)'!B:B),2,)),VLOOKUP(A134,IF({1,0},'12.1成果批示及应用（前端查询-需要导入-待处理)'!J:J,'12.1成果批示及应用（前端查询-需要导入-待处理)'!B:B),2,),VLOOKUP(A134&amp;B134&amp;"1",IF({1,0},'12.1成果批示及应用（前端查询-需要导入-待处理)'!J:J&amp;'12.1成果批示及应用（前端查询-需要导入-待处理)'!K:K&amp;'12.1成果批示及应用（前端查询-需要导入-待处理)'!O:O,'12.1成果批示及应用（前端查询-需要导入-待处理)'!B:B),2,))</f>
        <v>王小明</v>
      </c>
      <c r="D134" t="str">
        <f>VLOOKUP(C134,[2]Sheet1!$A:$B,2,)</f>
        <v>wangxiaoming</v>
      </c>
      <c r="E134" t="s">
        <v>178</v>
      </c>
      <c r="F134" t="str">
        <f t="array" ref="F134">IF(VLOOKUP(A134&amp;B134,IF({1,0},'12.1成果批示及应用（前端查询-需要导入-待处理)'!J:J&amp;'12.1成果批示及应用（前端查询-需要导入-待处理)'!K:K,'12.1成果批示及应用（前端查询-需要导入-待处理)'!N:N),2,)="1","独立完成","合作完成")</f>
        <v>合作完成</v>
      </c>
      <c r="G134">
        <v>2011</v>
      </c>
      <c r="H134" t="str">
        <f t="shared" si="2"/>
        <v>决策建议、信息专报、专报信息刊发</v>
      </c>
      <c r="I134" t="str">
        <f t="array" ref="I134">VLOOKUP(A134&amp;B134,IF({1,0},'12.1成果批示及应用（前端查询-需要导入-待处理)'!J:J&amp;'12.1成果批示及应用（前端查询-需要导入-待处理)'!K:K,'12.1成果批示及应用（前端查询-需要导入-待处理)'!M:M),2,)</f>
        <v>2011-12-23 </v>
      </c>
      <c r="J134" t="str">
        <f>VLOOKUP(C134,[2]Sheet1!$A:$C,3,)</f>
        <v>产业经济研究所</v>
      </c>
      <c r="K134" t="s">
        <v>522</v>
      </c>
      <c r="L134" t="s">
        <v>23</v>
      </c>
      <c r="O134" t="str">
        <f>CONCATENATE(E134,"(",VLOOKUP(H134,批示部门及其分数!C:D,2,)*70%,")")</f>
        <v>wangxiaoming(28)</v>
      </c>
    </row>
    <row r="135" spans="1:15">
      <c r="A135" s="14" t="s">
        <v>524</v>
      </c>
      <c r="B135" s="12" t="s">
        <v>462</v>
      </c>
      <c r="C135" t="str">
        <f t="array" ref="C135">IF(ISNA(VLOOKUP(A135&amp;B135&amp;"1",IF({1,0},'12.1成果批示及应用（前端查询-需要导入-待处理)'!J:J&amp;'12.1成果批示及应用（前端查询-需要导入-待处理)'!K:K&amp;'12.1成果批示及应用（前端查询-需要导入-待处理)'!O:O,'12.1成果批示及应用（前端查询-需要导入-待处理)'!B:B),2,)),VLOOKUP(A135,IF({1,0},'12.1成果批示及应用（前端查询-需要导入-待处理)'!J:J,'12.1成果批示及应用（前端查询-需要导入-待处理)'!B:B),2,),VLOOKUP(A135&amp;B135&amp;"1",IF({1,0},'12.1成果批示及应用（前端查询-需要导入-待处理)'!J:J&amp;'12.1成果批示及应用（前端查询-需要导入-待处理)'!K:K&amp;'12.1成果批示及应用（前端查询-需要导入-待处理)'!O:O,'12.1成果批示及应用（前端查询-需要导入-待处理)'!B:B),2,))</f>
        <v>王小明</v>
      </c>
      <c r="D135" t="str">
        <f>VLOOKUP(C135,[2]Sheet1!$A:$B,2,)</f>
        <v>wangxiaoming</v>
      </c>
      <c r="E135" t="s">
        <v>178</v>
      </c>
      <c r="F135" t="str">
        <f t="array" ref="F135">IF(VLOOKUP(A135&amp;B135,IF({1,0},'12.1成果批示及应用（前端查询-需要导入-待处理)'!J:J&amp;'12.1成果批示及应用（前端查询-需要导入-待处理)'!K:K,'12.1成果批示及应用（前端查询-需要导入-待处理)'!N:N),2,)="1","独立完成","合作完成")</f>
        <v>合作完成</v>
      </c>
      <c r="G135">
        <v>2011</v>
      </c>
      <c r="H135" t="str">
        <f t="shared" si="2"/>
        <v>国家部委规章和重庆市地方性法规、政府规章及文件采用-采用部分占文件全文60%以上（含）</v>
      </c>
      <c r="I135" t="str">
        <f t="array" ref="I135">VLOOKUP(A135&amp;B135,IF({1,0},'12.1成果批示及应用（前端查询-需要导入-待处理)'!J:J&amp;'12.1成果批示及应用（前端查询-需要导入-待处理)'!K:K,'12.1成果批示及应用（前端查询-需要导入-待处理)'!M:M),2,)</f>
        <v>2011-12-02 </v>
      </c>
      <c r="J135" t="str">
        <f>VLOOKUP(C135,[2]Sheet1!$A:$C,3,)</f>
        <v>产业经济研究所</v>
      </c>
      <c r="K135" t="s">
        <v>526</v>
      </c>
      <c r="L135" t="s">
        <v>23</v>
      </c>
      <c r="O135" t="str">
        <f>CONCATENATE(E135,"(",VLOOKUP(H135,批示部门及其分数!C:D,2,)*70%,")")</f>
        <v>wangxiaoming(168)</v>
      </c>
    </row>
    <row r="136" spans="1:15">
      <c r="A136" s="14" t="s">
        <v>528</v>
      </c>
      <c r="B136" s="12" t="s">
        <v>274</v>
      </c>
      <c r="C136" t="str">
        <f t="array" ref="C136">IF(ISNA(VLOOKUP(A136&amp;B136&amp;"1",IF({1,0},'12.1成果批示及应用（前端查询-需要导入-待处理)'!J:J&amp;'12.1成果批示及应用（前端查询-需要导入-待处理)'!K:K&amp;'12.1成果批示及应用（前端查询-需要导入-待处理)'!O:O,'12.1成果批示及应用（前端查询-需要导入-待处理)'!B:B),2,)),VLOOKUP(A136,IF({1,0},'12.1成果批示及应用（前端查询-需要导入-待处理)'!J:J,'12.1成果批示及应用（前端查询-需要导入-待处理)'!B:B),2,),VLOOKUP(A136&amp;B136&amp;"1",IF({1,0},'12.1成果批示及应用（前端查询-需要导入-待处理)'!J:J&amp;'12.1成果批示及应用（前端查询-需要导入-待处理)'!K:K&amp;'12.1成果批示及应用（前端查询-需要导入-待处理)'!O:O,'12.1成果批示及应用（前端查询-需要导入-待处理)'!B:B),2,))</f>
        <v>李万慧</v>
      </c>
      <c r="D136" t="str">
        <f>VLOOKUP(C136,[2]Sheet1!$A:$B,2,)</f>
        <v>liwanhui</v>
      </c>
      <c r="E136" t="s">
        <v>530</v>
      </c>
      <c r="F136" t="str">
        <f t="array" ref="F136">IF(VLOOKUP(A136&amp;B136,IF({1,0},'12.1成果批示及应用（前端查询-需要导入-待处理)'!J:J&amp;'12.1成果批示及应用（前端查询-需要导入-待处理)'!K:K,'12.1成果批示及应用（前端查询-需要导入-待处理)'!N:N),2,)="1","独立完成","合作完成")</f>
        <v>合作完成</v>
      </c>
      <c r="G136">
        <v>2011</v>
      </c>
      <c r="H136" t="str">
        <f t="shared" si="2"/>
        <v>市行业主管部门文件采用-采用部分占文件全文60%以下</v>
      </c>
      <c r="I136" t="str">
        <f t="array" ref="I136">VLOOKUP(A136&amp;B136,IF({1,0},'12.1成果批示及应用（前端查询-需要导入-待处理)'!J:J&amp;'12.1成果批示及应用（前端查询-需要导入-待处理)'!K:K,'12.1成果批示及应用（前端查询-需要导入-待处理)'!M:M),2,)</f>
        <v>2011-10-14 </v>
      </c>
      <c r="J136" t="str">
        <f>VLOOKUP(C136,[2]Sheet1!$A:$C,3,)</f>
        <v>财政与金融研究所</v>
      </c>
      <c r="K136" t="s">
        <v>532</v>
      </c>
      <c r="L136" t="s">
        <v>23</v>
      </c>
      <c r="O136" t="str">
        <f>CONCATENATE(E136,"(",VLOOKUP(H136,批示部门及其分数!C:D,2,)*70%,")")</f>
        <v>liwanhui(21)</v>
      </c>
    </row>
    <row r="137" spans="1:15">
      <c r="A137" s="14" t="s">
        <v>534</v>
      </c>
      <c r="B137" s="12" t="s">
        <v>274</v>
      </c>
      <c r="C137" t="str">
        <f t="array" ref="C137">IF(ISNA(VLOOKUP(A137&amp;B137&amp;"1",IF({1,0},'12.1成果批示及应用（前端查询-需要导入-待处理)'!J:J&amp;'12.1成果批示及应用（前端查询-需要导入-待处理)'!K:K&amp;'12.1成果批示及应用（前端查询-需要导入-待处理)'!O:O,'12.1成果批示及应用（前端查询-需要导入-待处理)'!B:B),2,)),VLOOKUP(A137,IF({1,0},'12.1成果批示及应用（前端查询-需要导入-待处理)'!J:J,'12.1成果批示及应用（前端查询-需要导入-待处理)'!B:B),2,),VLOOKUP(A137&amp;B137&amp;"1",IF({1,0},'12.1成果批示及应用（前端查询-需要导入-待处理)'!J:J&amp;'12.1成果批示及应用（前端查询-需要导入-待处理)'!K:K&amp;'12.1成果批示及应用（前端查询-需要导入-待处理)'!O:O,'12.1成果批示及应用（前端查询-需要导入-待处理)'!B:B),2,))</f>
        <v>李万慧</v>
      </c>
      <c r="D137" t="str">
        <f>VLOOKUP(C137,[2]Sheet1!$A:$B,2,)</f>
        <v>liwanhui</v>
      </c>
      <c r="E137" t="s">
        <v>530</v>
      </c>
      <c r="F137" t="str">
        <f t="array" ref="F137">IF(VLOOKUP(A137&amp;B137,IF({1,0},'12.1成果批示及应用（前端查询-需要导入-待处理)'!J:J&amp;'12.1成果批示及应用（前端查询-需要导入-待处理)'!K:K,'12.1成果批示及应用（前端查询-需要导入-待处理)'!N:N),2,)="1","独立完成","合作完成")</f>
        <v>合作完成</v>
      </c>
      <c r="G137">
        <v>2011</v>
      </c>
      <c r="H137" t="str">
        <f t="shared" si="2"/>
        <v>市行业主管部门文件采用-采用部分占文件全文60%以下</v>
      </c>
      <c r="I137" t="str">
        <f t="array" ref="I137">VLOOKUP(A137&amp;B137,IF({1,0},'12.1成果批示及应用（前端查询-需要导入-待处理)'!J:J&amp;'12.1成果批示及应用（前端查询-需要导入-待处理)'!K:K,'12.1成果批示及应用（前端查询-需要导入-待处理)'!M:M),2,)</f>
        <v>2011-10-14 </v>
      </c>
      <c r="J137" t="str">
        <f>VLOOKUP(C137,[2]Sheet1!$A:$C,3,)</f>
        <v>财政与金融研究所</v>
      </c>
      <c r="K137" t="s">
        <v>532</v>
      </c>
      <c r="L137" t="s">
        <v>23</v>
      </c>
      <c r="O137" t="str">
        <f>CONCATENATE(E137,"(",VLOOKUP(H137,批示部门及其分数!C:D,2,)*70%,")")</f>
        <v>liwanhui(21)</v>
      </c>
    </row>
    <row r="138" spans="1:15">
      <c r="A138" s="14" t="s">
        <v>535</v>
      </c>
      <c r="B138" s="12" t="s">
        <v>279</v>
      </c>
      <c r="C138" t="str">
        <f t="array" ref="C138">IF(ISNA(VLOOKUP(A138&amp;B138&amp;"1",IF({1,0},'12.1成果批示及应用（前端查询-需要导入-待处理)'!J:J&amp;'12.1成果批示及应用（前端查询-需要导入-待处理)'!K:K&amp;'12.1成果批示及应用（前端查询-需要导入-待处理)'!O:O,'12.1成果批示及应用（前端查询-需要导入-待处理)'!B:B),2,)),VLOOKUP(A138,IF({1,0},'12.1成果批示及应用（前端查询-需要导入-待处理)'!J:J,'12.1成果批示及应用（前端查询-需要导入-待处理)'!B:B),2,),VLOOKUP(A138&amp;B138&amp;"1",IF({1,0},'12.1成果批示及应用（前端查询-需要导入-待处理)'!J:J&amp;'12.1成果批示及应用（前端查询-需要导入-待处理)'!K:K&amp;'12.1成果批示及应用（前端查询-需要导入-待处理)'!O:O,'12.1成果批示及应用（前端查询-需要导入-待处理)'!B:B),2,))</f>
        <v>李勇</v>
      </c>
      <c r="D138" t="e">
        <f>VLOOKUP(C138,[2]Sheet1!$A:$B,2,)</f>
        <v>#N/A</v>
      </c>
      <c r="E138" t="s">
        <v>141</v>
      </c>
      <c r="F138" t="str">
        <f t="array" ref="F138">IF(VLOOKUP(A138&amp;B138,IF({1,0},'12.1成果批示及应用（前端查询-需要导入-待处理)'!J:J&amp;'12.1成果批示及应用（前端查询-需要导入-待处理)'!K:K,'12.1成果批示及应用（前端查询-需要导入-待处理)'!N:N),2,)="1","独立完成","合作完成")</f>
        <v>独立完成</v>
      </c>
      <c r="G138">
        <v>2011</v>
      </c>
      <c r="H138" t="str">
        <f t="shared" si="2"/>
        <v>决策建议、信息专报、专报信息刊发</v>
      </c>
      <c r="I138" t="str">
        <f t="array" ref="I138">VLOOKUP(A138&amp;B138,IF({1,0},'12.1成果批示及应用（前端查询-需要导入-待处理)'!J:J&amp;'12.1成果批示及应用（前端查询-需要导入-待处理)'!K:K,'12.1成果批示及应用（前端查询-需要导入-待处理)'!M:M),2,)</f>
        <v>2011-09-17 </v>
      </c>
      <c r="J138" t="e">
        <f>VLOOKUP(C138,[2]Sheet1!$A:$C,3,)</f>
        <v>#N/A</v>
      </c>
      <c r="K138" t="s">
        <v>143</v>
      </c>
      <c r="L138" t="s">
        <v>23</v>
      </c>
      <c r="O138" t="str">
        <f>CONCATENATE(E138,"(",VLOOKUP(H138,批示部门及其分数!C:D,2,)*70%,")")</f>
        <v>liyong(28)</v>
      </c>
    </row>
    <row r="139" spans="1:15">
      <c r="A139" s="14" t="s">
        <v>538</v>
      </c>
      <c r="B139" s="12" t="s">
        <v>279</v>
      </c>
      <c r="C139" t="str">
        <f t="array" ref="C139">IF(ISNA(VLOOKUP(A139&amp;B139&amp;"1",IF({1,0},'12.1成果批示及应用（前端查询-需要导入-待处理)'!J:J&amp;'12.1成果批示及应用（前端查询-需要导入-待处理)'!K:K&amp;'12.1成果批示及应用（前端查询-需要导入-待处理)'!O:O,'12.1成果批示及应用（前端查询-需要导入-待处理)'!B:B),2,)),VLOOKUP(A139,IF({1,0},'12.1成果批示及应用（前端查询-需要导入-待处理)'!J:J,'12.1成果批示及应用（前端查询-需要导入-待处理)'!B:B),2,),VLOOKUP(A139&amp;B139&amp;"1",IF({1,0},'12.1成果批示及应用（前端查询-需要导入-待处理)'!J:J&amp;'12.1成果批示及应用（前端查询-需要导入-待处理)'!K:K&amp;'12.1成果批示及应用（前端查询-需要导入-待处理)'!O:O,'12.1成果批示及应用（前端查询-需要导入-待处理)'!B:B),2,))</f>
        <v>李勇</v>
      </c>
      <c r="D139" t="e">
        <f>VLOOKUP(C139,[2]Sheet1!$A:$B,2,)</f>
        <v>#N/A</v>
      </c>
      <c r="E139" t="s">
        <v>141</v>
      </c>
      <c r="F139" t="str">
        <f t="array" ref="F139">IF(VLOOKUP(A139&amp;B139,IF({1,0},'12.1成果批示及应用（前端查询-需要导入-待处理)'!J:J&amp;'12.1成果批示及应用（前端查询-需要导入-待处理)'!K:K,'12.1成果批示及应用（前端查询-需要导入-待处理)'!N:N),2,)="1","独立完成","合作完成")</f>
        <v>独立完成</v>
      </c>
      <c r="G139">
        <v>2011</v>
      </c>
      <c r="H139" t="str">
        <f t="shared" si="2"/>
        <v>决策建议、信息专报、专报信息刊发</v>
      </c>
      <c r="I139" t="str">
        <f t="array" ref="I139">VLOOKUP(A139&amp;B139,IF({1,0},'12.1成果批示及应用（前端查询-需要导入-待处理)'!J:J&amp;'12.1成果批示及应用（前端查询-需要导入-待处理)'!K:K,'12.1成果批示及应用（前端查询-需要导入-待处理)'!M:M),2,)</f>
        <v>2011-09-24 </v>
      </c>
      <c r="J139" t="e">
        <f>VLOOKUP(C139,[2]Sheet1!$A:$C,3,)</f>
        <v>#N/A</v>
      </c>
      <c r="K139" t="s">
        <v>143</v>
      </c>
      <c r="L139" t="s">
        <v>23</v>
      </c>
      <c r="O139" t="str">
        <f>CONCATENATE(E139,"(",VLOOKUP(H139,批示部门及其分数!C:D,2,)*70%,")")</f>
        <v>liyong(28)</v>
      </c>
    </row>
    <row r="140" spans="1:15">
      <c r="A140" s="14" t="s">
        <v>540</v>
      </c>
      <c r="B140" s="12" t="s">
        <v>30</v>
      </c>
      <c r="C140" t="str">
        <f t="array" ref="C140">IF(ISNA(VLOOKUP(A140&amp;B140&amp;"1",IF({1,0},'12.1成果批示及应用（前端查询-需要导入-待处理)'!J:J&amp;'12.1成果批示及应用（前端查询-需要导入-待处理)'!K:K&amp;'12.1成果批示及应用（前端查询-需要导入-待处理)'!O:O,'12.1成果批示及应用（前端查询-需要导入-待处理)'!B:B),2,)),VLOOKUP(A140,IF({1,0},'12.1成果批示及应用（前端查询-需要导入-待处理)'!J:J,'12.1成果批示及应用（前端查询-需要导入-待处理)'!B:B),2,),VLOOKUP(A140&amp;B140&amp;"1",IF({1,0},'12.1成果批示及应用（前端查询-需要导入-待处理)'!J:J&amp;'12.1成果批示及应用（前端查询-需要导入-待处理)'!K:K&amp;'12.1成果批示及应用（前端查询-需要导入-待处理)'!O:O,'12.1成果批示及应用（前端查询-需要导入-待处理)'!B:B),2,))</f>
        <v>李勇</v>
      </c>
      <c r="D140" t="e">
        <f>VLOOKUP(C140,[2]Sheet1!$A:$B,2,)</f>
        <v>#N/A</v>
      </c>
      <c r="E140" t="s">
        <v>141</v>
      </c>
      <c r="F140" t="str">
        <f t="array" ref="F140">IF(VLOOKUP(A140&amp;B140,IF({1,0},'12.1成果批示及应用（前端查询-需要导入-待处理)'!J:J&amp;'12.1成果批示及应用（前端查询-需要导入-待处理)'!K:K,'12.1成果批示及应用（前端查询-需要导入-待处理)'!N:N),2,)="1","独立完成","合作完成")</f>
        <v>独立完成</v>
      </c>
      <c r="G140">
        <v>2011</v>
      </c>
      <c r="H140" t="str">
        <f t="shared" si="2"/>
        <v>省部级正职领导肯定性批示</v>
      </c>
      <c r="I140" t="str">
        <f t="array" ref="I140">VLOOKUP(A140&amp;B140,IF({1,0},'12.1成果批示及应用（前端查询-需要导入-待处理)'!J:J&amp;'12.1成果批示及应用（前端查询-需要导入-待处理)'!K:K,'12.1成果批示及应用（前端查询-需要导入-待处理)'!M:M),2,)</f>
        <v>2011-12-05 </v>
      </c>
      <c r="J140" t="e">
        <f>VLOOKUP(C140,[2]Sheet1!$A:$C,3,)</f>
        <v>#N/A</v>
      </c>
      <c r="K140" t="s">
        <v>143</v>
      </c>
      <c r="L140" t="s">
        <v>23</v>
      </c>
      <c r="O140" t="str">
        <f>CONCATENATE(E140,"(",VLOOKUP(H140,批示部门及其分数!C:D,2,)*70%,")")</f>
        <v>liyong(84)</v>
      </c>
    </row>
    <row r="141" spans="1:15">
      <c r="A141" s="14" t="s">
        <v>541</v>
      </c>
      <c r="B141" s="12" t="s">
        <v>279</v>
      </c>
      <c r="C141" t="str">
        <f t="array" ref="C141">IF(ISNA(VLOOKUP(A141&amp;B141&amp;"1",IF({1,0},'12.1成果批示及应用（前端查询-需要导入-待处理)'!J:J&amp;'12.1成果批示及应用（前端查询-需要导入-待处理)'!K:K&amp;'12.1成果批示及应用（前端查询-需要导入-待处理)'!O:O,'12.1成果批示及应用（前端查询-需要导入-待处理)'!B:B),2,)),VLOOKUP(A141,IF({1,0},'12.1成果批示及应用（前端查询-需要导入-待处理)'!J:J,'12.1成果批示及应用（前端查询-需要导入-待处理)'!B:B),2,),VLOOKUP(A141&amp;B141&amp;"1",IF({1,0},'12.1成果批示及应用（前端查询-需要导入-待处理)'!J:J&amp;'12.1成果批示及应用（前端查询-需要导入-待处理)'!K:K&amp;'12.1成果批示及应用（前端查询-需要导入-待处理)'!O:O,'12.1成果批示及应用（前端查询-需要导入-待处理)'!B:B),2,))</f>
        <v>蒲奇军</v>
      </c>
      <c r="D141" t="e">
        <f>VLOOKUP(C141,[2]Sheet1!$A:$B,2,)</f>
        <v>#N/A</v>
      </c>
      <c r="E141" t="s">
        <v>296</v>
      </c>
      <c r="F141" t="str">
        <f t="array" ref="F141">IF(VLOOKUP(A141&amp;B141,IF({1,0},'12.1成果批示及应用（前端查询-需要导入-待处理)'!J:J&amp;'12.1成果批示及应用（前端查询-需要导入-待处理)'!K:K,'12.1成果批示及应用（前端查询-需要导入-待处理)'!N:N),2,)="1","独立完成","合作完成")</f>
        <v>合作完成</v>
      </c>
      <c r="G141">
        <v>2011</v>
      </c>
      <c r="H141" t="str">
        <f t="shared" si="2"/>
        <v>决策建议、信息专报、专报信息刊发</v>
      </c>
      <c r="I141" t="str">
        <f t="array" ref="I141">VLOOKUP(A141&amp;B141,IF({1,0},'12.1成果批示及应用（前端查询-需要导入-待处理)'!J:J&amp;'12.1成果批示及应用（前端查询-需要导入-待处理)'!K:K,'12.1成果批示及应用（前端查询-需要导入-待处理)'!M:M),2,)</f>
        <v>2011-04-25 </v>
      </c>
      <c r="J141" t="e">
        <f>VLOOKUP(C141,[2]Sheet1!$A:$C,3,)</f>
        <v>#N/A</v>
      </c>
      <c r="K141" t="s">
        <v>298</v>
      </c>
      <c r="L141" t="s">
        <v>23</v>
      </c>
      <c r="O141" t="str">
        <f>CONCATENATE(E141,"(",VLOOKUP(H141,批示部门及其分数!C:D,2,)*70%,")")</f>
        <v>puqijun(28)</v>
      </c>
    </row>
    <row r="142" spans="1:15">
      <c r="A142" s="14" t="s">
        <v>543</v>
      </c>
      <c r="B142" s="12" t="s">
        <v>279</v>
      </c>
      <c r="C142" t="str">
        <f t="array" ref="C142">IF(ISNA(VLOOKUP(A142&amp;B142&amp;"1",IF({1,0},'12.1成果批示及应用（前端查询-需要导入-待处理)'!J:J&amp;'12.1成果批示及应用（前端查询-需要导入-待处理)'!K:K&amp;'12.1成果批示及应用（前端查询-需要导入-待处理)'!O:O,'12.1成果批示及应用（前端查询-需要导入-待处理)'!B:B),2,)),VLOOKUP(A142,IF({1,0},'12.1成果批示及应用（前端查询-需要导入-待处理)'!J:J,'12.1成果批示及应用（前端查询-需要导入-待处理)'!B:B),2,),VLOOKUP(A142&amp;B142&amp;"1",IF({1,0},'12.1成果批示及应用（前端查询-需要导入-待处理)'!J:J&amp;'12.1成果批示及应用（前端查询-需要导入-待处理)'!K:K&amp;'12.1成果批示及应用（前端查询-需要导入-待处理)'!O:O,'12.1成果批示及应用（前端查询-需要导入-待处理)'!B:B),2,))</f>
        <v>钟瑶奇</v>
      </c>
      <c r="D142" t="e">
        <f>VLOOKUP(C142,[2]Sheet1!$A:$B,2,)</f>
        <v>#N/A</v>
      </c>
      <c r="E142" t="s">
        <v>205</v>
      </c>
      <c r="F142" t="str">
        <f t="array" ref="F142">IF(VLOOKUP(A142&amp;B142,IF({1,0},'12.1成果批示及应用（前端查询-需要导入-待处理)'!J:J&amp;'12.1成果批示及应用（前端查询-需要导入-待处理)'!K:K,'12.1成果批示及应用（前端查询-需要导入-待处理)'!N:N),2,)="1","独立完成","合作完成")</f>
        <v>合作完成</v>
      </c>
      <c r="G142">
        <v>2011</v>
      </c>
      <c r="H142" t="str">
        <f t="shared" si="2"/>
        <v>决策建议、信息专报、专报信息刊发</v>
      </c>
      <c r="I142" t="str">
        <f t="array" ref="I142">VLOOKUP(A142&amp;B142,IF({1,0},'12.1成果批示及应用（前端查询-需要导入-待处理)'!J:J&amp;'12.1成果批示及应用（前端查询-需要导入-待处理)'!K:K,'12.1成果批示及应用（前端查询-需要导入-待处理)'!M:M),2,)</f>
        <v>2011-04-07 </v>
      </c>
      <c r="J142" t="e">
        <f>VLOOKUP(C142,[2]Sheet1!$A:$C,3,)</f>
        <v>#N/A</v>
      </c>
      <c r="K142" t="s">
        <v>298</v>
      </c>
      <c r="L142" t="s">
        <v>23</v>
      </c>
      <c r="O142" t="str">
        <f>CONCATENATE(E142,"(",VLOOKUP(H142,批示部门及其分数!C:D,2,)*70%,")")</f>
        <v>zhongyaoqi(28)</v>
      </c>
    </row>
    <row r="143" spans="1:15">
      <c r="A143" s="14" t="s">
        <v>546</v>
      </c>
      <c r="B143" s="12" t="s">
        <v>30</v>
      </c>
      <c r="C143" t="str">
        <f t="array" ref="C143">IF(ISNA(VLOOKUP(A143&amp;B143&amp;"1",IF({1,0},'12.1成果批示及应用（前端查询-需要导入-待处理)'!J:J&amp;'12.1成果批示及应用（前端查询-需要导入-待处理)'!K:K&amp;'12.1成果批示及应用（前端查询-需要导入-待处理)'!O:O,'12.1成果批示及应用（前端查询-需要导入-待处理)'!B:B),2,)),VLOOKUP(A143,IF({1,0},'12.1成果批示及应用（前端查询-需要导入-待处理)'!J:J,'12.1成果批示及应用（前端查询-需要导入-待处理)'!B:B),2,),VLOOKUP(A143&amp;B143&amp;"1",IF({1,0},'12.1成果批示及应用（前端查询-需要导入-待处理)'!J:J&amp;'12.1成果批示及应用（前端查询-需要导入-待处理)'!K:K&amp;'12.1成果批示及应用（前端查询-需要导入-待处理)'!O:O,'12.1成果批示及应用（前端查询-需要导入-待处理)'!B:B),2,))</f>
        <v>李重华</v>
      </c>
      <c r="D143" t="str">
        <f>VLOOKUP(C143,[2]Sheet1!$A:$B,2,)</f>
        <v>lichonghua</v>
      </c>
      <c r="E143" t="s">
        <v>151</v>
      </c>
      <c r="F143" t="str">
        <f t="array" ref="F143">IF(VLOOKUP(A143&amp;B143,IF({1,0},'12.1成果批示及应用（前端查询-需要导入-待处理)'!J:J&amp;'12.1成果批示及应用（前端查询-需要导入-待处理)'!K:K,'12.1成果批示及应用（前端查询-需要导入-待处理)'!N:N),2,)="1","独立完成","合作完成")</f>
        <v>合作完成</v>
      </c>
      <c r="G143">
        <v>2011</v>
      </c>
      <c r="H143" t="str">
        <f t="shared" si="2"/>
        <v>省部级正职领导肯定性批示</v>
      </c>
      <c r="I143" t="str">
        <f t="array" ref="I143">VLOOKUP(A143&amp;B143,IF({1,0},'12.1成果批示及应用（前端查询-需要导入-待处理)'!J:J&amp;'12.1成果批示及应用（前端查询-需要导入-待处理)'!K:K,'12.1成果批示及应用（前端查询-需要导入-待处理)'!M:M),2,)</f>
        <v>2011-05-04 </v>
      </c>
      <c r="J143" t="str">
        <f>VLOOKUP(C143,[2]Sheet1!$A:$C,3,)</f>
        <v>文史研究所（台湾问题研究所）</v>
      </c>
      <c r="K143" t="s">
        <v>547</v>
      </c>
      <c r="L143" t="s">
        <v>23</v>
      </c>
      <c r="O143" t="str">
        <f>CONCATENATE(E143,"(",VLOOKUP(H143,批示部门及其分数!C:D,2,)*70%,")")</f>
        <v>lichonghua(84)</v>
      </c>
    </row>
    <row r="144" spans="1:15">
      <c r="A144" s="14" t="s">
        <v>548</v>
      </c>
      <c r="B144" s="12" t="s">
        <v>30</v>
      </c>
      <c r="C144" t="str">
        <f t="array" ref="C144">IF(ISNA(VLOOKUP(A144&amp;B144&amp;"1",IF({1,0},'12.1成果批示及应用（前端查询-需要导入-待处理)'!J:J&amp;'12.1成果批示及应用（前端查询-需要导入-待处理)'!K:K&amp;'12.1成果批示及应用（前端查询-需要导入-待处理)'!O:O,'12.1成果批示及应用（前端查询-需要导入-待处理)'!B:B),2,)),VLOOKUP(A144,IF({1,0},'12.1成果批示及应用（前端查询-需要导入-待处理)'!J:J,'12.1成果批示及应用（前端查询-需要导入-待处理)'!B:B),2,),VLOOKUP(A144&amp;B144&amp;"1",IF({1,0},'12.1成果批示及应用（前端查询-需要导入-待处理)'!J:J&amp;'12.1成果批示及应用（前端查询-需要导入-待处理)'!K:K&amp;'12.1成果批示及应用（前端查询-需要导入-待处理)'!O:O,'12.1成果批示及应用（前端查询-需要导入-待处理)'!B:B),2,))</f>
        <v>李重华</v>
      </c>
      <c r="D144" t="str">
        <f>VLOOKUP(C144,[2]Sheet1!$A:$B,2,)</f>
        <v>lichonghua</v>
      </c>
      <c r="E144" t="s">
        <v>151</v>
      </c>
      <c r="F144" t="str">
        <f t="array" ref="F144">IF(VLOOKUP(A144&amp;B144,IF({1,0},'12.1成果批示及应用（前端查询-需要导入-待处理)'!J:J&amp;'12.1成果批示及应用（前端查询-需要导入-待处理)'!K:K,'12.1成果批示及应用（前端查询-需要导入-待处理)'!N:N),2,)="1","独立完成","合作完成")</f>
        <v>独立完成</v>
      </c>
      <c r="G144">
        <v>2011</v>
      </c>
      <c r="H144" t="str">
        <f t="shared" si="2"/>
        <v>省部级正职领导肯定性批示</v>
      </c>
      <c r="I144" t="str">
        <f t="array" ref="I144">VLOOKUP(A144&amp;B144,IF({1,0},'12.1成果批示及应用（前端查询-需要导入-待处理)'!J:J&amp;'12.1成果批示及应用（前端查询-需要导入-待处理)'!K:K,'12.1成果批示及应用（前端查询-需要导入-待处理)'!M:M),2,)</f>
        <v>2011-07-19 </v>
      </c>
      <c r="J144" t="str">
        <f>VLOOKUP(C144,[2]Sheet1!$A:$C,3,)</f>
        <v>文史研究所（台湾问题研究所）</v>
      </c>
      <c r="K144" t="s">
        <v>153</v>
      </c>
      <c r="L144" t="s">
        <v>23</v>
      </c>
      <c r="O144" t="str">
        <f>CONCATENATE(E144,"(",VLOOKUP(H144,批示部门及其分数!C:D,2,)*70%,")")</f>
        <v>lichonghua(84)</v>
      </c>
    </row>
    <row r="145" spans="1:15">
      <c r="A145" s="14" t="s">
        <v>550</v>
      </c>
      <c r="B145" s="12" t="s">
        <v>30</v>
      </c>
      <c r="C145" t="str">
        <f t="array" ref="C145">IF(ISNA(VLOOKUP(A145&amp;B145&amp;"1",IF({1,0},'12.1成果批示及应用（前端查询-需要导入-待处理)'!J:J&amp;'12.1成果批示及应用（前端查询-需要导入-待处理)'!K:K&amp;'12.1成果批示及应用（前端查询-需要导入-待处理)'!O:O,'12.1成果批示及应用（前端查询-需要导入-待处理)'!B:B),2,)),VLOOKUP(A145,IF({1,0},'12.1成果批示及应用（前端查询-需要导入-待处理)'!J:J,'12.1成果批示及应用（前端查询-需要导入-待处理)'!B:B),2,),VLOOKUP(A145&amp;B145&amp;"1",IF({1,0},'12.1成果批示及应用（前端查询-需要导入-待处理)'!J:J&amp;'12.1成果批示及应用（前端查询-需要导入-待处理)'!K:K&amp;'12.1成果批示及应用（前端查询-需要导入-待处理)'!O:O,'12.1成果批示及应用（前端查询-需要导入-待处理)'!B:B),2,))</f>
        <v>李重华</v>
      </c>
      <c r="D145" t="str">
        <f>VLOOKUP(C145,[2]Sheet1!$A:$B,2,)</f>
        <v>lichonghua</v>
      </c>
      <c r="E145" t="s">
        <v>151</v>
      </c>
      <c r="F145" t="str">
        <f t="array" ref="F145">IF(VLOOKUP(A145&amp;B145,IF({1,0},'12.1成果批示及应用（前端查询-需要导入-待处理)'!J:J&amp;'12.1成果批示及应用（前端查询-需要导入-待处理)'!K:K,'12.1成果批示及应用（前端查询-需要导入-待处理)'!N:N),2,)="1","独立完成","合作完成")</f>
        <v>独立完成</v>
      </c>
      <c r="G145">
        <v>2011</v>
      </c>
      <c r="H145" t="str">
        <f t="shared" si="2"/>
        <v>省部级正职领导肯定性批示</v>
      </c>
      <c r="I145" t="str">
        <f t="array" ref="I145">VLOOKUP(A145&amp;B145,IF({1,0},'12.1成果批示及应用（前端查询-需要导入-待处理)'!J:J&amp;'12.1成果批示及应用（前端查询-需要导入-待处理)'!K:K,'12.1成果批示及应用（前端查询-需要导入-待处理)'!M:M),2,)</f>
        <v>2011-10-22 </v>
      </c>
      <c r="J145" t="str">
        <f>VLOOKUP(C145,[2]Sheet1!$A:$C,3,)</f>
        <v>文史研究所（台湾问题研究所）</v>
      </c>
      <c r="K145" t="s">
        <v>153</v>
      </c>
      <c r="L145" t="s">
        <v>23</v>
      </c>
      <c r="O145" t="str">
        <f>CONCATENATE(E145,"(",VLOOKUP(H145,批示部门及其分数!C:D,2,)*70%,")")</f>
        <v>lichonghua(84)</v>
      </c>
    </row>
    <row r="146" spans="1:15">
      <c r="A146" s="14" t="s">
        <v>552</v>
      </c>
      <c r="B146" s="12" t="s">
        <v>30</v>
      </c>
      <c r="C146" t="str">
        <f t="array" ref="C146">IF(ISNA(VLOOKUP(A146&amp;B146&amp;"1",IF({1,0},'12.1成果批示及应用（前端查询-需要导入-待处理)'!J:J&amp;'12.1成果批示及应用（前端查询-需要导入-待处理)'!K:K&amp;'12.1成果批示及应用（前端查询-需要导入-待处理)'!O:O,'12.1成果批示及应用（前端查询-需要导入-待处理)'!B:B),2,)),VLOOKUP(A146,IF({1,0},'12.1成果批示及应用（前端查询-需要导入-待处理)'!J:J,'12.1成果批示及应用（前端查询-需要导入-待处理)'!B:B),2,),VLOOKUP(A146&amp;B146&amp;"1",IF({1,0},'12.1成果批示及应用（前端查询-需要导入-待处理)'!J:J&amp;'12.1成果批示及应用（前端查询-需要导入-待处理)'!K:K&amp;'12.1成果批示及应用（前端查询-需要导入-待处理)'!O:O,'12.1成果批示及应用（前端查询-需要导入-待处理)'!B:B),2,))</f>
        <v>李重华</v>
      </c>
      <c r="D146" t="str">
        <f>VLOOKUP(C146,[2]Sheet1!$A:$B,2,)</f>
        <v>lichonghua</v>
      </c>
      <c r="E146" t="s">
        <v>151</v>
      </c>
      <c r="F146" t="str">
        <f t="array" ref="F146">IF(VLOOKUP(A146&amp;B146,IF({1,0},'12.1成果批示及应用（前端查询-需要导入-待处理)'!J:J&amp;'12.1成果批示及应用（前端查询-需要导入-待处理)'!K:K,'12.1成果批示及应用（前端查询-需要导入-待处理)'!N:N),2,)="1","独立完成","合作完成")</f>
        <v>独立完成</v>
      </c>
      <c r="G146">
        <v>2011</v>
      </c>
      <c r="H146" t="str">
        <f t="shared" si="2"/>
        <v>省部级正职领导肯定性批示</v>
      </c>
      <c r="I146" t="str">
        <f t="array" ref="I146">VLOOKUP(A146&amp;B146,IF({1,0},'12.1成果批示及应用（前端查询-需要导入-待处理)'!J:J&amp;'12.1成果批示及应用（前端查询-需要导入-待处理)'!K:K,'12.1成果批示及应用（前端查询-需要导入-待处理)'!M:M),2,)</f>
        <v>2011-10-13 </v>
      </c>
      <c r="J146" t="str">
        <f>VLOOKUP(C146,[2]Sheet1!$A:$C,3,)</f>
        <v>文史研究所（台湾问题研究所）</v>
      </c>
      <c r="K146" t="s">
        <v>153</v>
      </c>
      <c r="L146" t="s">
        <v>23</v>
      </c>
      <c r="O146" t="str">
        <f>CONCATENATE(E146,"(",VLOOKUP(H146,批示部门及其分数!C:D,2,)*70%,")")</f>
        <v>lichonghua(84)</v>
      </c>
    </row>
    <row r="147" spans="1:15">
      <c r="A147" s="14" t="s">
        <v>554</v>
      </c>
      <c r="B147" s="12" t="s">
        <v>30</v>
      </c>
      <c r="C147" t="str">
        <f t="array" ref="C147">IF(ISNA(VLOOKUP(A147&amp;B147&amp;"1",IF({1,0},'12.1成果批示及应用（前端查询-需要导入-待处理)'!J:J&amp;'12.1成果批示及应用（前端查询-需要导入-待处理)'!K:K&amp;'12.1成果批示及应用（前端查询-需要导入-待处理)'!O:O,'12.1成果批示及应用（前端查询-需要导入-待处理)'!B:B),2,)),VLOOKUP(A147,IF({1,0},'12.1成果批示及应用（前端查询-需要导入-待处理)'!J:J,'12.1成果批示及应用（前端查询-需要导入-待处理)'!B:B),2,),VLOOKUP(A147&amp;B147&amp;"1",IF({1,0},'12.1成果批示及应用（前端查询-需要导入-待处理)'!J:J&amp;'12.1成果批示及应用（前端查询-需要导入-待处理)'!K:K&amp;'12.1成果批示及应用（前端查询-需要导入-待处理)'!O:O,'12.1成果批示及应用（前端查询-需要导入-待处理)'!B:B),2,))</f>
        <v>廖玉姣</v>
      </c>
      <c r="D147" t="str">
        <f>VLOOKUP(C147,[2]Sheet1!$A:$B,2,)</f>
        <v>liaoyujiao</v>
      </c>
      <c r="E147" t="s">
        <v>101</v>
      </c>
      <c r="F147" t="str">
        <f t="array" ref="F147">IF(VLOOKUP(A147&amp;B147,IF({1,0},'12.1成果批示及应用（前端查询-需要导入-待处理)'!J:J&amp;'12.1成果批示及应用（前端查询-需要导入-待处理)'!K:K,'12.1成果批示及应用（前端查询-需要导入-待处理)'!N:N),2,)="1","独立完成","合作完成")</f>
        <v>合作完成</v>
      </c>
      <c r="G147">
        <v>2011</v>
      </c>
      <c r="H147" t="str">
        <f t="shared" si="2"/>
        <v>省部级正职领导肯定性批示</v>
      </c>
      <c r="I147" t="str">
        <f t="array" ref="I147">VLOOKUP(A147&amp;B147,IF({1,0},'12.1成果批示及应用（前端查询-需要导入-待处理)'!J:J&amp;'12.1成果批示及应用（前端查询-需要导入-待处理)'!K:K,'12.1成果批示及应用（前端查询-需要导入-待处理)'!M:M),2,)</f>
        <v>2011-07-18 </v>
      </c>
      <c r="J147" t="str">
        <f>VLOOKUP(C147,[2]Sheet1!$A:$C,3,)</f>
        <v>市情与发展战略研究所</v>
      </c>
      <c r="K147" t="s">
        <v>557</v>
      </c>
      <c r="L147" t="s">
        <v>23</v>
      </c>
      <c r="O147" t="str">
        <f>CONCATENATE(E147,"(",VLOOKUP(H147,批示部门及其分数!C:D,2,)*70%,")")</f>
        <v>liaoyujiao(84)</v>
      </c>
    </row>
    <row r="148" spans="1:15">
      <c r="A148" s="14" t="s">
        <v>558</v>
      </c>
      <c r="B148" s="12" t="s">
        <v>279</v>
      </c>
      <c r="C148" t="str">
        <f t="array" ref="C148">IF(ISNA(VLOOKUP(A148&amp;B148&amp;"1",IF({1,0},'12.1成果批示及应用（前端查询-需要导入-待处理)'!J:J&amp;'12.1成果批示及应用（前端查询-需要导入-待处理)'!K:K&amp;'12.1成果批示及应用（前端查询-需要导入-待处理)'!O:O,'12.1成果批示及应用（前端查询-需要导入-待处理)'!B:B),2,)),VLOOKUP(A148,IF({1,0},'12.1成果批示及应用（前端查询-需要导入-待处理)'!J:J,'12.1成果批示及应用（前端查询-需要导入-待处理)'!B:B),2,),VLOOKUP(A148&amp;B148&amp;"1",IF({1,0},'12.1成果批示及应用（前端查询-需要导入-待处理)'!J:J&amp;'12.1成果批示及应用（前端查询-需要导入-待处理)'!K:K&amp;'12.1成果批示及应用（前端查询-需要导入-待处理)'!O:O,'12.1成果批示及应用（前端查询-需要导入-待处理)'!B:B),2,))</f>
        <v>罗锐华</v>
      </c>
      <c r="D148" t="str">
        <f>VLOOKUP(C148,[2]Sheet1!$A:$B,2,)</f>
        <v>luoruihua</v>
      </c>
      <c r="E148" t="s">
        <v>78</v>
      </c>
      <c r="F148" t="str">
        <f t="array" ref="F148">IF(VLOOKUP(A148&amp;B148,IF({1,0},'12.1成果批示及应用（前端查询-需要导入-待处理)'!J:J&amp;'12.1成果批示及应用（前端查询-需要导入-待处理)'!K:K,'12.1成果批示及应用（前端查询-需要导入-待处理)'!N:N),2,)="1","独立完成","合作完成")</f>
        <v>合作完成</v>
      </c>
      <c r="G148">
        <v>2011</v>
      </c>
      <c r="H148" t="str">
        <f t="shared" si="2"/>
        <v>决策建议、信息专报、专报信息刊发</v>
      </c>
      <c r="I148" t="str">
        <f t="array" ref="I148">VLOOKUP(A148&amp;B148,IF({1,0},'12.1成果批示及应用（前端查询-需要导入-待处理)'!J:J&amp;'12.1成果批示及应用（前端查询-需要导入-待处理)'!K:K,'12.1成果批示及应用（前端查询-需要导入-待处理)'!M:M),2,)</f>
        <v>2011-12-16 </v>
      </c>
      <c r="J148" t="str">
        <f>VLOOKUP(C148,[2]Sheet1!$A:$C,3,)</f>
        <v>文史研究所（台湾问题研究所）</v>
      </c>
      <c r="K148" t="s">
        <v>559</v>
      </c>
      <c r="L148" t="s">
        <v>23</v>
      </c>
      <c r="O148" t="str">
        <f>CONCATENATE(E148,"(",VLOOKUP(H148,批示部门及其分数!C:D,2,)*70%,")")</f>
        <v>luoruihua(28)</v>
      </c>
    </row>
    <row r="149" spans="1:15">
      <c r="A149" s="14" t="s">
        <v>561</v>
      </c>
      <c r="B149" s="12" t="s">
        <v>30</v>
      </c>
      <c r="C149" t="str">
        <f t="array" ref="C149">IF(ISNA(VLOOKUP(A149&amp;B149&amp;"1",IF({1,0},'12.1成果批示及应用（前端查询-需要导入-待处理)'!J:J&amp;'12.1成果批示及应用（前端查询-需要导入-待处理)'!K:K&amp;'12.1成果批示及应用（前端查询-需要导入-待处理)'!O:O,'12.1成果批示及应用（前端查询-需要导入-待处理)'!B:B),2,)),VLOOKUP(A149,IF({1,0},'12.1成果批示及应用（前端查询-需要导入-待处理)'!J:J,'12.1成果批示及应用（前端查询-需要导入-待处理)'!B:B),2,),VLOOKUP(A149&amp;B149&amp;"1",IF({1,0},'12.1成果批示及应用（前端查询-需要导入-待处理)'!J:J&amp;'12.1成果批示及应用（前端查询-需要导入-待处理)'!K:K&amp;'12.1成果批示及应用（前端查询-需要导入-待处理)'!O:O,'12.1成果批示及应用（前端查询-需要导入-待处理)'!B:B),2,))</f>
        <v>蒲奇军</v>
      </c>
      <c r="D149" t="e">
        <f>VLOOKUP(C149,[2]Sheet1!$A:$B,2,)</f>
        <v>#N/A</v>
      </c>
      <c r="E149" t="s">
        <v>296</v>
      </c>
      <c r="F149" t="str">
        <f t="array" ref="F149">IF(VLOOKUP(A149&amp;B149,IF({1,0},'12.1成果批示及应用（前端查询-需要导入-待处理)'!J:J&amp;'12.1成果批示及应用（前端查询-需要导入-待处理)'!K:K,'12.1成果批示及应用（前端查询-需要导入-待处理)'!N:N),2,)="1","独立完成","合作完成")</f>
        <v>合作完成</v>
      </c>
      <c r="G149">
        <v>2011</v>
      </c>
      <c r="H149" t="str">
        <f t="shared" si="2"/>
        <v>省部级正职领导肯定性批示</v>
      </c>
      <c r="I149" t="str">
        <f t="array" ref="I149">VLOOKUP(A149&amp;B149,IF({1,0},'12.1成果批示及应用（前端查询-需要导入-待处理)'!J:J&amp;'12.1成果批示及应用（前端查询-需要导入-待处理)'!K:K,'12.1成果批示及应用（前端查询-需要导入-待处理)'!M:M),2,)</f>
        <v>2011-07-23 </v>
      </c>
      <c r="J149" t="e">
        <f>VLOOKUP(C149,[2]Sheet1!$A:$C,3,)</f>
        <v>#N/A</v>
      </c>
      <c r="K149" t="s">
        <v>563</v>
      </c>
      <c r="L149" t="s">
        <v>23</v>
      </c>
      <c r="O149" t="str">
        <f>CONCATENATE(E149,"(",VLOOKUP(H149,批示部门及其分数!C:D,2,)*70%,")")</f>
        <v>puqijun(84)</v>
      </c>
    </row>
    <row r="150" spans="1:15">
      <c r="A150" s="14" t="s">
        <v>565</v>
      </c>
      <c r="B150" s="12" t="s">
        <v>30</v>
      </c>
      <c r="C150" t="str">
        <f t="array" ref="C150">IF(ISNA(VLOOKUP(A150&amp;B150&amp;"1",IF({1,0},'12.1成果批示及应用（前端查询-需要导入-待处理)'!J:J&amp;'12.1成果批示及应用（前端查询-需要导入-待处理)'!K:K&amp;'12.1成果批示及应用（前端查询-需要导入-待处理)'!O:O,'12.1成果批示及应用（前端查询-需要导入-待处理)'!B:B),2,)),VLOOKUP(A150,IF({1,0},'12.1成果批示及应用（前端查询-需要导入-待处理)'!J:J,'12.1成果批示及应用（前端查询-需要导入-待处理)'!B:B),2,),VLOOKUP(A150&amp;B150&amp;"1",IF({1,0},'12.1成果批示及应用（前端查询-需要导入-待处理)'!J:J&amp;'12.1成果批示及应用（前端查询-需要导入-待处理)'!K:K&amp;'12.1成果批示及应用（前端查询-需要导入-待处理)'!O:O,'12.1成果批示及应用（前端查询-需要导入-待处理)'!B:B),2,))</f>
        <v>马晓燕</v>
      </c>
      <c r="D150" t="str">
        <f>VLOOKUP(C150,[2]Sheet1!$A:$B,2,)</f>
        <v>maxiaoyan</v>
      </c>
      <c r="E150" t="s">
        <v>509</v>
      </c>
      <c r="F150" t="str">
        <f t="array" ref="F150">IF(VLOOKUP(A150&amp;B150,IF({1,0},'12.1成果批示及应用（前端查询-需要导入-待处理)'!J:J&amp;'12.1成果批示及应用（前端查询-需要导入-待处理)'!K:K,'12.1成果批示及应用（前端查询-需要导入-待处理)'!N:N),2,)="1","独立完成","合作完成")</f>
        <v>独立完成</v>
      </c>
      <c r="G150">
        <v>2011</v>
      </c>
      <c r="H150" t="str">
        <f t="shared" si="2"/>
        <v>省部级正职领导肯定性批示</v>
      </c>
      <c r="I150" t="str">
        <f t="array" ref="I150">VLOOKUP(A150&amp;B150,IF({1,0},'12.1成果批示及应用（前端查询-需要导入-待处理)'!J:J&amp;'12.1成果批示及应用（前端查询-需要导入-待处理)'!K:K,'12.1成果批示及应用（前端查询-需要导入-待处理)'!M:M),2,)</f>
        <v>2011-11-02 </v>
      </c>
      <c r="J150" t="str">
        <f>VLOOKUP(C150,[2]Sheet1!$A:$C,3,)</f>
        <v>国际经贸与物流研究所</v>
      </c>
      <c r="K150" t="s">
        <v>567</v>
      </c>
      <c r="L150" t="s">
        <v>23</v>
      </c>
      <c r="O150" t="str">
        <f>CONCATENATE(E150,"(",VLOOKUP(H150,批示部门及其分数!C:D,2,)*70%,")")</f>
        <v>maxiaoyan(84)</v>
      </c>
    </row>
    <row r="151" spans="1:15">
      <c r="A151" s="14" t="s">
        <v>569</v>
      </c>
      <c r="B151" s="12" t="s">
        <v>30</v>
      </c>
      <c r="C151" t="str">
        <f t="array" ref="C151">IF(ISNA(VLOOKUP(A151&amp;B151&amp;"1",IF({1,0},'12.1成果批示及应用（前端查询-需要导入-待处理)'!J:J&amp;'12.1成果批示及应用（前端查询-需要导入-待处理)'!K:K&amp;'12.1成果批示及应用（前端查询-需要导入-待处理)'!O:O,'12.1成果批示及应用（前端查询-需要导入-待处理)'!B:B),2,)),VLOOKUP(A151,IF({1,0},'12.1成果批示及应用（前端查询-需要导入-待处理)'!J:J,'12.1成果批示及应用（前端查询-需要导入-待处理)'!B:B),2,),VLOOKUP(A151&amp;B151&amp;"1",IF({1,0},'12.1成果批示及应用（前端查询-需要导入-待处理)'!J:J&amp;'12.1成果批示及应用（前端查询-需要导入-待处理)'!K:K&amp;'12.1成果批示及应用（前端查询-需要导入-待处理)'!O:O,'12.1成果批示及应用（前端查询-需要导入-待处理)'!B:B),2,))</f>
        <v>田丰伦</v>
      </c>
      <c r="D151" t="e">
        <f>VLOOKUP(C151,[2]Sheet1!$A:$B,2,)</f>
        <v>#N/A</v>
      </c>
      <c r="E151" t="s">
        <v>112</v>
      </c>
      <c r="F151" t="str">
        <f t="array" ref="F151">IF(VLOOKUP(A151&amp;B151,IF({1,0},'12.1成果批示及应用（前端查询-需要导入-待处理)'!J:J&amp;'12.1成果批示及应用（前端查询-需要导入-待处理)'!K:K,'12.1成果批示及应用（前端查询-需要导入-待处理)'!N:N),2,)="1","独立完成","合作完成")</f>
        <v>合作完成</v>
      </c>
      <c r="G151">
        <v>2011</v>
      </c>
      <c r="H151" t="str">
        <f t="shared" si="2"/>
        <v>省部级正职领导肯定性批示</v>
      </c>
      <c r="I151" t="str">
        <f t="array" ref="I151">VLOOKUP(A151&amp;B151,IF({1,0},'12.1成果批示及应用（前端查询-需要导入-待处理)'!J:J&amp;'12.1成果批示及应用（前端查询-需要导入-待处理)'!K:K,'12.1成果批示及应用（前端查询-需要导入-待处理)'!M:M),2,)</f>
        <v>2011-05-04 </v>
      </c>
      <c r="J151" t="e">
        <f>VLOOKUP(C151,[2]Sheet1!$A:$C,3,)</f>
        <v>#N/A</v>
      </c>
      <c r="K151" t="s">
        <v>570</v>
      </c>
      <c r="L151" t="s">
        <v>23</v>
      </c>
      <c r="O151" t="str">
        <f>CONCATENATE(E151,"(",VLOOKUP(H151,批示部门及其分数!C:D,2,)*70%,")")</f>
        <v>tianfenglun(84)</v>
      </c>
    </row>
    <row r="152" spans="1:15">
      <c r="A152" s="14" t="s">
        <v>571</v>
      </c>
      <c r="B152" s="12" t="s">
        <v>30</v>
      </c>
      <c r="C152" t="str">
        <f t="array" ref="C152">IF(ISNA(VLOOKUP(A152&amp;B152&amp;"1",IF({1,0},'12.1成果批示及应用（前端查询-需要导入-待处理)'!J:J&amp;'12.1成果批示及应用（前端查询-需要导入-待处理)'!K:K&amp;'12.1成果批示及应用（前端查询-需要导入-待处理)'!O:O,'12.1成果批示及应用（前端查询-需要导入-待处理)'!B:B),2,)),VLOOKUP(A152,IF({1,0},'12.1成果批示及应用（前端查询-需要导入-待处理)'!J:J,'12.1成果批示及应用（前端查询-需要导入-待处理)'!B:B),2,),VLOOKUP(A152&amp;B152&amp;"1",IF({1,0},'12.1成果批示及应用（前端查询-需要导入-待处理)'!J:J&amp;'12.1成果批示及应用（前端查询-需要导入-待处理)'!K:K&amp;'12.1成果批示及应用（前端查询-需要导入-待处理)'!O:O,'12.1成果批示及应用（前端查询-需要导入-待处理)'!B:B),2,))</f>
        <v>田丰伦</v>
      </c>
      <c r="D152" t="e">
        <f>VLOOKUP(C152,[2]Sheet1!$A:$B,2,)</f>
        <v>#N/A</v>
      </c>
      <c r="E152" t="s">
        <v>112</v>
      </c>
      <c r="F152" t="str">
        <f t="array" ref="F152">IF(VLOOKUP(A152&amp;B152,IF({1,0},'12.1成果批示及应用（前端查询-需要导入-待处理)'!J:J&amp;'12.1成果批示及应用（前端查询-需要导入-待处理)'!K:K,'12.1成果批示及应用（前端查询-需要导入-待处理)'!N:N),2,)="1","独立完成","合作完成")</f>
        <v>合作完成</v>
      </c>
      <c r="G152">
        <v>2011</v>
      </c>
      <c r="H152" t="str">
        <f t="shared" si="2"/>
        <v>省部级正职领导肯定性批示</v>
      </c>
      <c r="I152" t="str">
        <f t="array" ref="I152">VLOOKUP(A152&amp;B152,IF({1,0},'12.1成果批示及应用（前端查询-需要导入-待处理)'!J:J&amp;'12.1成果批示及应用（前端查询-需要导入-待处理)'!K:K,'12.1成果批示及应用（前端查询-需要导入-待处理)'!M:M),2,)</f>
        <v>2011-11-02 </v>
      </c>
      <c r="J152" t="e">
        <f>VLOOKUP(C152,[2]Sheet1!$A:$C,3,)</f>
        <v>#N/A</v>
      </c>
      <c r="K152" t="s">
        <v>570</v>
      </c>
      <c r="L152" t="s">
        <v>23</v>
      </c>
      <c r="O152" t="str">
        <f>CONCATENATE(E152,"(",VLOOKUP(H152,批示部门及其分数!C:D,2,)*70%,")")</f>
        <v>tianfenglun(84)</v>
      </c>
    </row>
    <row r="153" spans="1:15">
      <c r="A153" s="14" t="s">
        <v>572</v>
      </c>
      <c r="B153" s="12" t="s">
        <v>30</v>
      </c>
      <c r="C153" t="str">
        <f t="array" ref="C153">IF(ISNA(VLOOKUP(A153&amp;B153&amp;"1",IF({1,0},'12.1成果批示及应用（前端查询-需要导入-待处理)'!J:J&amp;'12.1成果批示及应用（前端查询-需要导入-待处理)'!K:K&amp;'12.1成果批示及应用（前端查询-需要导入-待处理)'!O:O,'12.1成果批示及应用（前端查询-需要导入-待处理)'!B:B),2,)),VLOOKUP(A153,IF({1,0},'12.1成果批示及应用（前端查询-需要导入-待处理)'!J:J,'12.1成果批示及应用（前端查询-需要导入-待处理)'!B:B),2,),VLOOKUP(A153&amp;B153&amp;"1",IF({1,0},'12.1成果批示及应用（前端查询-需要导入-待处理)'!J:J&amp;'12.1成果批示及应用（前端查询-需要导入-待处理)'!K:K&amp;'12.1成果批示及应用（前端查询-需要导入-待处理)'!O:O,'12.1成果批示及应用（前端查询-需要导入-待处理)'!B:B),2,))</f>
        <v>彭劲松</v>
      </c>
      <c r="D153" t="str">
        <f>VLOOKUP(C153,[2]Sheet1!$A:$B,2,)</f>
        <v>pengjinsong</v>
      </c>
      <c r="E153" t="s">
        <v>476</v>
      </c>
      <c r="F153" t="str">
        <f t="array" ref="F153">IF(VLOOKUP(A153&amp;B153,IF({1,0},'12.1成果批示及应用（前端查询-需要导入-待处理)'!J:J&amp;'12.1成果批示及应用（前端查询-需要导入-待处理)'!K:K,'12.1成果批示及应用（前端查询-需要导入-待处理)'!N:N),2,)="1","独立完成","合作完成")</f>
        <v>独立完成</v>
      </c>
      <c r="G153">
        <v>2011</v>
      </c>
      <c r="H153" t="str">
        <f t="shared" si="2"/>
        <v>省部级正职领导肯定性批示</v>
      </c>
      <c r="I153" t="str">
        <f t="array" ref="I153">VLOOKUP(A153&amp;B153,IF({1,0},'12.1成果批示及应用（前端查询-需要导入-待处理)'!J:J&amp;'12.1成果批示及应用（前端查询-需要导入-待处理)'!K:K,'12.1成果批示及应用（前端查询-需要导入-待处理)'!M:M),2,)</f>
        <v>2012-12-30 </v>
      </c>
      <c r="J153" t="str">
        <f>VLOOKUP(C153,[2]Sheet1!$A:$C,3,)</f>
        <v>城市与区域经济研究所</v>
      </c>
      <c r="K153" t="s">
        <v>574</v>
      </c>
      <c r="L153" t="s">
        <v>23</v>
      </c>
      <c r="O153" t="str">
        <f>CONCATENATE(E153,"(",VLOOKUP(H153,批示部门及其分数!C:D,2,)*70%,")")</f>
        <v>pengjingsong(84)</v>
      </c>
    </row>
    <row r="154" spans="1:15">
      <c r="A154" s="14" t="s">
        <v>576</v>
      </c>
      <c r="B154" s="12" t="s">
        <v>279</v>
      </c>
      <c r="C154" t="str">
        <f t="array" ref="C154">IF(ISNA(VLOOKUP(A154&amp;B154&amp;"1",IF({1,0},'12.1成果批示及应用（前端查询-需要导入-待处理)'!J:J&amp;'12.1成果批示及应用（前端查询-需要导入-待处理)'!K:K&amp;'12.1成果批示及应用（前端查询-需要导入-待处理)'!O:O,'12.1成果批示及应用（前端查询-需要导入-待处理)'!B:B),2,)),VLOOKUP(A154,IF({1,0},'12.1成果批示及应用（前端查询-需要导入-待处理)'!J:J,'12.1成果批示及应用（前端查询-需要导入-待处理)'!B:B),2,),VLOOKUP(A154&amp;B154&amp;"1",IF({1,0},'12.1成果批示及应用（前端查询-需要导入-待处理)'!J:J&amp;'12.1成果批示及应用（前端查询-需要导入-待处理)'!K:K&amp;'12.1成果批示及应用（前端查询-需要导入-待处理)'!O:O,'12.1成果批示及应用（前端查询-需要导入-待处理)'!B:B),2,))</f>
        <v>彭劲松</v>
      </c>
      <c r="D154" t="str">
        <f>VLOOKUP(C154,[2]Sheet1!$A:$B,2,)</f>
        <v>pengjinsong</v>
      </c>
      <c r="E154" t="s">
        <v>476</v>
      </c>
      <c r="F154" t="str">
        <f t="array" ref="F154">IF(VLOOKUP(A154&amp;B154,IF({1,0},'12.1成果批示及应用（前端查询-需要导入-待处理)'!J:J&amp;'12.1成果批示及应用（前端查询-需要导入-待处理)'!K:K,'12.1成果批示及应用（前端查询-需要导入-待处理)'!N:N),2,)="1","独立完成","合作完成")</f>
        <v>独立完成</v>
      </c>
      <c r="G154">
        <v>2011</v>
      </c>
      <c r="H154" t="str">
        <f t="shared" si="2"/>
        <v>决策建议、信息专报、专报信息刊发</v>
      </c>
      <c r="I154" t="str">
        <f t="array" ref="I154">VLOOKUP(A154&amp;B154,IF({1,0},'12.1成果批示及应用（前端查询-需要导入-待处理)'!J:J&amp;'12.1成果批示及应用（前端查询-需要导入-待处理)'!K:K,'12.1成果批示及应用（前端查询-需要导入-待处理)'!M:M),2,)</f>
        <v>2011-10-25 </v>
      </c>
      <c r="J154" t="str">
        <f>VLOOKUP(C154,[2]Sheet1!$A:$C,3,)</f>
        <v>城市与区域经济研究所</v>
      </c>
      <c r="K154" t="s">
        <v>574</v>
      </c>
      <c r="L154" t="s">
        <v>23</v>
      </c>
      <c r="O154" t="str">
        <f>CONCATENATE(E154,"(",VLOOKUP(H154,批示部门及其分数!C:D,2,)*70%,")")</f>
        <v>pengjingsong(28)</v>
      </c>
    </row>
    <row r="155" spans="1:15">
      <c r="A155" s="14" t="s">
        <v>578</v>
      </c>
      <c r="B155" s="12" t="s">
        <v>279</v>
      </c>
      <c r="C155" t="str">
        <f t="array" ref="C155">IF(ISNA(VLOOKUP(A155&amp;B155&amp;"1",IF({1,0},'12.1成果批示及应用（前端查询-需要导入-待处理)'!J:J&amp;'12.1成果批示及应用（前端查询-需要导入-待处理)'!K:K&amp;'12.1成果批示及应用（前端查询-需要导入-待处理)'!O:O,'12.1成果批示及应用（前端查询-需要导入-待处理)'!B:B),2,)),VLOOKUP(A155,IF({1,0},'12.1成果批示及应用（前端查询-需要导入-待处理)'!J:J,'12.1成果批示及应用（前端查询-需要导入-待处理)'!B:B),2,),VLOOKUP(A155&amp;B155&amp;"1",IF({1,0},'12.1成果批示及应用（前端查询-需要导入-待处理)'!J:J&amp;'12.1成果批示及应用（前端查询-需要导入-待处理)'!K:K&amp;'12.1成果批示及应用（前端查询-需要导入-待处理)'!O:O,'12.1成果批示及应用（前端查询-需要导入-待处理)'!B:B),2,))</f>
        <v>彭劲松</v>
      </c>
      <c r="D155" t="str">
        <f>VLOOKUP(C155,[2]Sheet1!$A:$B,2,)</f>
        <v>pengjinsong</v>
      </c>
      <c r="E155" t="s">
        <v>476</v>
      </c>
      <c r="F155" t="str">
        <f t="array" ref="F155">IF(VLOOKUP(A155&amp;B155,IF({1,0},'12.1成果批示及应用（前端查询-需要导入-待处理)'!J:J&amp;'12.1成果批示及应用（前端查询-需要导入-待处理)'!K:K,'12.1成果批示及应用（前端查询-需要导入-待处理)'!N:N),2,)="1","独立完成","合作完成")</f>
        <v>独立完成</v>
      </c>
      <c r="G155">
        <v>2011</v>
      </c>
      <c r="H155" t="str">
        <f t="shared" si="2"/>
        <v>决策建议、信息专报、专报信息刊发</v>
      </c>
      <c r="I155" t="str">
        <f t="array" ref="I155">VLOOKUP(A155&amp;B155,IF({1,0},'12.1成果批示及应用（前端查询-需要导入-待处理)'!J:J&amp;'12.1成果批示及应用（前端查询-需要导入-待处理)'!K:K,'12.1成果批示及应用（前端查询-需要导入-待处理)'!M:M),2,)</f>
        <v>2011-04-11 </v>
      </c>
      <c r="J155" t="str">
        <f>VLOOKUP(C155,[2]Sheet1!$A:$C,3,)</f>
        <v>城市与区域经济研究所</v>
      </c>
      <c r="K155" t="s">
        <v>574</v>
      </c>
      <c r="L155" t="s">
        <v>23</v>
      </c>
      <c r="O155" t="str">
        <f>CONCATENATE(E155,"(",VLOOKUP(H155,批示部门及其分数!C:D,2,)*70%,")")</f>
        <v>pengjingsong(28)</v>
      </c>
    </row>
    <row r="156" spans="1:15">
      <c r="A156" s="14" t="s">
        <v>317</v>
      </c>
      <c r="B156" s="12" t="s">
        <v>279</v>
      </c>
      <c r="C156" t="str">
        <f t="array" ref="C156">IF(ISNA(VLOOKUP(A156&amp;B156&amp;"1",IF({1,0},'12.1成果批示及应用（前端查询-需要导入-待处理)'!J:J&amp;'12.1成果批示及应用（前端查询-需要导入-待处理)'!K:K&amp;'12.1成果批示及应用（前端查询-需要导入-待处理)'!O:O,'12.1成果批示及应用（前端查询-需要导入-待处理)'!B:B),2,)),VLOOKUP(A156,IF({1,0},'12.1成果批示及应用（前端查询-需要导入-待处理)'!J:J,'12.1成果批示及应用（前端查询-需要导入-待处理)'!B:B),2,),VLOOKUP(A156&amp;B156&amp;"1",IF({1,0},'12.1成果批示及应用（前端查询-需要导入-待处理)'!J:J&amp;'12.1成果批示及应用（前端查询-需要导入-待处理)'!K:K&amp;'12.1成果批示及应用（前端查询-需要导入-待处理)'!O:O,'12.1成果批示及应用（前端查询-需要导入-待处理)'!B:B),2,))</f>
        <v>孙元明</v>
      </c>
      <c r="D156" t="str">
        <f>VLOOKUP(C156,[2]Sheet1!$A:$B,2,)</f>
        <v>sunyuanming</v>
      </c>
      <c r="E156" t="s">
        <v>319</v>
      </c>
      <c r="F156" t="str">
        <f t="array" ref="F156">IF(VLOOKUP(A156&amp;B156,IF({1,0},'12.1成果批示及应用（前端查询-需要导入-待处理)'!J:J&amp;'12.1成果批示及应用（前端查询-需要导入-待处理)'!K:K,'12.1成果批示及应用（前端查询-需要导入-待处理)'!N:N),2,)="1","独立完成","合作完成")</f>
        <v>独立完成</v>
      </c>
      <c r="G156">
        <v>2011</v>
      </c>
      <c r="H156" t="str">
        <f t="shared" si="2"/>
        <v>决策建议、信息专报、专报信息刊发</v>
      </c>
      <c r="I156" t="str">
        <f t="array" ref="I156">VLOOKUP(A156&amp;B156,IF({1,0},'12.1成果批示及应用（前端查询-需要导入-待处理)'!J:J&amp;'12.1成果批示及应用（前端查询-需要导入-待处理)'!K:K,'12.1成果批示及应用（前端查询-需要导入-待处理)'!M:M),2,)</f>
        <v>2011-04-04 </v>
      </c>
      <c r="J156" t="str">
        <f>VLOOKUP(C156,[2]Sheet1!$A:$C,3,)</f>
        <v>生态与环境资源研究所</v>
      </c>
      <c r="K156" t="s">
        <v>322</v>
      </c>
      <c r="L156" t="s">
        <v>23</v>
      </c>
      <c r="O156" t="str">
        <f>CONCATENATE(E156,"(",VLOOKUP(H156,批示部门及其分数!C:D,2,)*70%,")")</f>
        <v>sunyuanming(28)</v>
      </c>
    </row>
    <row r="157" spans="1:15">
      <c r="A157" s="14" t="s">
        <v>582</v>
      </c>
      <c r="B157" s="12" t="s">
        <v>279</v>
      </c>
      <c r="C157" t="str">
        <f t="array" ref="C157">IF(ISNA(VLOOKUP(A157&amp;B157&amp;"1",IF({1,0},'12.1成果批示及应用（前端查询-需要导入-待处理)'!J:J&amp;'12.1成果批示及应用（前端查询-需要导入-待处理)'!K:K&amp;'12.1成果批示及应用（前端查询-需要导入-待处理)'!O:O,'12.1成果批示及应用（前端查询-需要导入-待处理)'!B:B),2,)),VLOOKUP(A157,IF({1,0},'12.1成果批示及应用（前端查询-需要导入-待处理)'!J:J,'12.1成果批示及应用（前端查询-需要导入-待处理)'!B:B),2,),VLOOKUP(A157&amp;B157&amp;"1",IF({1,0},'12.1成果批示及应用（前端查询-需要导入-待处理)'!J:J&amp;'12.1成果批示及应用（前端查询-需要导入-待处理)'!K:K&amp;'12.1成果批示及应用（前端查询-需要导入-待处理)'!O:O,'12.1成果批示及应用（前端查询-需要导入-待处理)'!B:B),2,))</f>
        <v>孙元明</v>
      </c>
      <c r="D157" t="str">
        <f>VLOOKUP(C157,[2]Sheet1!$A:$B,2,)</f>
        <v>sunyuanming</v>
      </c>
      <c r="E157" t="s">
        <v>319</v>
      </c>
      <c r="F157" t="str">
        <f t="array" ref="F157">IF(VLOOKUP(A157&amp;B157,IF({1,0},'12.1成果批示及应用（前端查询-需要导入-待处理)'!J:J&amp;'12.1成果批示及应用（前端查询-需要导入-待处理)'!K:K,'12.1成果批示及应用（前端查询-需要导入-待处理)'!N:N),2,)="1","独立完成","合作完成")</f>
        <v>合作完成</v>
      </c>
      <c r="G157">
        <v>2011</v>
      </c>
      <c r="H157" t="str">
        <f t="shared" si="2"/>
        <v>决策建议、信息专报、专报信息刊发</v>
      </c>
      <c r="I157" t="str">
        <f t="array" ref="I157">VLOOKUP(A157&amp;B157,IF({1,0},'12.1成果批示及应用（前端查询-需要导入-待处理)'!J:J&amp;'12.1成果批示及应用（前端查询-需要导入-待处理)'!K:K,'12.1成果批示及应用（前端查询-需要导入-待处理)'!M:M),2,)</f>
        <v>2011-04-04 </v>
      </c>
      <c r="J157" t="str">
        <f>VLOOKUP(C157,[2]Sheet1!$A:$C,3,)</f>
        <v>生态与环境资源研究所</v>
      </c>
      <c r="K157" t="s">
        <v>322</v>
      </c>
      <c r="L157" t="s">
        <v>23</v>
      </c>
      <c r="O157" t="str">
        <f>CONCATENATE(E157,"(",VLOOKUP(H157,批示部门及其分数!C:D,2,)*70%,")")</f>
        <v>sunyuanming(28)</v>
      </c>
    </row>
    <row r="158" spans="1:15">
      <c r="A158" s="14" t="s">
        <v>583</v>
      </c>
      <c r="B158" s="12" t="s">
        <v>30</v>
      </c>
      <c r="C158" t="str">
        <f t="array" ref="C158">IF(ISNA(VLOOKUP(A158&amp;B158&amp;"1",IF({1,0},'12.1成果批示及应用（前端查询-需要导入-待处理)'!J:J&amp;'12.1成果批示及应用（前端查询-需要导入-待处理)'!K:K&amp;'12.1成果批示及应用（前端查询-需要导入-待处理)'!O:O,'12.1成果批示及应用（前端查询-需要导入-待处理)'!B:B),2,)),VLOOKUP(A158,IF({1,0},'12.1成果批示及应用（前端查询-需要导入-待处理)'!J:J,'12.1成果批示及应用（前端查询-需要导入-待处理)'!B:B),2,),VLOOKUP(A158&amp;B158&amp;"1",IF({1,0},'12.1成果批示及应用（前端查询-需要导入-待处理)'!J:J&amp;'12.1成果批示及应用（前端查询-需要导入-待处理)'!K:K&amp;'12.1成果批示及应用（前端查询-需要导入-待处理)'!O:O,'12.1成果批示及应用（前端查询-需要导入-待处理)'!B:B),2,))</f>
        <v>田代贵</v>
      </c>
      <c r="D158" t="e">
        <f>VLOOKUP(C158,[2]Sheet1!$A:$B,2,)</f>
        <v>#N/A</v>
      </c>
      <c r="E158" t="s">
        <v>395</v>
      </c>
      <c r="F158" t="str">
        <f t="array" ref="F158">IF(VLOOKUP(A158&amp;B158,IF({1,0},'12.1成果批示及应用（前端查询-需要导入-待处理)'!J:J&amp;'12.1成果批示及应用（前端查询-需要导入-待处理)'!K:K,'12.1成果批示及应用（前端查询-需要导入-待处理)'!N:N),2,)="1","独立完成","合作完成")</f>
        <v>独立完成</v>
      </c>
      <c r="G158">
        <v>2011</v>
      </c>
      <c r="H158" t="str">
        <f t="shared" si="2"/>
        <v>省部级正职领导肯定性批示</v>
      </c>
      <c r="I158" t="str">
        <f t="array" ref="I158">VLOOKUP(A158&amp;B158,IF({1,0},'12.1成果批示及应用（前端查询-需要导入-待处理)'!J:J&amp;'12.1成果批示及应用（前端查询-需要导入-待处理)'!K:K,'12.1成果批示及应用（前端查询-需要导入-待处理)'!M:M),2,)</f>
        <v>2011-08-16 </v>
      </c>
      <c r="J158" t="e">
        <f>VLOOKUP(C158,[2]Sheet1!$A:$C,3,)</f>
        <v>#N/A</v>
      </c>
      <c r="K158" t="s">
        <v>585</v>
      </c>
      <c r="L158" t="s">
        <v>23</v>
      </c>
      <c r="O158" t="str">
        <f>CONCATENATE(E158,"(",VLOOKUP(H158,批示部门及其分数!C:D,2,)*70%,")")</f>
        <v>tiandaigui(84)</v>
      </c>
    </row>
    <row r="159" spans="1:15">
      <c r="A159" s="14" t="s">
        <v>587</v>
      </c>
      <c r="B159" s="12" t="s">
        <v>279</v>
      </c>
      <c r="C159" t="str">
        <f t="array" ref="C159">IF(ISNA(VLOOKUP(A159&amp;B159&amp;"1",IF({1,0},'12.1成果批示及应用（前端查询-需要导入-待处理)'!J:J&amp;'12.1成果批示及应用（前端查询-需要导入-待处理)'!K:K&amp;'12.1成果批示及应用（前端查询-需要导入-待处理)'!O:O,'12.1成果批示及应用（前端查询-需要导入-待处理)'!B:B),2,)),VLOOKUP(A159,IF({1,0},'12.1成果批示及应用（前端查询-需要导入-待处理)'!J:J,'12.1成果批示及应用（前端查询-需要导入-待处理)'!B:B),2,),VLOOKUP(A159&amp;B159&amp;"1",IF({1,0},'12.1成果批示及应用（前端查询-需要导入-待处理)'!J:J&amp;'12.1成果批示及应用（前端查询-需要导入-待处理)'!K:K&amp;'12.1成果批示及应用（前端查询-需要导入-待处理)'!O:O,'12.1成果批示及应用（前端查询-需要导入-待处理)'!B:B),2,))</f>
        <v>田代贵</v>
      </c>
      <c r="D159" t="e">
        <f>VLOOKUP(C159,[2]Sheet1!$A:$B,2,)</f>
        <v>#N/A</v>
      </c>
      <c r="E159" t="s">
        <v>395</v>
      </c>
      <c r="F159" t="str">
        <f t="array" ref="F159">IF(VLOOKUP(A159&amp;B159,IF({1,0},'12.1成果批示及应用（前端查询-需要导入-待处理)'!J:J&amp;'12.1成果批示及应用（前端查询-需要导入-待处理)'!K:K,'12.1成果批示及应用（前端查询-需要导入-待处理)'!N:N),2,)="1","独立完成","合作完成")</f>
        <v>独立完成</v>
      </c>
      <c r="G159">
        <v>2011</v>
      </c>
      <c r="H159" t="str">
        <f t="shared" si="2"/>
        <v>决策建议、信息专报、专报信息刊发</v>
      </c>
      <c r="I159" t="str">
        <f t="array" ref="I159">VLOOKUP(A159&amp;B159,IF({1,0},'12.1成果批示及应用（前端查询-需要导入-待处理)'!J:J&amp;'12.1成果批示及应用（前端查询-需要导入-待处理)'!K:K,'12.1成果批示及应用（前端查询-需要导入-待处理)'!M:M),2,)</f>
        <v>2011-01-14 </v>
      </c>
      <c r="J159" t="e">
        <f>VLOOKUP(C159,[2]Sheet1!$A:$C,3,)</f>
        <v>#N/A</v>
      </c>
      <c r="K159" t="s">
        <v>585</v>
      </c>
      <c r="L159" t="s">
        <v>23</v>
      </c>
      <c r="O159" t="str">
        <f>CONCATENATE(E159,"(",VLOOKUP(H159,批示部门及其分数!C:D,2,)*70%,")")</f>
        <v>tiandaigui(28)</v>
      </c>
    </row>
    <row r="160" spans="1:15">
      <c r="A160" s="14" t="s">
        <v>588</v>
      </c>
      <c r="B160" s="12" t="s">
        <v>279</v>
      </c>
      <c r="C160" t="str">
        <f t="array" ref="C160">IF(ISNA(VLOOKUP(A160&amp;B160&amp;"1",IF({1,0},'12.1成果批示及应用（前端查询-需要导入-待处理)'!J:J&amp;'12.1成果批示及应用（前端查询-需要导入-待处理)'!K:K&amp;'12.1成果批示及应用（前端查询-需要导入-待处理)'!O:O,'12.1成果批示及应用（前端查询-需要导入-待处理)'!B:B),2,)),VLOOKUP(A160,IF({1,0},'12.1成果批示及应用（前端查询-需要导入-待处理)'!J:J,'12.1成果批示及应用（前端查询-需要导入-待处理)'!B:B),2,),VLOOKUP(A160&amp;B160&amp;"1",IF({1,0},'12.1成果批示及应用（前端查询-需要导入-待处理)'!J:J&amp;'12.1成果批示及应用（前端查询-需要导入-待处理)'!K:K&amp;'12.1成果批示及应用（前端查询-需要导入-待处理)'!O:O,'12.1成果批示及应用（前端查询-需要导入-待处理)'!B:B),2,))</f>
        <v>田丰伦</v>
      </c>
      <c r="D160" t="e">
        <f>VLOOKUP(C160,[2]Sheet1!$A:$B,2,)</f>
        <v>#N/A</v>
      </c>
      <c r="E160" t="s">
        <v>112</v>
      </c>
      <c r="F160" t="str">
        <f t="array" ref="F160">IF(VLOOKUP(A160&amp;B160,IF({1,0},'12.1成果批示及应用（前端查询-需要导入-待处理)'!J:J&amp;'12.1成果批示及应用（前端查询-需要导入-待处理)'!K:K,'12.1成果批示及应用（前端查询-需要导入-待处理)'!N:N),2,)="1","独立完成","合作完成")</f>
        <v>独立完成</v>
      </c>
      <c r="G160">
        <v>2011</v>
      </c>
      <c r="H160" t="str">
        <f t="shared" si="2"/>
        <v>决策建议、信息专报、专报信息刊发</v>
      </c>
      <c r="I160" t="str">
        <f t="array" ref="I160">VLOOKUP(A160&amp;B160,IF({1,0},'12.1成果批示及应用（前端查询-需要导入-待处理)'!J:J&amp;'12.1成果批示及应用（前端查询-需要导入-待处理)'!K:K,'12.1成果批示及应用（前端查询-需要导入-待处理)'!M:M),2,)</f>
        <v>2011-09-09 </v>
      </c>
      <c r="J160" t="e">
        <f>VLOOKUP(C160,[2]Sheet1!$A:$C,3,)</f>
        <v>#N/A</v>
      </c>
      <c r="K160" t="s">
        <v>172</v>
      </c>
      <c r="L160" t="s">
        <v>23</v>
      </c>
      <c r="O160" t="str">
        <f>CONCATENATE(E160,"(",VLOOKUP(H160,批示部门及其分数!C:D,2,)*70%,")")</f>
        <v>tianfenglun(28)</v>
      </c>
    </row>
    <row r="161" spans="1:15">
      <c r="A161" s="14" t="s">
        <v>590</v>
      </c>
      <c r="B161" s="12" t="s">
        <v>30</v>
      </c>
      <c r="C161" t="str">
        <f t="array" ref="C161">IF(ISNA(VLOOKUP(A161&amp;B161&amp;"1",IF({1,0},'12.1成果批示及应用（前端查询-需要导入-待处理)'!J:J&amp;'12.1成果批示及应用（前端查询-需要导入-待处理)'!K:K&amp;'12.1成果批示及应用（前端查询-需要导入-待处理)'!O:O,'12.1成果批示及应用（前端查询-需要导入-待处理)'!B:B),2,)),VLOOKUP(A161,IF({1,0},'12.1成果批示及应用（前端查询-需要导入-待处理)'!J:J,'12.1成果批示及应用（前端查询-需要导入-待处理)'!B:B),2,),VLOOKUP(A161&amp;B161&amp;"1",IF({1,0},'12.1成果批示及应用（前端查询-需要导入-待处理)'!J:J&amp;'12.1成果批示及应用（前端查询-需要导入-待处理)'!K:K&amp;'12.1成果批示及应用（前端查询-需要导入-待处理)'!O:O,'12.1成果批示及应用（前端查询-需要导入-待处理)'!B:B),2,))</f>
        <v>田丰伦</v>
      </c>
      <c r="D161" t="e">
        <f>VLOOKUP(C161,[2]Sheet1!$A:$B,2,)</f>
        <v>#N/A</v>
      </c>
      <c r="E161" t="s">
        <v>112</v>
      </c>
      <c r="F161" t="str">
        <f t="array" ref="F161">IF(VLOOKUP(A161&amp;B161,IF({1,0},'12.1成果批示及应用（前端查询-需要导入-待处理)'!J:J&amp;'12.1成果批示及应用（前端查询-需要导入-待处理)'!K:K,'12.1成果批示及应用（前端查询-需要导入-待处理)'!N:N),2,)="1","独立完成","合作完成")</f>
        <v>独立完成</v>
      </c>
      <c r="G161">
        <v>2011</v>
      </c>
      <c r="H161" t="str">
        <f t="shared" si="2"/>
        <v>省部级正职领导肯定性批示</v>
      </c>
      <c r="I161" t="str">
        <f t="array" ref="I161">VLOOKUP(A161&amp;B161,IF({1,0},'12.1成果批示及应用（前端查询-需要导入-待处理)'!J:J&amp;'12.1成果批示及应用（前端查询-需要导入-待处理)'!K:K,'12.1成果批示及应用（前端查询-需要导入-待处理)'!M:M),2,)</f>
        <v>2011-05-30 </v>
      </c>
      <c r="J161" t="e">
        <f>VLOOKUP(C161,[2]Sheet1!$A:$C,3,)</f>
        <v>#N/A</v>
      </c>
      <c r="K161" t="s">
        <v>172</v>
      </c>
      <c r="L161" t="s">
        <v>23</v>
      </c>
      <c r="O161" t="str">
        <f>CONCATENATE(E161,"(",VLOOKUP(H161,批示部门及其分数!C:D,2,)*70%,")")</f>
        <v>tianfenglun(84)</v>
      </c>
    </row>
    <row r="162" spans="1:15">
      <c r="A162" s="14" t="s">
        <v>592</v>
      </c>
      <c r="B162" s="12" t="s">
        <v>30</v>
      </c>
      <c r="C162" t="str">
        <f t="array" ref="C162">IF(ISNA(VLOOKUP(A162&amp;B162&amp;"1",IF({1,0},'12.1成果批示及应用（前端查询-需要导入-待处理)'!J:J&amp;'12.1成果批示及应用（前端查询-需要导入-待处理)'!K:K&amp;'12.1成果批示及应用（前端查询-需要导入-待处理)'!O:O,'12.1成果批示及应用（前端查询-需要导入-待处理)'!B:B),2,)),VLOOKUP(A162,IF({1,0},'12.1成果批示及应用（前端查询-需要导入-待处理)'!J:J,'12.1成果批示及应用（前端查询-需要导入-待处理)'!B:B),2,),VLOOKUP(A162&amp;B162&amp;"1",IF({1,0},'12.1成果批示及应用（前端查询-需要导入-待处理)'!J:J&amp;'12.1成果批示及应用（前端查询-需要导入-待处理)'!K:K&amp;'12.1成果批示及应用（前端查询-需要导入-待处理)'!O:O,'12.1成果批示及应用（前端查询-需要导入-待处理)'!B:B),2,))</f>
        <v>田丰伦</v>
      </c>
      <c r="D162" t="e">
        <f>VLOOKUP(C162,[2]Sheet1!$A:$B,2,)</f>
        <v>#N/A</v>
      </c>
      <c r="E162" t="s">
        <v>112</v>
      </c>
      <c r="F162" t="str">
        <f t="array" ref="F162">IF(VLOOKUP(A162&amp;B162,IF({1,0},'12.1成果批示及应用（前端查询-需要导入-待处理)'!J:J&amp;'12.1成果批示及应用（前端查询-需要导入-待处理)'!K:K,'12.1成果批示及应用（前端查询-需要导入-待处理)'!N:N),2,)="1","独立完成","合作完成")</f>
        <v>独立完成</v>
      </c>
      <c r="G162">
        <v>2011</v>
      </c>
      <c r="H162" t="str">
        <f t="shared" si="2"/>
        <v>省部级正职领导肯定性批示</v>
      </c>
      <c r="I162" t="str">
        <f t="array" ref="I162">VLOOKUP(A162&amp;B162,IF({1,0},'12.1成果批示及应用（前端查询-需要导入-待处理)'!J:J&amp;'12.1成果批示及应用（前端查询-需要导入-待处理)'!K:K,'12.1成果批示及应用（前端查询-需要导入-待处理)'!M:M),2,)</f>
        <v>2011-05-16 </v>
      </c>
      <c r="J162" t="e">
        <f>VLOOKUP(C162,[2]Sheet1!$A:$C,3,)</f>
        <v>#N/A</v>
      </c>
      <c r="K162" t="s">
        <v>172</v>
      </c>
      <c r="L162" t="s">
        <v>23</v>
      </c>
      <c r="O162" t="str">
        <f>CONCATENATE(E162,"(",VLOOKUP(H162,批示部门及其分数!C:D,2,)*70%,")")</f>
        <v>tianfenglun(84)</v>
      </c>
    </row>
    <row r="163" spans="1:15">
      <c r="A163" s="14" t="s">
        <v>594</v>
      </c>
      <c r="B163" s="12" t="s">
        <v>279</v>
      </c>
      <c r="C163" t="str">
        <f t="array" ref="C163">IF(ISNA(VLOOKUP(A163&amp;B163&amp;"1",IF({1,0},'12.1成果批示及应用（前端查询-需要导入-待处理)'!J:J&amp;'12.1成果批示及应用（前端查询-需要导入-待处理)'!K:K&amp;'12.1成果批示及应用（前端查询-需要导入-待处理)'!O:O,'12.1成果批示及应用（前端查询-需要导入-待处理)'!B:B),2,)),VLOOKUP(A163,IF({1,0},'12.1成果批示及应用（前端查询-需要导入-待处理)'!J:J,'12.1成果批示及应用（前端查询-需要导入-待处理)'!B:B),2,),VLOOKUP(A163&amp;B163&amp;"1",IF({1,0},'12.1成果批示及应用（前端查询-需要导入-待处理)'!J:J&amp;'12.1成果批示及应用（前端查询-需要导入-待处理)'!K:K&amp;'12.1成果批示及应用（前端查询-需要导入-待处理)'!O:O,'12.1成果批示及应用（前端查询-需要导入-待处理)'!B:B),2,))</f>
        <v>王小明</v>
      </c>
      <c r="D163" t="str">
        <f>VLOOKUP(C163,[2]Sheet1!$A:$B,2,)</f>
        <v>wangxiaoming</v>
      </c>
      <c r="E163" t="s">
        <v>178</v>
      </c>
      <c r="F163" t="str">
        <f t="array" ref="F163">IF(VLOOKUP(A163&amp;B163,IF({1,0},'12.1成果批示及应用（前端查询-需要导入-待处理)'!J:J&amp;'12.1成果批示及应用（前端查询-需要导入-待处理)'!K:K,'12.1成果批示及应用（前端查询-需要导入-待处理)'!N:N),2,)="1","独立完成","合作完成")</f>
        <v>独立完成</v>
      </c>
      <c r="G163">
        <v>2011</v>
      </c>
      <c r="H163" t="str">
        <f t="shared" si="2"/>
        <v>决策建议、信息专报、专报信息刊发</v>
      </c>
      <c r="I163" t="str">
        <f t="array" ref="I163">VLOOKUP(A163&amp;B163,IF({1,0},'12.1成果批示及应用（前端查询-需要导入-待处理)'!J:J&amp;'12.1成果批示及应用（前端查询-需要导入-待处理)'!K:K,'12.1成果批示及应用（前端查询-需要导入-待处理)'!M:M),2,)</f>
        <v>2011-03-03 </v>
      </c>
      <c r="J163" t="str">
        <f>VLOOKUP(C163,[2]Sheet1!$A:$C,3,)</f>
        <v>产业经济研究所</v>
      </c>
      <c r="K163" t="s">
        <v>181</v>
      </c>
      <c r="L163" t="s">
        <v>23</v>
      </c>
      <c r="O163" t="str">
        <f>CONCATENATE(E163,"(",VLOOKUP(H163,批示部门及其分数!C:D,2,)*70%,")")</f>
        <v>wangxiaoming(28)</v>
      </c>
    </row>
    <row r="164" spans="1:15">
      <c r="A164" s="14" t="s">
        <v>596</v>
      </c>
      <c r="B164" s="12" t="s">
        <v>279</v>
      </c>
      <c r="C164" t="str">
        <f t="array" ref="C164">IF(ISNA(VLOOKUP(A164&amp;B164&amp;"1",IF({1,0},'12.1成果批示及应用（前端查询-需要导入-待处理)'!J:J&amp;'12.1成果批示及应用（前端查询-需要导入-待处理)'!K:K&amp;'12.1成果批示及应用（前端查询-需要导入-待处理)'!O:O,'12.1成果批示及应用（前端查询-需要导入-待处理)'!B:B),2,)),VLOOKUP(A164,IF({1,0},'12.1成果批示及应用（前端查询-需要导入-待处理)'!J:J,'12.1成果批示及应用（前端查询-需要导入-待处理)'!B:B),2,),VLOOKUP(A164&amp;B164&amp;"1",IF({1,0},'12.1成果批示及应用（前端查询-需要导入-待处理)'!J:J&amp;'12.1成果批示及应用（前端查询-需要导入-待处理)'!K:K&amp;'12.1成果批示及应用（前端查询-需要导入-待处理)'!O:O,'12.1成果批示及应用（前端查询-需要导入-待处理)'!B:B),2,))</f>
        <v>王小明</v>
      </c>
      <c r="D164" t="str">
        <f>VLOOKUP(C164,[2]Sheet1!$A:$B,2,)</f>
        <v>wangxiaoming</v>
      </c>
      <c r="E164" t="s">
        <v>178</v>
      </c>
      <c r="F164" t="str">
        <f t="array" ref="F164">IF(VLOOKUP(A164&amp;B164,IF({1,0},'12.1成果批示及应用（前端查询-需要导入-待处理)'!J:J&amp;'12.1成果批示及应用（前端查询-需要导入-待处理)'!K:K,'12.1成果批示及应用（前端查询-需要导入-待处理)'!N:N),2,)="1","独立完成","合作完成")</f>
        <v>合作完成</v>
      </c>
      <c r="G164">
        <v>2011</v>
      </c>
      <c r="H164" t="str">
        <f t="shared" si="2"/>
        <v>决策建议、信息专报、专报信息刊发</v>
      </c>
      <c r="I164" t="str">
        <f t="array" ref="I164">VLOOKUP(A164&amp;B164,IF({1,0},'12.1成果批示及应用（前端查询-需要导入-待处理)'!J:J&amp;'12.1成果批示及应用（前端查询-需要导入-待处理)'!K:K,'12.1成果批示及应用（前端查询-需要导入-待处理)'!M:M),2,)</f>
        <v>2011-03-23 </v>
      </c>
      <c r="J164" t="str">
        <f>VLOOKUP(C164,[2]Sheet1!$A:$C,3,)</f>
        <v>产业经济研究所</v>
      </c>
      <c r="K164" t="s">
        <v>181</v>
      </c>
      <c r="L164" t="s">
        <v>23</v>
      </c>
      <c r="O164" t="str">
        <f>CONCATENATE(E164,"(",VLOOKUP(H164,批示部门及其分数!C:D,2,)*70%,")")</f>
        <v>wangxiaoming(28)</v>
      </c>
    </row>
    <row r="165" spans="1:15">
      <c r="A165" s="14" t="s">
        <v>598</v>
      </c>
      <c r="B165" s="12" t="s">
        <v>279</v>
      </c>
      <c r="C165" t="str">
        <f t="array" ref="C165">IF(ISNA(VLOOKUP(A165&amp;B165&amp;"1",IF({1,0},'12.1成果批示及应用（前端查询-需要导入-待处理)'!J:J&amp;'12.1成果批示及应用（前端查询-需要导入-待处理)'!K:K&amp;'12.1成果批示及应用（前端查询-需要导入-待处理)'!O:O,'12.1成果批示及应用（前端查询-需要导入-待处理)'!B:B),2,)),VLOOKUP(A165,IF({1,0},'12.1成果批示及应用（前端查询-需要导入-待处理)'!J:J,'12.1成果批示及应用（前端查询-需要导入-待处理)'!B:B),2,),VLOOKUP(A165&amp;B165&amp;"1",IF({1,0},'12.1成果批示及应用（前端查询-需要导入-待处理)'!J:J&amp;'12.1成果批示及应用（前端查询-需要导入-待处理)'!K:K&amp;'12.1成果批示及应用（前端查询-需要导入-待处理)'!O:O,'12.1成果批示及应用（前端查询-需要导入-待处理)'!B:B),2,))</f>
        <v>王小明</v>
      </c>
      <c r="D165" t="str">
        <f>VLOOKUP(C165,[2]Sheet1!$A:$B,2,)</f>
        <v>wangxiaoming</v>
      </c>
      <c r="E165" t="s">
        <v>178</v>
      </c>
      <c r="F165" t="str">
        <f t="array" ref="F165">IF(VLOOKUP(A165&amp;B165,IF({1,0},'12.1成果批示及应用（前端查询-需要导入-待处理)'!J:J&amp;'12.1成果批示及应用（前端查询-需要导入-待处理)'!K:K,'12.1成果批示及应用（前端查询-需要导入-待处理)'!N:N),2,)="1","独立完成","合作完成")</f>
        <v>独立完成</v>
      </c>
      <c r="G165">
        <v>2011</v>
      </c>
      <c r="H165" t="str">
        <f t="shared" si="2"/>
        <v>决策建议、信息专报、专报信息刊发</v>
      </c>
      <c r="I165" t="str">
        <f t="array" ref="I165">VLOOKUP(A165&amp;B165,IF({1,0},'12.1成果批示及应用（前端查询-需要导入-待处理)'!J:J&amp;'12.1成果批示及应用（前端查询-需要导入-待处理)'!K:K,'12.1成果批示及应用（前端查询-需要导入-待处理)'!M:M),2,)</f>
        <v>2011-03-03 </v>
      </c>
      <c r="J165" t="str">
        <f>VLOOKUP(C165,[2]Sheet1!$A:$C,3,)</f>
        <v>产业经济研究所</v>
      </c>
      <c r="K165" t="s">
        <v>181</v>
      </c>
      <c r="L165" t="s">
        <v>23</v>
      </c>
      <c r="O165" t="str">
        <f>CONCATENATE(E165,"(",VLOOKUP(H165,批示部门及其分数!C:D,2,)*70%,")")</f>
        <v>wangxiaoming(28)</v>
      </c>
    </row>
    <row r="166" spans="1:15">
      <c r="A166" s="14" t="s">
        <v>599</v>
      </c>
      <c r="B166" s="12" t="s">
        <v>30</v>
      </c>
      <c r="C166" t="str">
        <f t="array" ref="C166">IF(ISNA(VLOOKUP(A166&amp;B166&amp;"1",IF({1,0},'12.1成果批示及应用（前端查询-需要导入-待处理)'!J:J&amp;'12.1成果批示及应用（前端查询-需要导入-待处理)'!K:K&amp;'12.1成果批示及应用（前端查询-需要导入-待处理)'!O:O,'12.1成果批示及应用（前端查询-需要导入-待处理)'!B:B),2,)),VLOOKUP(A166,IF({1,0},'12.1成果批示及应用（前端查询-需要导入-待处理)'!J:J,'12.1成果批示及应用（前端查询-需要导入-待处理)'!B:B),2,),VLOOKUP(A166&amp;B166&amp;"1",IF({1,0},'12.1成果批示及应用（前端查询-需要导入-待处理)'!J:J&amp;'12.1成果批示及应用（前端查询-需要导入-待处理)'!K:K&amp;'12.1成果批示及应用（前端查询-需要导入-待处理)'!O:O,'12.1成果批示及应用（前端查询-需要导入-待处理)'!B:B),2,))</f>
        <v>王小明</v>
      </c>
      <c r="D166" t="str">
        <f>VLOOKUP(C166,[2]Sheet1!$A:$B,2,)</f>
        <v>wangxiaoming</v>
      </c>
      <c r="E166" t="s">
        <v>178</v>
      </c>
      <c r="F166" t="str">
        <f t="array" ref="F166">IF(VLOOKUP(A166&amp;B166,IF({1,0},'12.1成果批示及应用（前端查询-需要导入-待处理)'!J:J&amp;'12.1成果批示及应用（前端查询-需要导入-待处理)'!K:K,'12.1成果批示及应用（前端查询-需要导入-待处理)'!N:N),2,)="1","独立完成","合作完成")</f>
        <v>独立完成</v>
      </c>
      <c r="G166">
        <v>2011</v>
      </c>
      <c r="H166" t="str">
        <f t="shared" si="2"/>
        <v>省部级正职领导肯定性批示</v>
      </c>
      <c r="I166" t="str">
        <f t="array" ref="I166">VLOOKUP(A166&amp;B166,IF({1,0},'12.1成果批示及应用（前端查询-需要导入-待处理)'!J:J&amp;'12.1成果批示及应用（前端查询-需要导入-待处理)'!K:K,'12.1成果批示及应用（前端查询-需要导入-待处理)'!M:M),2,)</f>
        <v>2011-04-15 </v>
      </c>
      <c r="J166" t="str">
        <f>VLOOKUP(C166,[2]Sheet1!$A:$C,3,)</f>
        <v>产业经济研究所</v>
      </c>
      <c r="K166" t="s">
        <v>181</v>
      </c>
      <c r="L166" t="s">
        <v>23</v>
      </c>
      <c r="O166" t="str">
        <f>CONCATENATE(E166,"(",VLOOKUP(H166,批示部门及其分数!C:D,2,)*70%,")")</f>
        <v>wangxiaoming(84)</v>
      </c>
    </row>
    <row r="167" spans="1:15">
      <c r="A167" s="14" t="s">
        <v>601</v>
      </c>
      <c r="B167" s="12" t="s">
        <v>19</v>
      </c>
      <c r="C167" t="str">
        <f t="array" ref="C167">IF(ISNA(VLOOKUP(A167&amp;B167&amp;"1",IF({1,0},'12.1成果批示及应用（前端查询-需要导入-待处理)'!J:J&amp;'12.1成果批示及应用（前端查询-需要导入-待处理)'!K:K&amp;'12.1成果批示及应用（前端查询-需要导入-待处理)'!O:O,'12.1成果批示及应用（前端查询-需要导入-待处理)'!B:B),2,)),VLOOKUP(A167,IF({1,0},'12.1成果批示及应用（前端查询-需要导入-待处理)'!J:J,'12.1成果批示及应用（前端查询-需要导入-待处理)'!B:B),2,),VLOOKUP(A167&amp;B167&amp;"1",IF({1,0},'12.1成果批示及应用（前端查询-需要导入-待处理)'!J:J&amp;'12.1成果批示及应用（前端查询-需要导入-待处理)'!K:K&amp;'12.1成果批示及应用（前端查询-需要导入-待处理)'!O:O,'12.1成果批示及应用（前端查询-需要导入-待处理)'!B:B),2,))</f>
        <v>吴大兵</v>
      </c>
      <c r="D167" t="str">
        <f>VLOOKUP(C167,[2]Sheet1!$A:$B,2,)</f>
        <v>wudabing</v>
      </c>
      <c r="E167" t="s">
        <v>344</v>
      </c>
      <c r="F167" t="str">
        <f t="array" ref="F167">IF(VLOOKUP(A167&amp;B167,IF({1,0},'12.1成果批示及应用（前端查询-需要导入-待处理)'!J:J&amp;'12.1成果批示及应用（前端查询-需要导入-待处理)'!K:K,'12.1成果批示及应用（前端查询-需要导入-待处理)'!N:N),2,)="1","独立完成","合作完成")</f>
        <v>独立完成</v>
      </c>
      <c r="G167">
        <v>2011</v>
      </c>
      <c r="H167" t="str">
        <f t="shared" si="2"/>
        <v>省部级正职领导一般性批示</v>
      </c>
      <c r="I167" t="str">
        <f t="array" ref="I167">VLOOKUP(A167&amp;B167,IF({1,0},'12.1成果批示及应用（前端查询-需要导入-待处理)'!J:J&amp;'12.1成果批示及应用（前端查询-需要导入-待处理)'!K:K,'12.1成果批示及应用（前端查询-需要导入-待处理)'!M:M),2,)</f>
        <v>2011-07-22 </v>
      </c>
      <c r="J167" t="str">
        <f>VLOOKUP(C167,[2]Sheet1!$A:$C,3,)</f>
        <v>哲学与政治学研究所</v>
      </c>
      <c r="K167" t="s">
        <v>346</v>
      </c>
      <c r="L167" t="s">
        <v>23</v>
      </c>
      <c r="O167" t="str">
        <f>CONCATENATE(E167,"(",VLOOKUP(H167,批示部门及其分数!C:D,2,)*70%,")")</f>
        <v>wudabing(42)</v>
      </c>
    </row>
    <row r="168" spans="1:15">
      <c r="A168" s="14" t="s">
        <v>603</v>
      </c>
      <c r="B168" s="12" t="s">
        <v>30</v>
      </c>
      <c r="C168" t="str">
        <f t="array" ref="C168">IF(ISNA(VLOOKUP(A168&amp;B168&amp;"1",IF({1,0},'12.1成果批示及应用（前端查询-需要导入-待处理)'!J:J&amp;'12.1成果批示及应用（前端查询-需要导入-待处理)'!K:K&amp;'12.1成果批示及应用（前端查询-需要导入-待处理)'!O:O,'12.1成果批示及应用（前端查询-需要导入-待处理)'!B:B),2,)),VLOOKUP(A168,IF({1,0},'12.1成果批示及应用（前端查询-需要导入-待处理)'!J:J,'12.1成果批示及应用（前端查询-需要导入-待处理)'!B:B),2,),VLOOKUP(A168&amp;B168&amp;"1",IF({1,0},'12.1成果批示及应用（前端查询-需要导入-待处理)'!J:J&amp;'12.1成果批示及应用（前端查询-需要导入-待处理)'!K:K&amp;'12.1成果批示及应用（前端查询-需要导入-待处理)'!O:O,'12.1成果批示及应用（前端查询-需要导入-待处理)'!B:B),2,))</f>
        <v>许玉明</v>
      </c>
      <c r="D168" t="str">
        <f>VLOOKUP(C168,[2]Sheet1!$A:$B,2,)</f>
        <v>xuyuming</v>
      </c>
      <c r="E168" t="s">
        <v>92</v>
      </c>
      <c r="F168" t="str">
        <f t="array" ref="F168">IF(VLOOKUP(A168&amp;B168,IF({1,0},'12.1成果批示及应用（前端查询-需要导入-待处理)'!J:J&amp;'12.1成果批示及应用（前端查询-需要导入-待处理)'!K:K,'12.1成果批示及应用（前端查询-需要导入-待处理)'!N:N),2,)="1","独立完成","合作完成")</f>
        <v>独立完成</v>
      </c>
      <c r="G168">
        <v>2011</v>
      </c>
      <c r="H168" t="str">
        <f t="shared" si="2"/>
        <v>省部级正职领导肯定性批示</v>
      </c>
      <c r="I168" t="str">
        <f t="array" ref="I168">VLOOKUP(A168&amp;B168,IF({1,0},'12.1成果批示及应用（前端查询-需要导入-待处理)'!J:J&amp;'12.1成果批示及应用（前端查询-需要导入-待处理)'!K:K,'12.1成果批示及应用（前端查询-需要导入-待处理)'!M:M),2,)</f>
        <v>2011-07-23 </v>
      </c>
      <c r="J168" t="str">
        <f>VLOOKUP(C168,[2]Sheet1!$A:$C,3,)</f>
        <v>农业农村研究所</v>
      </c>
      <c r="K168" t="s">
        <v>185</v>
      </c>
      <c r="L168" t="s">
        <v>23</v>
      </c>
      <c r="O168" t="str">
        <f>CONCATENATE(E168,"(",VLOOKUP(H168,批示部门及其分数!C:D,2,)*70%,")")</f>
        <v>xuyuming(84)</v>
      </c>
    </row>
    <row r="169" spans="1:15">
      <c r="A169" s="14" t="s">
        <v>604</v>
      </c>
      <c r="B169" s="12" t="s">
        <v>279</v>
      </c>
      <c r="C169" t="str">
        <f t="array" ref="C169">IF(ISNA(VLOOKUP(A169&amp;B169&amp;"1",IF({1,0},'12.1成果批示及应用（前端查询-需要导入-待处理)'!J:J&amp;'12.1成果批示及应用（前端查询-需要导入-待处理)'!K:K&amp;'12.1成果批示及应用（前端查询-需要导入-待处理)'!O:O,'12.1成果批示及应用（前端查询-需要导入-待处理)'!B:B),2,)),VLOOKUP(A169,IF({1,0},'12.1成果批示及应用（前端查询-需要导入-待处理)'!J:J,'12.1成果批示及应用（前端查询-需要导入-待处理)'!B:B),2,),VLOOKUP(A169&amp;B169&amp;"1",IF({1,0},'12.1成果批示及应用（前端查询-需要导入-待处理)'!J:J&amp;'12.1成果批示及应用（前端查询-需要导入-待处理)'!K:K&amp;'12.1成果批示及应用（前端查询-需要导入-待处理)'!O:O,'12.1成果批示及应用（前端查询-需要导入-待处理)'!B:B),2,))</f>
        <v>严伟涛</v>
      </c>
      <c r="D169" t="str">
        <f>VLOOKUP(C169,[2]Sheet1!$A:$B,2,)</f>
        <v>yanweitao</v>
      </c>
      <c r="E169" t="s">
        <v>357</v>
      </c>
      <c r="F169" t="str">
        <f t="array" ref="F169">IF(VLOOKUP(A169&amp;B169,IF({1,0},'12.1成果批示及应用（前端查询-需要导入-待处理)'!J:J&amp;'12.1成果批示及应用（前端查询-需要导入-待处理)'!K:K,'12.1成果批示及应用（前端查询-需要导入-待处理)'!N:N),2,)="1","独立完成","合作完成")</f>
        <v>独立完成</v>
      </c>
      <c r="G169">
        <v>2011</v>
      </c>
      <c r="H169" t="str">
        <f t="shared" si="2"/>
        <v>决策建议、信息专报、专报信息刊发</v>
      </c>
      <c r="I169" t="str">
        <f t="array" ref="I169">VLOOKUP(A169&amp;B169,IF({1,0},'12.1成果批示及应用（前端查询-需要导入-待处理)'!J:J&amp;'12.1成果批示及应用（前端查询-需要导入-待处理)'!K:K,'12.1成果批示及应用（前端查询-需要导入-待处理)'!M:M),2,)</f>
        <v>2011-09-16 </v>
      </c>
      <c r="J169" t="str">
        <f>VLOOKUP(C169,[2]Sheet1!$A:$C,3,)</f>
        <v>农业农村研究所</v>
      </c>
      <c r="K169" t="s">
        <v>359</v>
      </c>
      <c r="L169" t="s">
        <v>23</v>
      </c>
      <c r="O169" t="str">
        <f>CONCATENATE(E169,"(",VLOOKUP(H169,批示部门及其分数!C:D,2,)*70%,")")</f>
        <v>yanweitao(28)</v>
      </c>
    </row>
    <row r="170" spans="1:15">
      <c r="A170" s="14" t="s">
        <v>607</v>
      </c>
      <c r="B170" s="12" t="s">
        <v>279</v>
      </c>
      <c r="C170" t="str">
        <f t="array" ref="C170">IF(ISNA(VLOOKUP(A170&amp;B170&amp;"1",IF({1,0},'12.1成果批示及应用（前端查询-需要导入-待处理)'!J:J&amp;'12.1成果批示及应用（前端查询-需要导入-待处理)'!K:K&amp;'12.1成果批示及应用（前端查询-需要导入-待处理)'!O:O,'12.1成果批示及应用（前端查询-需要导入-待处理)'!B:B),2,)),VLOOKUP(A170,IF({1,0},'12.1成果批示及应用（前端查询-需要导入-待处理)'!J:J,'12.1成果批示及应用（前端查询-需要导入-待处理)'!B:B),2,),VLOOKUP(A170&amp;B170&amp;"1",IF({1,0},'12.1成果批示及应用（前端查询-需要导入-待处理)'!J:J&amp;'12.1成果批示及应用（前端查询-需要导入-待处理)'!K:K&amp;'12.1成果批示及应用（前端查询-需要导入-待处理)'!O:O,'12.1成果批示及应用（前端查询-需要导入-待处理)'!B:B),2,))</f>
        <v>杨玲</v>
      </c>
      <c r="D170" t="str">
        <f>VLOOKUP(C170,[2]Sheet1!$A:$B,2,)</f>
        <v>yangling</v>
      </c>
      <c r="E170" t="s">
        <v>363</v>
      </c>
      <c r="F170" t="str">
        <f t="array" ref="F170">IF(VLOOKUP(A170&amp;B170,IF({1,0},'12.1成果批示及应用（前端查询-需要导入-待处理)'!J:J&amp;'12.1成果批示及应用（前端查询-需要导入-待处理)'!K:K,'12.1成果批示及应用（前端查询-需要导入-待处理)'!N:N),2,)="1","独立完成","合作完成")</f>
        <v>独立完成</v>
      </c>
      <c r="G170">
        <v>2011</v>
      </c>
      <c r="H170" t="str">
        <f t="shared" si="2"/>
        <v>决策建议、信息专报、专报信息刊发</v>
      </c>
      <c r="I170" t="str">
        <f t="array" ref="I170">VLOOKUP(A170&amp;B170,IF({1,0},'12.1成果批示及应用（前端查询-需要导入-待处理)'!J:J&amp;'12.1成果批示及应用（前端查询-需要导入-待处理)'!K:K,'12.1成果批示及应用（前端查询-需要导入-待处理)'!M:M),2,)</f>
        <v>2011-01-11 </v>
      </c>
      <c r="J170" t="str">
        <f>VLOOKUP(C170,[2]Sheet1!$A:$C,3,)</f>
        <v>市情与发展战略研究所</v>
      </c>
      <c r="K170" t="s">
        <v>365</v>
      </c>
      <c r="L170" t="s">
        <v>23</v>
      </c>
      <c r="O170" t="str">
        <f>CONCATENATE(E170,"(",VLOOKUP(H170,批示部门及其分数!C:D,2,)*70%,")")</f>
        <v>yangling(28)</v>
      </c>
    </row>
    <row r="171" spans="1:15">
      <c r="A171" s="14" t="s">
        <v>610</v>
      </c>
      <c r="B171" s="12" t="s">
        <v>279</v>
      </c>
      <c r="C171" t="str">
        <f t="array" ref="C171">IF(ISNA(VLOOKUP(A171&amp;B171&amp;"1",IF({1,0},'12.1成果批示及应用（前端查询-需要导入-待处理)'!J:J&amp;'12.1成果批示及应用（前端查询-需要导入-待处理)'!K:K&amp;'12.1成果批示及应用（前端查询-需要导入-待处理)'!O:O,'12.1成果批示及应用（前端查询-需要导入-待处理)'!B:B),2,)),VLOOKUP(A171,IF({1,0},'12.1成果批示及应用（前端查询-需要导入-待处理)'!J:J,'12.1成果批示及应用（前端查询-需要导入-待处理)'!B:B),2,),VLOOKUP(A171&amp;B171&amp;"1",IF({1,0},'12.1成果批示及应用（前端查询-需要导入-待处理)'!J:J&amp;'12.1成果批示及应用（前端查询-需要导入-待处理)'!K:K&amp;'12.1成果批示及应用（前端查询-需要导入-待处理)'!O:O,'12.1成果批示及应用（前端查询-需要导入-待处理)'!B:B),2,))</f>
        <v>杨孝容</v>
      </c>
      <c r="D171" t="str">
        <f>VLOOKUP(C171,[2]Sheet1!$A:$B,2,)</f>
        <v>yangxiaorong</v>
      </c>
      <c r="E171" t="s">
        <v>191</v>
      </c>
      <c r="F171" t="str">
        <f t="array" ref="F171">IF(VLOOKUP(A171&amp;B171,IF({1,0},'12.1成果批示及应用（前端查询-需要导入-待处理)'!J:J&amp;'12.1成果批示及应用（前端查询-需要导入-待处理)'!K:K,'12.1成果批示及应用（前端查询-需要导入-待处理)'!N:N),2,)="1","独立完成","合作完成")</f>
        <v>独立完成</v>
      </c>
      <c r="G171">
        <v>2011</v>
      </c>
      <c r="H171" t="str">
        <f t="shared" si="2"/>
        <v>决策建议、信息专报、专报信息刊发</v>
      </c>
      <c r="I171" t="str">
        <f t="array" ref="I171">VLOOKUP(A171&amp;B171,IF({1,0},'12.1成果批示及应用（前端查询-需要导入-待处理)'!J:J&amp;'12.1成果批示及应用（前端查询-需要导入-待处理)'!K:K,'12.1成果批示及应用（前端查询-需要导入-待处理)'!M:M),2,)</f>
        <v>2011-08-29 </v>
      </c>
      <c r="J171" t="str">
        <f>VLOOKUP(C171,[2]Sheet1!$A:$C,3,)</f>
        <v>哲学与政治学研究所</v>
      </c>
      <c r="K171" t="s">
        <v>193</v>
      </c>
      <c r="L171" t="s">
        <v>23</v>
      </c>
      <c r="O171" t="str">
        <f>CONCATENATE(E171,"(",VLOOKUP(H171,批示部门及其分数!C:D,2,)*70%,")")</f>
        <v>yangxiaorong(28)</v>
      </c>
    </row>
    <row r="172" spans="1:15">
      <c r="A172" s="14" t="s">
        <v>613</v>
      </c>
      <c r="B172" s="12" t="s">
        <v>30</v>
      </c>
      <c r="C172" t="str">
        <f t="array" ref="C172">IF(ISNA(VLOOKUP(A172&amp;B172&amp;"1",IF({1,0},'12.1成果批示及应用（前端查询-需要导入-待处理)'!J:J&amp;'12.1成果批示及应用（前端查询-需要导入-待处理)'!K:K&amp;'12.1成果批示及应用（前端查询-需要导入-待处理)'!O:O,'12.1成果批示及应用（前端查询-需要导入-待处理)'!B:B),2,)),VLOOKUP(A172,IF({1,0},'12.1成果批示及应用（前端查询-需要导入-待处理)'!J:J,'12.1成果批示及应用（前端查询-需要导入-待处理)'!B:B),2,),VLOOKUP(A172&amp;B172&amp;"1",IF({1,0},'12.1成果批示及应用（前端查询-需要导入-待处理)'!J:J&amp;'12.1成果批示及应用（前端查询-需要导入-待处理)'!K:K&amp;'12.1成果批示及应用（前端查询-需要导入-待处理)'!O:O,'12.1成果批示及应用（前端查询-需要导入-待处理)'!B:B),2,))</f>
        <v>杨勇</v>
      </c>
      <c r="D172" t="e">
        <f>VLOOKUP(C172,[2]Sheet1!$A:$B,2,)</f>
        <v>#N/A</v>
      </c>
      <c r="E172" t="s">
        <v>371</v>
      </c>
      <c r="F172" t="str">
        <f t="array" ref="F172">IF(VLOOKUP(A172&amp;B172,IF({1,0},'12.1成果批示及应用（前端查询-需要导入-待处理)'!J:J&amp;'12.1成果批示及应用（前端查询-需要导入-待处理)'!K:K,'12.1成果批示及应用（前端查询-需要导入-待处理)'!N:N),2,)="1","独立完成","合作完成")</f>
        <v>独立完成</v>
      </c>
      <c r="G172">
        <v>2011</v>
      </c>
      <c r="H172" t="str">
        <f t="shared" si="2"/>
        <v>省部级正职领导肯定性批示</v>
      </c>
      <c r="I172" t="str">
        <f t="array" ref="I172">VLOOKUP(A172&amp;B172,IF({1,0},'12.1成果批示及应用（前端查询-需要导入-待处理)'!J:J&amp;'12.1成果批示及应用（前端查询-需要导入-待处理)'!K:K,'12.1成果批示及应用（前端查询-需要导入-待处理)'!M:M),2,)</f>
        <v>2011-11-23 </v>
      </c>
      <c r="J172" t="e">
        <f>VLOOKUP(C172,[2]Sheet1!$A:$C,3,)</f>
        <v>#N/A</v>
      </c>
      <c r="K172" t="s">
        <v>372</v>
      </c>
      <c r="L172" t="s">
        <v>23</v>
      </c>
      <c r="O172" t="str">
        <f>CONCATENATE(E172,"(",VLOOKUP(H172,批示部门及其分数!C:D,2,)*70%,")")</f>
        <v>yangyong(84)</v>
      </c>
    </row>
    <row r="173" spans="1:15">
      <c r="A173" s="14" t="s">
        <v>615</v>
      </c>
      <c r="B173" s="12" t="s">
        <v>274</v>
      </c>
      <c r="C173" t="str">
        <f t="array" ref="C173">IF(ISNA(VLOOKUP(A173&amp;B173&amp;"1",IF({1,0},'12.1成果批示及应用（前端查询-需要导入-待处理)'!J:J&amp;'12.1成果批示及应用（前端查询-需要导入-待处理)'!K:K&amp;'12.1成果批示及应用（前端查询-需要导入-待处理)'!O:O,'12.1成果批示及应用（前端查询-需要导入-待处理)'!B:B),2,)),VLOOKUP(A173,IF({1,0},'12.1成果批示及应用（前端查询-需要导入-待处理)'!J:J,'12.1成果批示及应用（前端查询-需要导入-待处理)'!B:B),2,),VLOOKUP(A173&amp;B173&amp;"1",IF({1,0},'12.1成果批示及应用（前端查询-需要导入-待处理)'!J:J&amp;'12.1成果批示及应用（前端查询-需要导入-待处理)'!K:K&amp;'12.1成果批示及应用（前端查询-需要导入-待处理)'!O:O,'12.1成果批示及应用（前端查询-需要导入-待处理)'!B:B),2,))</f>
        <v>朱艺</v>
      </c>
      <c r="D173" t="e">
        <f>VLOOKUP(C173,[2]Sheet1!$A:$B,2,)</f>
        <v>#N/A</v>
      </c>
      <c r="E173" t="s">
        <v>211</v>
      </c>
      <c r="F173" t="str">
        <f t="array" ref="F173">IF(VLOOKUP(A173&amp;B173,IF({1,0},'12.1成果批示及应用（前端查询-需要导入-待处理)'!J:J&amp;'12.1成果批示及应用（前端查询-需要导入-待处理)'!K:K,'12.1成果批示及应用（前端查询-需要导入-待处理)'!N:N),2,)="1","独立完成","合作完成")</f>
        <v>独立完成</v>
      </c>
      <c r="G173">
        <v>2011</v>
      </c>
      <c r="H173" t="str">
        <f t="shared" si="2"/>
        <v>市行业主管部门文件采用-采用部分占文件全文60%以下</v>
      </c>
      <c r="I173" t="str">
        <f t="array" ref="I173">VLOOKUP(A173&amp;B173,IF({1,0},'12.1成果批示及应用（前端查询-需要导入-待处理)'!J:J&amp;'12.1成果批示及应用（前端查询-需要导入-待处理)'!K:K,'12.1成果批示及应用（前端查询-需要导入-待处理)'!M:M),2,)</f>
        <v>2011-09-23 </v>
      </c>
      <c r="J173" t="e">
        <f>VLOOKUP(C173,[2]Sheet1!$A:$C,3,)</f>
        <v>#N/A</v>
      </c>
      <c r="K173" t="s">
        <v>213</v>
      </c>
      <c r="L173" t="s">
        <v>23</v>
      </c>
      <c r="O173" t="str">
        <f>CONCATENATE(E173,"(",VLOOKUP(H173,批示部门及其分数!C:D,2,)*70%,")")</f>
        <v>zhuyi(21)</v>
      </c>
    </row>
    <row r="174" spans="1:15">
      <c r="A174" s="14" t="s">
        <v>618</v>
      </c>
      <c r="B174" s="12" t="s">
        <v>30</v>
      </c>
      <c r="C174" t="str">
        <f t="array" ref="C174">IF(ISNA(VLOOKUP(A174&amp;B174&amp;"1",IF({1,0},'12.1成果批示及应用（前端查询-需要导入-待处理)'!J:J&amp;'12.1成果批示及应用（前端查询-需要导入-待处理)'!K:K&amp;'12.1成果批示及应用（前端查询-需要导入-待处理)'!O:O,'12.1成果批示及应用（前端查询-需要导入-待处理)'!B:B),2,)),VLOOKUP(A174,IF({1,0},'12.1成果批示及应用（前端查询-需要导入-待处理)'!J:J,'12.1成果批示及应用（前端查询-需要导入-待处理)'!B:B),2,),VLOOKUP(A174&amp;B174&amp;"1",IF({1,0},'12.1成果批示及应用（前端查询-需要导入-待处理)'!J:J&amp;'12.1成果批示及应用（前端查询-需要导入-待处理)'!K:K&amp;'12.1成果批示及应用（前端查询-需要导入-待处理)'!O:O,'12.1成果批示及应用（前端查询-需要导入-待处理)'!B:B),2,))</f>
        <v>陈悦</v>
      </c>
      <c r="D174" t="e">
        <f>VLOOKUP(C174,[2]Sheet1!$A:$B,2,)</f>
        <v>#N/A</v>
      </c>
      <c r="E174" t="s">
        <v>222</v>
      </c>
      <c r="F174" t="str">
        <f t="array" ref="F174">IF(VLOOKUP(A174&amp;B174,IF({1,0},'12.1成果批示及应用（前端查询-需要导入-待处理)'!J:J&amp;'12.1成果批示及应用（前端查询-需要导入-待处理)'!K:K,'12.1成果批示及应用（前端查询-需要导入-待处理)'!N:N),2,)="1","独立完成","合作完成")</f>
        <v>独立完成</v>
      </c>
      <c r="G174">
        <v>2012</v>
      </c>
      <c r="H174" t="str">
        <f t="shared" si="2"/>
        <v>省部级正职领导肯定性批示</v>
      </c>
      <c r="I174" t="str">
        <f t="array" ref="I174">VLOOKUP(A174&amp;B174,IF({1,0},'12.1成果批示及应用（前端查询-需要导入-待处理)'!J:J&amp;'12.1成果批示及应用（前端查询-需要导入-待处理)'!K:K,'12.1成果批示及应用（前端查询-需要导入-待处理)'!M:M),2,)</f>
        <v>2012-10-24 </v>
      </c>
      <c r="J174" t="e">
        <f>VLOOKUP(C174,[2]Sheet1!$A:$C,3,)</f>
        <v>#N/A</v>
      </c>
      <c r="K174" t="s">
        <v>228</v>
      </c>
      <c r="L174" t="s">
        <v>23</v>
      </c>
      <c r="O174" t="str">
        <f>CONCATENATE(E174,"(",VLOOKUP(H174,批示部门及其分数!C:D,2,)*70%,")")</f>
        <v>chenyue(84)</v>
      </c>
    </row>
    <row r="175" spans="1:15">
      <c r="A175" s="14" t="s">
        <v>620</v>
      </c>
      <c r="B175" s="12" t="s">
        <v>279</v>
      </c>
      <c r="C175" t="str">
        <f t="array" ref="C175">IF(ISNA(VLOOKUP(A175&amp;B175&amp;"1",IF({1,0},'12.1成果批示及应用（前端查询-需要导入-待处理)'!J:J&amp;'12.1成果批示及应用（前端查询-需要导入-待处理)'!K:K&amp;'12.1成果批示及应用（前端查询-需要导入-待处理)'!O:O,'12.1成果批示及应用（前端查询-需要导入-待处理)'!B:B),2,)),VLOOKUP(A175,IF({1,0},'12.1成果批示及应用（前端查询-需要导入-待处理)'!J:J,'12.1成果批示及应用（前端查询-需要导入-待处理)'!B:B),2,),VLOOKUP(A175&amp;B175&amp;"1",IF({1,0},'12.1成果批示及应用（前端查询-需要导入-待处理)'!J:J&amp;'12.1成果批示及应用（前端查询-需要导入-待处理)'!K:K&amp;'12.1成果批示及应用（前端查询-需要导入-待处理)'!O:O,'12.1成果批示及应用（前端查询-需要导入-待处理)'!B:B),2,))</f>
        <v>田代贵</v>
      </c>
      <c r="D175" t="e">
        <f>VLOOKUP(C175,[2]Sheet1!$A:$B,2,)</f>
        <v>#N/A</v>
      </c>
      <c r="E175" t="s">
        <v>395</v>
      </c>
      <c r="F175" t="str">
        <f t="array" ref="F175">IF(VLOOKUP(A175&amp;B175,IF({1,0},'12.1成果批示及应用（前端查询-需要导入-待处理)'!J:J&amp;'12.1成果批示及应用（前端查询-需要导入-待处理)'!K:K,'12.1成果批示及应用（前端查询-需要导入-待处理)'!N:N),2,)="1","独立完成","合作完成")</f>
        <v>合作完成</v>
      </c>
      <c r="G175">
        <v>2012</v>
      </c>
      <c r="H175" t="str">
        <f t="shared" si="2"/>
        <v>决策建议、信息专报、专报信息刊发</v>
      </c>
      <c r="I175" t="str">
        <f t="array" ref="I175">VLOOKUP(A175&amp;B175,IF({1,0},'12.1成果批示及应用（前端查询-需要导入-待处理)'!J:J&amp;'12.1成果批示及应用（前端查询-需要导入-待处理)'!K:K,'12.1成果批示及应用（前端查询-需要导入-待处理)'!M:M),2,)</f>
        <v>2012-09-27 </v>
      </c>
      <c r="J175" t="e">
        <f>VLOOKUP(C175,[2]Sheet1!$A:$C,3,)</f>
        <v>#N/A</v>
      </c>
      <c r="K175" t="s">
        <v>392</v>
      </c>
      <c r="L175" t="s">
        <v>23</v>
      </c>
      <c r="O175" t="str">
        <f>CONCATENATE(E175,"(",VLOOKUP(H175,批示部门及其分数!C:D,2,)*70%,")")</f>
        <v>tiandaigui(28)</v>
      </c>
    </row>
    <row r="176" spans="1:15">
      <c r="A176" s="14" t="s">
        <v>622</v>
      </c>
      <c r="B176" s="12" t="s">
        <v>279</v>
      </c>
      <c r="C176" t="str">
        <f t="array" ref="C176">IF(ISNA(VLOOKUP(A176&amp;B176&amp;"1",IF({1,0},'12.1成果批示及应用（前端查询-需要导入-待处理)'!J:J&amp;'12.1成果批示及应用（前端查询-需要导入-待处理)'!K:K&amp;'12.1成果批示及应用（前端查询-需要导入-待处理)'!O:O,'12.1成果批示及应用（前端查询-需要导入-待处理)'!B:B),2,)),VLOOKUP(A176,IF({1,0},'12.1成果批示及应用（前端查询-需要导入-待处理)'!J:J,'12.1成果批示及应用（前端查询-需要导入-待处理)'!B:B),2,),VLOOKUP(A176&amp;B176&amp;"1",IF({1,0},'12.1成果批示及应用（前端查询-需要导入-待处理)'!J:J&amp;'12.1成果批示及应用（前端查询-需要导入-待处理)'!K:K&amp;'12.1成果批示及应用（前端查询-需要导入-待处理)'!O:O,'12.1成果批示及应用（前端查询-需要导入-待处理)'!B:B),2,))</f>
        <v>田代贵</v>
      </c>
      <c r="D176" t="e">
        <f>VLOOKUP(C176,[2]Sheet1!$A:$B,2,)</f>
        <v>#N/A</v>
      </c>
      <c r="E176" t="s">
        <v>395</v>
      </c>
      <c r="F176" t="str">
        <f t="array" ref="F176">IF(VLOOKUP(A176&amp;B176,IF({1,0},'12.1成果批示及应用（前端查询-需要导入-待处理)'!J:J&amp;'12.1成果批示及应用（前端查询-需要导入-待处理)'!K:K,'12.1成果批示及应用（前端查询-需要导入-待处理)'!N:N),2,)="1","独立完成","合作完成")</f>
        <v>合作完成</v>
      </c>
      <c r="G176">
        <v>2012</v>
      </c>
      <c r="H176" t="str">
        <f t="shared" si="2"/>
        <v>决策建议、信息专报、专报信息刊发</v>
      </c>
      <c r="I176" t="str">
        <f t="array" ref="I176">VLOOKUP(A176&amp;B176,IF({1,0},'12.1成果批示及应用（前端查询-需要导入-待处理)'!J:J&amp;'12.1成果批示及应用（前端查询-需要导入-待处理)'!K:K,'12.1成果批示及应用（前端查询-需要导入-待处理)'!M:M),2,)</f>
        <v>2012-05-23 </v>
      </c>
      <c r="J176" t="e">
        <f>VLOOKUP(C176,[2]Sheet1!$A:$C,3,)</f>
        <v>#N/A</v>
      </c>
      <c r="K176" t="s">
        <v>392</v>
      </c>
      <c r="L176" t="s">
        <v>23</v>
      </c>
      <c r="O176" t="str">
        <f>CONCATENATE(E176,"(",VLOOKUP(H176,批示部门及其分数!C:D,2,)*70%,")")</f>
        <v>tiandaigui(28)</v>
      </c>
    </row>
    <row r="177" spans="1:15">
      <c r="A177" s="14" t="s">
        <v>624</v>
      </c>
      <c r="B177" s="12" t="s">
        <v>279</v>
      </c>
      <c r="C177" t="str">
        <f t="array" ref="C177">IF(ISNA(VLOOKUP(A177&amp;B177&amp;"1",IF({1,0},'12.1成果批示及应用（前端查询-需要导入-待处理)'!J:J&amp;'12.1成果批示及应用（前端查询-需要导入-待处理)'!K:K&amp;'12.1成果批示及应用（前端查询-需要导入-待处理)'!O:O,'12.1成果批示及应用（前端查询-需要导入-待处理)'!B:B),2,)),VLOOKUP(A177,IF({1,0},'12.1成果批示及应用（前端查询-需要导入-待处理)'!J:J,'12.1成果批示及应用（前端查询-需要导入-待处理)'!B:B),2,),VLOOKUP(A177&amp;B177&amp;"1",IF({1,0},'12.1成果批示及应用（前端查询-需要导入-待处理)'!J:J&amp;'12.1成果批示及应用（前端查询-需要导入-待处理)'!K:K&amp;'12.1成果批示及应用（前端查询-需要导入-待处理)'!O:O,'12.1成果批示及应用（前端查询-需要导入-待处理)'!B:B),2,))</f>
        <v>陈悦</v>
      </c>
      <c r="D177" t="e">
        <f>VLOOKUP(C177,[2]Sheet1!$A:$B,2,)</f>
        <v>#N/A</v>
      </c>
      <c r="E177" t="s">
        <v>222</v>
      </c>
      <c r="F177" t="str">
        <f t="array" ref="F177">IF(VLOOKUP(A177&amp;B177,IF({1,0},'12.1成果批示及应用（前端查询-需要导入-待处理)'!J:J&amp;'12.1成果批示及应用（前端查询-需要导入-待处理)'!K:K,'12.1成果批示及应用（前端查询-需要导入-待处理)'!N:N),2,)="1","独立完成","合作完成")</f>
        <v>合作完成</v>
      </c>
      <c r="G177">
        <v>2012</v>
      </c>
      <c r="H177" t="str">
        <f t="shared" si="2"/>
        <v>决策建议、信息专报、专报信息刊发</v>
      </c>
      <c r="I177" t="str">
        <f t="array" ref="I177">VLOOKUP(A177&amp;B177,IF({1,0},'12.1成果批示及应用（前端查询-需要导入-待处理)'!J:J&amp;'12.1成果批示及应用（前端查询-需要导入-待处理)'!K:K,'12.1成果批示及应用（前端查询-需要导入-待处理)'!M:M),2,)</f>
        <v>2012-03-15 </v>
      </c>
      <c r="J177" t="e">
        <f>VLOOKUP(C177,[2]Sheet1!$A:$C,3,)</f>
        <v>#N/A</v>
      </c>
      <c r="K177" t="s">
        <v>626</v>
      </c>
      <c r="L177" t="s">
        <v>23</v>
      </c>
      <c r="O177" t="str">
        <f>CONCATENATE(E177,"(",VLOOKUP(H177,批示部门及其分数!C:D,2,)*70%,")")</f>
        <v>chenyue(28)</v>
      </c>
    </row>
    <row r="178" spans="1:15">
      <c r="A178" s="14" t="s">
        <v>628</v>
      </c>
      <c r="B178" s="12" t="s">
        <v>30</v>
      </c>
      <c r="C178" t="str">
        <f t="array" ref="C178">IF(ISNA(VLOOKUP(A178&amp;B178&amp;"1",IF({1,0},'12.1成果批示及应用（前端查询-需要导入-待处理)'!J:J&amp;'12.1成果批示及应用（前端查询-需要导入-待处理)'!K:K&amp;'12.1成果批示及应用（前端查询-需要导入-待处理)'!O:O,'12.1成果批示及应用（前端查询-需要导入-待处理)'!B:B),2,)),VLOOKUP(A178,IF({1,0},'12.1成果批示及应用（前端查询-需要导入-待处理)'!J:J,'12.1成果批示及应用（前端查询-需要导入-待处理)'!B:B),2,),VLOOKUP(A178&amp;B178&amp;"1",IF({1,0},'12.1成果批示及应用（前端查询-需要导入-待处理)'!J:J&amp;'12.1成果批示及应用（前端查询-需要导入-待处理)'!K:K&amp;'12.1成果批示及应用（前端查询-需要导入-待处理)'!O:O,'12.1成果批示及应用（前端查询-需要导入-待处理)'!B:B),2,))</f>
        <v>陈悦</v>
      </c>
      <c r="D178" t="e">
        <f>VLOOKUP(C178,[2]Sheet1!$A:$B,2,)</f>
        <v>#N/A</v>
      </c>
      <c r="E178" t="s">
        <v>222</v>
      </c>
      <c r="F178" t="str">
        <f t="array" ref="F178">IF(VLOOKUP(A178&amp;B178,IF({1,0},'12.1成果批示及应用（前端查询-需要导入-待处理)'!J:J&amp;'12.1成果批示及应用（前端查询-需要导入-待处理)'!K:K,'12.1成果批示及应用（前端查询-需要导入-待处理)'!N:N),2,)="1","独立完成","合作完成")</f>
        <v>独立完成</v>
      </c>
      <c r="G178">
        <v>2012</v>
      </c>
      <c r="H178" t="str">
        <f t="shared" si="2"/>
        <v>省部级正职领导肯定性批示</v>
      </c>
      <c r="I178" t="str">
        <f t="array" ref="I178">VLOOKUP(A178&amp;B178,IF({1,0},'12.1成果批示及应用（前端查询-需要导入-待处理)'!J:J&amp;'12.1成果批示及应用（前端查询-需要导入-待处理)'!K:K,'12.1成果批示及应用（前端查询-需要导入-待处理)'!M:M),2,)</f>
        <v>2012-02-13 </v>
      </c>
      <c r="J178" t="e">
        <f>VLOOKUP(C178,[2]Sheet1!$A:$C,3,)</f>
        <v>#N/A</v>
      </c>
      <c r="K178" t="s">
        <v>228</v>
      </c>
      <c r="L178" t="s">
        <v>23</v>
      </c>
      <c r="O178" t="str">
        <f>CONCATENATE(E178,"(",VLOOKUP(H178,批示部门及其分数!C:D,2,)*70%,")")</f>
        <v>chenyue(84)</v>
      </c>
    </row>
    <row r="179" spans="1:15">
      <c r="A179" s="14" t="s">
        <v>630</v>
      </c>
      <c r="B179" s="12" t="s">
        <v>279</v>
      </c>
      <c r="C179" t="str">
        <f t="array" ref="C179">IF(ISNA(VLOOKUP(A179&amp;B179&amp;"1",IF({1,0},'12.1成果批示及应用（前端查询-需要导入-待处理)'!J:J&amp;'12.1成果批示及应用（前端查询-需要导入-待处理)'!K:K&amp;'12.1成果批示及应用（前端查询-需要导入-待处理)'!O:O,'12.1成果批示及应用（前端查询-需要导入-待处理)'!B:B),2,)),VLOOKUP(A179,IF({1,0},'12.1成果批示及应用（前端查询-需要导入-待处理)'!J:J,'12.1成果批示及应用（前端查询-需要导入-待处理)'!B:B),2,),VLOOKUP(A179&amp;B179&amp;"1",IF({1,0},'12.1成果批示及应用（前端查询-需要导入-待处理)'!J:J&amp;'12.1成果批示及应用（前端查询-需要导入-待处理)'!K:K&amp;'12.1成果批示及应用（前端查询-需要导入-待处理)'!O:O,'12.1成果批示及应用（前端查询-需要导入-待处理)'!B:B),2,))</f>
        <v>邓涛</v>
      </c>
      <c r="D179" t="str">
        <f>VLOOKUP(C179,[2]Sheet1!$A:$B,2,)</f>
        <v>dengtao</v>
      </c>
      <c r="E179" t="s">
        <v>238</v>
      </c>
      <c r="F179" t="str">
        <f t="array" ref="F179">IF(VLOOKUP(A179&amp;B179,IF({1,0},'12.1成果批示及应用（前端查询-需要导入-待处理)'!J:J&amp;'12.1成果批示及应用（前端查询-需要导入-待处理)'!K:K,'12.1成果批示及应用（前端查询-需要导入-待处理)'!N:N),2,)="1","独立完成","合作完成")</f>
        <v>独立完成</v>
      </c>
      <c r="G179">
        <v>2012</v>
      </c>
      <c r="H179" t="str">
        <f t="shared" si="2"/>
        <v>决策建议、信息专报、专报信息刊发</v>
      </c>
      <c r="I179" t="str">
        <f t="array" ref="I179">VLOOKUP(A179&amp;B179,IF({1,0},'12.1成果批示及应用（前端查询-需要导入-待处理)'!J:J&amp;'12.1成果批示及应用（前端查询-需要导入-待处理)'!K:K,'12.1成果批示及应用（前端查询-需要导入-待处理)'!M:M),2,)</f>
        <v>2012-11-27 </v>
      </c>
      <c r="J179" t="str">
        <f>VLOOKUP(C179,[2]Sheet1!$A:$C,3,)</f>
        <v>财政与金融研究所</v>
      </c>
      <c r="K179" t="s">
        <v>241</v>
      </c>
      <c r="L179" t="s">
        <v>23</v>
      </c>
      <c r="O179" t="str">
        <f>CONCATENATE(E179,"(",VLOOKUP(H179,批示部门及其分数!C:D,2,)*70%,")")</f>
        <v>dengtao(28)</v>
      </c>
    </row>
    <row r="180" spans="1:15">
      <c r="A180" s="14" t="s">
        <v>632</v>
      </c>
      <c r="B180" s="12" t="s">
        <v>279</v>
      </c>
      <c r="C180" t="str">
        <f t="array" ref="C180">IF(ISNA(VLOOKUP(A180&amp;B180&amp;"1",IF({1,0},'12.1成果批示及应用（前端查询-需要导入-待处理)'!J:J&amp;'12.1成果批示及应用（前端查询-需要导入-待处理)'!K:K&amp;'12.1成果批示及应用（前端查询-需要导入-待处理)'!O:O,'12.1成果批示及应用（前端查询-需要导入-待处理)'!B:B),2,)),VLOOKUP(A180,IF({1,0},'12.1成果批示及应用（前端查询-需要导入-待处理)'!J:J,'12.1成果批示及应用（前端查询-需要导入-待处理)'!B:B),2,),VLOOKUP(A180&amp;B180&amp;"1",IF({1,0},'12.1成果批示及应用（前端查询-需要导入-待处理)'!J:J&amp;'12.1成果批示及应用（前端查询-需要导入-待处理)'!K:K&amp;'12.1成果批示及应用（前端查询-需要导入-待处理)'!O:O,'12.1成果批示及应用（前端查询-需要导入-待处理)'!B:B),2,))</f>
        <v>邓涛</v>
      </c>
      <c r="D180" t="str">
        <f>VLOOKUP(C180,[2]Sheet1!$A:$B,2,)</f>
        <v>dengtao</v>
      </c>
      <c r="E180" t="s">
        <v>238</v>
      </c>
      <c r="F180" t="str">
        <f t="array" ref="F180">IF(VLOOKUP(A180&amp;B180,IF({1,0},'12.1成果批示及应用（前端查询-需要导入-待处理)'!J:J&amp;'12.1成果批示及应用（前端查询-需要导入-待处理)'!K:K,'12.1成果批示及应用（前端查询-需要导入-待处理)'!N:N),2,)="1","独立完成","合作完成")</f>
        <v>独立完成</v>
      </c>
      <c r="G180">
        <v>2012</v>
      </c>
      <c r="H180" t="str">
        <f t="shared" si="2"/>
        <v>决策建议、信息专报、专报信息刊发</v>
      </c>
      <c r="I180" t="str">
        <f t="array" ref="I180">VLOOKUP(A180&amp;B180,IF({1,0},'12.1成果批示及应用（前端查询-需要导入-待处理)'!J:J&amp;'12.1成果批示及应用（前端查询-需要导入-待处理)'!K:K,'12.1成果批示及应用（前端查询-需要导入-待处理)'!M:M),2,)</f>
        <v>2012-11-19 </v>
      </c>
      <c r="J180" t="str">
        <f>VLOOKUP(C180,[2]Sheet1!$A:$C,3,)</f>
        <v>财政与金融研究所</v>
      </c>
      <c r="K180" t="s">
        <v>241</v>
      </c>
      <c r="L180" t="s">
        <v>23</v>
      </c>
      <c r="O180" t="str">
        <f>CONCATENATE(E180,"(",VLOOKUP(H180,批示部门及其分数!C:D,2,)*70%,")")</f>
        <v>dengtao(28)</v>
      </c>
    </row>
    <row r="181" spans="1:15">
      <c r="A181" s="14" t="s">
        <v>634</v>
      </c>
      <c r="B181" s="12" t="s">
        <v>274</v>
      </c>
      <c r="C181" t="str">
        <f t="array" ref="C181">IF(ISNA(VLOOKUP(A181&amp;B181&amp;"1",IF({1,0},'12.1成果批示及应用（前端查询-需要导入-待处理)'!J:J&amp;'12.1成果批示及应用（前端查询-需要导入-待处理)'!K:K&amp;'12.1成果批示及应用（前端查询-需要导入-待处理)'!O:O,'12.1成果批示及应用（前端查询-需要导入-待处理)'!B:B),2,)),VLOOKUP(A181,IF({1,0},'12.1成果批示及应用（前端查询-需要导入-待处理)'!J:J,'12.1成果批示及应用（前端查询-需要导入-待处理)'!B:B),2,),VLOOKUP(A181&amp;B181&amp;"1",IF({1,0},'12.1成果批示及应用（前端查询-需要导入-待处理)'!J:J&amp;'12.1成果批示及应用（前端查询-需要导入-待处理)'!K:K&amp;'12.1成果批示及应用（前端查询-需要导入-待处理)'!O:O,'12.1成果批示及应用（前端查询-需要导入-待处理)'!B:B),2,))</f>
        <v>邓涛</v>
      </c>
      <c r="D181" t="str">
        <f>VLOOKUP(C181,[2]Sheet1!$A:$B,2,)</f>
        <v>dengtao</v>
      </c>
      <c r="E181" t="s">
        <v>238</v>
      </c>
      <c r="F181" t="str">
        <f t="array" ref="F181">IF(VLOOKUP(A181&amp;B181,IF({1,0},'12.1成果批示及应用（前端查询-需要导入-待处理)'!J:J&amp;'12.1成果批示及应用（前端查询-需要导入-待处理)'!K:K,'12.1成果批示及应用（前端查询-需要导入-待处理)'!N:N),2,)="1","独立完成","合作完成")</f>
        <v>独立完成</v>
      </c>
      <c r="G181">
        <v>2012</v>
      </c>
      <c r="H181" t="str">
        <f t="shared" si="2"/>
        <v>市行业主管部门文件采用-采用部分占文件全文60%以下</v>
      </c>
      <c r="I181" t="str">
        <f t="array" ref="I181">VLOOKUP(A181&amp;B181,IF({1,0},'12.1成果批示及应用（前端查询-需要导入-待处理)'!J:J&amp;'12.1成果批示及应用（前端查询-需要导入-待处理)'!K:K,'12.1成果批示及应用（前端查询-需要导入-待处理)'!M:M),2,)</f>
        <v>2012-11-20 </v>
      </c>
      <c r="J181" t="str">
        <f>VLOOKUP(C181,[2]Sheet1!$A:$C,3,)</f>
        <v>财政与金融研究所</v>
      </c>
      <c r="K181" t="s">
        <v>241</v>
      </c>
      <c r="L181" t="s">
        <v>23</v>
      </c>
      <c r="O181" t="str">
        <f>CONCATENATE(E181,"(",VLOOKUP(H181,批示部门及其分数!C:D,2,)*70%,")")</f>
        <v>dengtao(21)</v>
      </c>
    </row>
    <row r="182" spans="1:15">
      <c r="A182" s="14" t="s">
        <v>636</v>
      </c>
      <c r="B182" s="12" t="s">
        <v>279</v>
      </c>
      <c r="C182" t="str">
        <f t="array" ref="C182">IF(ISNA(VLOOKUP(A182&amp;B182&amp;"1",IF({1,0},'12.1成果批示及应用（前端查询-需要导入-待处理)'!J:J&amp;'12.1成果批示及应用（前端查询-需要导入-待处理)'!K:K&amp;'12.1成果批示及应用（前端查询-需要导入-待处理)'!O:O,'12.1成果批示及应用（前端查询-需要导入-待处理)'!B:B),2,)),VLOOKUP(A182,IF({1,0},'12.1成果批示及应用（前端查询-需要导入-待处理)'!J:J,'12.1成果批示及应用（前端查询-需要导入-待处理)'!B:B),2,),VLOOKUP(A182&amp;B182&amp;"1",IF({1,0},'12.1成果批示及应用（前端查询-需要导入-待处理)'!J:J&amp;'12.1成果批示及应用（前端查询-需要导入-待处理)'!K:K&amp;'12.1成果批示及应用（前端查询-需要导入-待处理)'!O:O,'12.1成果批示及应用（前端查询-需要导入-待处理)'!B:B),2,))</f>
        <v>邓涛</v>
      </c>
      <c r="D182" t="str">
        <f>VLOOKUP(C182,[2]Sheet1!$A:$B,2,)</f>
        <v>dengtao</v>
      </c>
      <c r="E182" t="s">
        <v>238</v>
      </c>
      <c r="F182" t="str">
        <f t="array" ref="F182">IF(VLOOKUP(A182&amp;B182,IF({1,0},'12.1成果批示及应用（前端查询-需要导入-待处理)'!J:J&amp;'12.1成果批示及应用（前端查询-需要导入-待处理)'!K:K,'12.1成果批示及应用（前端查询-需要导入-待处理)'!N:N),2,)="1","独立完成","合作完成")</f>
        <v>独立完成</v>
      </c>
      <c r="G182">
        <v>2012</v>
      </c>
      <c r="H182" t="str">
        <f t="shared" si="2"/>
        <v>决策建议、信息专报、专报信息刊发</v>
      </c>
      <c r="I182" t="str">
        <f t="array" ref="I182">VLOOKUP(A182&amp;B182,IF({1,0},'12.1成果批示及应用（前端查询-需要导入-待处理)'!J:J&amp;'12.1成果批示及应用（前端查询-需要导入-待处理)'!K:K,'12.1成果批示及应用（前端查询-需要导入-待处理)'!M:M),2,)</f>
        <v>2012-11-19 </v>
      </c>
      <c r="J182" t="str">
        <f>VLOOKUP(C182,[2]Sheet1!$A:$C,3,)</f>
        <v>财政与金融研究所</v>
      </c>
      <c r="K182" t="s">
        <v>241</v>
      </c>
      <c r="L182" t="s">
        <v>23</v>
      </c>
      <c r="O182" t="str">
        <f>CONCATENATE(E182,"(",VLOOKUP(H182,批示部门及其分数!C:D,2,)*70%,")")</f>
        <v>dengtao(28)</v>
      </c>
    </row>
    <row r="183" spans="1:15">
      <c r="A183" s="14" t="s">
        <v>637</v>
      </c>
      <c r="B183" s="12" t="s">
        <v>274</v>
      </c>
      <c r="C183" t="str">
        <f t="array" ref="C183">IF(ISNA(VLOOKUP(A183&amp;B183&amp;"1",IF({1,0},'12.1成果批示及应用（前端查询-需要导入-待处理)'!J:J&amp;'12.1成果批示及应用（前端查询-需要导入-待处理)'!K:K&amp;'12.1成果批示及应用（前端查询-需要导入-待处理)'!O:O,'12.1成果批示及应用（前端查询-需要导入-待处理)'!B:B),2,)),VLOOKUP(A183,IF({1,0},'12.1成果批示及应用（前端查询-需要导入-待处理)'!J:J,'12.1成果批示及应用（前端查询-需要导入-待处理)'!B:B),2,),VLOOKUP(A183&amp;B183&amp;"1",IF({1,0},'12.1成果批示及应用（前端查询-需要导入-待处理)'!J:J&amp;'12.1成果批示及应用（前端查询-需要导入-待处理)'!K:K&amp;'12.1成果批示及应用（前端查询-需要导入-待处理)'!O:O,'12.1成果批示及应用（前端查询-需要导入-待处理)'!B:B),2,))</f>
        <v>邓涛</v>
      </c>
      <c r="D183" t="str">
        <f>VLOOKUP(C183,[2]Sheet1!$A:$B,2,)</f>
        <v>dengtao</v>
      </c>
      <c r="E183" t="s">
        <v>238</v>
      </c>
      <c r="F183" t="str">
        <f t="array" ref="F183">IF(VLOOKUP(A183&amp;B183,IF({1,0},'12.1成果批示及应用（前端查询-需要导入-待处理)'!J:J&amp;'12.1成果批示及应用（前端查询-需要导入-待处理)'!K:K,'12.1成果批示及应用（前端查询-需要导入-待处理)'!N:N),2,)="1","独立完成","合作完成")</f>
        <v>独立完成</v>
      </c>
      <c r="G183">
        <v>2012</v>
      </c>
      <c r="H183" t="str">
        <f t="shared" si="2"/>
        <v>市行业主管部门文件采用-采用部分占文件全文60%以下</v>
      </c>
      <c r="I183" t="str">
        <f t="array" ref="I183">VLOOKUP(A183&amp;B183,IF({1,0},'12.1成果批示及应用（前端查询-需要导入-待处理)'!J:J&amp;'12.1成果批示及应用（前端查询-需要导入-待处理)'!K:K,'12.1成果批示及应用（前端查询-需要导入-待处理)'!M:M),2,)</f>
        <v>2012-11-20 </v>
      </c>
      <c r="J183" t="str">
        <f>VLOOKUP(C183,[2]Sheet1!$A:$C,3,)</f>
        <v>财政与金融研究所</v>
      </c>
      <c r="K183" t="s">
        <v>241</v>
      </c>
      <c r="L183" t="s">
        <v>23</v>
      </c>
      <c r="O183" t="str">
        <f>CONCATENATE(E183,"(",VLOOKUP(H183,批示部门及其分数!C:D,2,)*70%,")")</f>
        <v>dengtao(21)</v>
      </c>
    </row>
    <row r="184" spans="1:15">
      <c r="A184" s="14" t="s">
        <v>638</v>
      </c>
      <c r="B184" s="12" t="s">
        <v>274</v>
      </c>
      <c r="C184" t="str">
        <f t="array" ref="C184">IF(ISNA(VLOOKUP(A184&amp;B184&amp;"1",IF({1,0},'12.1成果批示及应用（前端查询-需要导入-待处理)'!J:J&amp;'12.1成果批示及应用（前端查询-需要导入-待处理)'!K:K&amp;'12.1成果批示及应用（前端查询-需要导入-待处理)'!O:O,'12.1成果批示及应用（前端查询-需要导入-待处理)'!B:B),2,)),VLOOKUP(A184,IF({1,0},'12.1成果批示及应用（前端查询-需要导入-待处理)'!J:J,'12.1成果批示及应用（前端查询-需要导入-待处理)'!B:B),2,),VLOOKUP(A184&amp;B184&amp;"1",IF({1,0},'12.1成果批示及应用（前端查询-需要导入-待处理)'!J:J&amp;'12.1成果批示及应用（前端查询-需要导入-待处理)'!K:K&amp;'12.1成果批示及应用（前端查询-需要导入-待处理)'!O:O,'12.1成果批示及应用（前端查询-需要导入-待处理)'!B:B),2,))</f>
        <v>邓涛</v>
      </c>
      <c r="D184" t="str">
        <f>VLOOKUP(C184,[2]Sheet1!$A:$B,2,)</f>
        <v>dengtao</v>
      </c>
      <c r="E184" t="s">
        <v>238</v>
      </c>
      <c r="F184" t="str">
        <f t="array" ref="F184">IF(VLOOKUP(A184&amp;B184,IF({1,0},'12.1成果批示及应用（前端查询-需要导入-待处理)'!J:J&amp;'12.1成果批示及应用（前端查询-需要导入-待处理)'!K:K,'12.1成果批示及应用（前端查询-需要导入-待处理)'!N:N),2,)="1","独立完成","合作完成")</f>
        <v>独立完成</v>
      </c>
      <c r="G184">
        <v>2012</v>
      </c>
      <c r="H184" t="str">
        <f t="shared" si="2"/>
        <v>市行业主管部门文件采用-采用部分占文件全文60%以下</v>
      </c>
      <c r="I184" t="str">
        <f t="array" ref="I184">VLOOKUP(A184&amp;B184,IF({1,0},'12.1成果批示及应用（前端查询-需要导入-待处理)'!J:J&amp;'12.1成果批示及应用（前端查询-需要导入-待处理)'!K:K,'12.1成果批示及应用（前端查询-需要导入-待处理)'!M:M),2,)</f>
        <v>2012-11-18 </v>
      </c>
      <c r="J184" t="str">
        <f>VLOOKUP(C184,[2]Sheet1!$A:$C,3,)</f>
        <v>财政与金融研究所</v>
      </c>
      <c r="K184" t="s">
        <v>241</v>
      </c>
      <c r="L184" t="s">
        <v>23</v>
      </c>
      <c r="O184" t="str">
        <f>CONCATENATE(E184,"(",VLOOKUP(H184,批示部门及其分数!C:D,2,)*70%,")")</f>
        <v>dengtao(21)</v>
      </c>
    </row>
    <row r="185" spans="1:15">
      <c r="A185" s="14" t="s">
        <v>640</v>
      </c>
      <c r="B185" s="12" t="s">
        <v>279</v>
      </c>
      <c r="C185" t="str">
        <f t="array" ref="C185">IF(ISNA(VLOOKUP(A185&amp;B185&amp;"1",IF({1,0},'12.1成果批示及应用（前端查询-需要导入-待处理)'!J:J&amp;'12.1成果批示及应用（前端查询-需要导入-待处理)'!K:K&amp;'12.1成果批示及应用（前端查询-需要导入-待处理)'!O:O,'12.1成果批示及应用（前端查询-需要导入-待处理)'!B:B),2,)),VLOOKUP(A185,IF({1,0},'12.1成果批示及应用（前端查询-需要导入-待处理)'!J:J,'12.1成果批示及应用（前端查询-需要导入-待处理)'!B:B),2,),VLOOKUP(A185&amp;B185&amp;"1",IF({1,0},'12.1成果批示及应用（前端查询-需要导入-待处理)'!J:J&amp;'12.1成果批示及应用（前端查询-需要导入-待处理)'!K:K&amp;'12.1成果批示及应用（前端查询-需要导入-待处理)'!O:O,'12.1成果批示及应用（前端查询-需要导入-待处理)'!B:B),2,))</f>
        <v>邓涛</v>
      </c>
      <c r="D185" t="str">
        <f>VLOOKUP(C185,[2]Sheet1!$A:$B,2,)</f>
        <v>dengtao</v>
      </c>
      <c r="E185" t="s">
        <v>238</v>
      </c>
      <c r="F185" t="str">
        <f t="array" ref="F185">IF(VLOOKUP(A185&amp;B185,IF({1,0},'12.1成果批示及应用（前端查询-需要导入-待处理)'!J:J&amp;'12.1成果批示及应用（前端查询-需要导入-待处理)'!K:K,'12.1成果批示及应用（前端查询-需要导入-待处理)'!N:N),2,)="1","独立完成","合作完成")</f>
        <v>独立完成</v>
      </c>
      <c r="G185">
        <v>2012</v>
      </c>
      <c r="H185" t="str">
        <f t="shared" si="2"/>
        <v>决策建议、信息专报、专报信息刊发</v>
      </c>
      <c r="I185" t="str">
        <f t="array" ref="I185">VLOOKUP(A185&amp;B185,IF({1,0},'12.1成果批示及应用（前端查询-需要导入-待处理)'!J:J&amp;'12.1成果批示及应用（前端查询-需要导入-待处理)'!K:K,'12.1成果批示及应用（前端查询-需要导入-待处理)'!M:M),2,)</f>
        <v>2012-11-20 </v>
      </c>
      <c r="J185" t="str">
        <f>VLOOKUP(C185,[2]Sheet1!$A:$C,3,)</f>
        <v>财政与金融研究所</v>
      </c>
      <c r="K185" t="s">
        <v>241</v>
      </c>
      <c r="L185" t="s">
        <v>23</v>
      </c>
      <c r="O185" t="str">
        <f>CONCATENATE(E185,"(",VLOOKUP(H185,批示部门及其分数!C:D,2,)*70%,")")</f>
        <v>dengtao(28)</v>
      </c>
    </row>
    <row r="186" spans="1:15">
      <c r="A186" s="14" t="s">
        <v>641</v>
      </c>
      <c r="B186" s="12" t="s">
        <v>279</v>
      </c>
      <c r="C186" t="str">
        <f t="array" ref="C186">IF(ISNA(VLOOKUP(A186&amp;B186&amp;"1",IF({1,0},'12.1成果批示及应用（前端查询-需要导入-待处理)'!J:J&amp;'12.1成果批示及应用（前端查询-需要导入-待处理)'!K:K&amp;'12.1成果批示及应用（前端查询-需要导入-待处理)'!O:O,'12.1成果批示及应用（前端查询-需要导入-待处理)'!B:B),2,)),VLOOKUP(A186,IF({1,0},'12.1成果批示及应用（前端查询-需要导入-待处理)'!J:J,'12.1成果批示及应用（前端查询-需要导入-待处理)'!B:B),2,),VLOOKUP(A186&amp;B186&amp;"1",IF({1,0},'12.1成果批示及应用（前端查询-需要导入-待处理)'!J:J&amp;'12.1成果批示及应用（前端查询-需要导入-待处理)'!K:K&amp;'12.1成果批示及应用（前端查询-需要导入-待处理)'!O:O,'12.1成果批示及应用（前端查询-需要导入-待处理)'!B:B),2,))</f>
        <v>邓涛</v>
      </c>
      <c r="D186" t="str">
        <f>VLOOKUP(C186,[2]Sheet1!$A:$B,2,)</f>
        <v>dengtao</v>
      </c>
      <c r="E186" t="s">
        <v>238</v>
      </c>
      <c r="F186" t="str">
        <f t="array" ref="F186">IF(VLOOKUP(A186&amp;B186,IF({1,0},'12.1成果批示及应用（前端查询-需要导入-待处理)'!J:J&amp;'12.1成果批示及应用（前端查询-需要导入-待处理)'!K:K,'12.1成果批示及应用（前端查询-需要导入-待处理)'!N:N),2,)="1","独立完成","合作完成")</f>
        <v>独立完成</v>
      </c>
      <c r="G186">
        <v>2012</v>
      </c>
      <c r="H186" t="str">
        <f t="shared" si="2"/>
        <v>决策建议、信息专报、专报信息刊发</v>
      </c>
      <c r="I186" t="str">
        <f t="array" ref="I186">VLOOKUP(A186&amp;B186,IF({1,0},'12.1成果批示及应用（前端查询-需要导入-待处理)'!J:J&amp;'12.1成果批示及应用（前端查询-需要导入-待处理)'!K:K,'12.1成果批示及应用（前端查询-需要导入-待处理)'!M:M),2,)</f>
        <v>2012-11-21 </v>
      </c>
      <c r="J186" t="str">
        <f>VLOOKUP(C186,[2]Sheet1!$A:$C,3,)</f>
        <v>财政与金融研究所</v>
      </c>
      <c r="K186" t="s">
        <v>241</v>
      </c>
      <c r="L186" t="s">
        <v>23</v>
      </c>
      <c r="O186" t="str">
        <f>CONCATENATE(E186,"(",VLOOKUP(H186,批示部门及其分数!C:D,2,)*70%,")")</f>
        <v>dengtao(28)</v>
      </c>
    </row>
    <row r="187" spans="1:15">
      <c r="A187" s="14" t="s">
        <v>643</v>
      </c>
      <c r="B187" s="12" t="s">
        <v>426</v>
      </c>
      <c r="C187" t="str">
        <f t="array" ref="C187">IF(ISNA(VLOOKUP(A187&amp;B187&amp;"1",IF({1,0},'12.1成果批示及应用（前端查询-需要导入-待处理)'!J:J&amp;'12.1成果批示及应用（前端查询-需要导入-待处理)'!K:K&amp;'12.1成果批示及应用（前端查询-需要导入-待处理)'!O:O,'12.1成果批示及应用（前端查询-需要导入-待处理)'!B:B),2,)),VLOOKUP(A187,IF({1,0},'12.1成果批示及应用（前端查询-需要导入-待处理)'!J:J,'12.1成果批示及应用（前端查询-需要导入-待处理)'!B:B),2,),VLOOKUP(A187&amp;B187&amp;"1",IF({1,0},'12.1成果批示及应用（前端查询-需要导入-待处理)'!J:J&amp;'12.1成果批示及应用（前端查询-需要导入-待处理)'!K:K&amp;'12.1成果批示及应用（前端查询-需要导入-待处理)'!O:O,'12.1成果批示及应用（前端查询-需要导入-待处理)'!B:B),2,))</f>
        <v>方令</v>
      </c>
      <c r="D187" t="e">
        <f>VLOOKUP(C187,[2]Sheet1!$A:$B,2,)</f>
        <v>#N/A</v>
      </c>
      <c r="E187" t="s">
        <v>248</v>
      </c>
      <c r="F187" t="str">
        <f t="array" ref="F187">IF(VLOOKUP(A187&amp;B187,IF({1,0},'12.1成果批示及应用（前端查询-需要导入-待处理)'!J:J&amp;'12.1成果批示及应用（前端查询-需要导入-待处理)'!K:K,'12.1成果批示及应用（前端查询-需要导入-待处理)'!N:N),2,)="1","独立完成","合作完成")</f>
        <v>独立完成</v>
      </c>
      <c r="G187">
        <v>2012</v>
      </c>
      <c r="H187" t="str">
        <f t="shared" si="2"/>
        <v>国家部委规章和重庆市地方性法规、政府规章及文件采用-采用部分占文件全文60%以下</v>
      </c>
      <c r="I187" t="str">
        <f t="array" ref="I187">VLOOKUP(A187&amp;B187,IF({1,0},'12.1成果批示及应用（前端查询-需要导入-待处理)'!J:J&amp;'12.1成果批示及应用（前端查询-需要导入-待处理)'!K:K,'12.1成果批示及应用（前端查询-需要导入-待处理)'!M:M),2,)</f>
        <v>2012-01-20 </v>
      </c>
      <c r="J187" t="e">
        <f>VLOOKUP(C187,[2]Sheet1!$A:$C,3,)</f>
        <v>#N/A</v>
      </c>
      <c r="K187" t="s">
        <v>249</v>
      </c>
      <c r="L187" t="s">
        <v>23</v>
      </c>
      <c r="O187" t="str">
        <f>CONCATENATE(E187,"(",VLOOKUP(H187,批示部门及其分数!C:D,2,)*70%,")")</f>
        <v>fangling(84)</v>
      </c>
    </row>
    <row r="188" spans="1:15">
      <c r="A188" s="14" t="s">
        <v>645</v>
      </c>
      <c r="B188" s="12" t="s">
        <v>426</v>
      </c>
      <c r="C188" t="str">
        <f t="array" ref="C188">IF(ISNA(VLOOKUP(A188&amp;B188&amp;"1",IF({1,0},'12.1成果批示及应用（前端查询-需要导入-待处理)'!J:J&amp;'12.1成果批示及应用（前端查询-需要导入-待处理)'!K:K&amp;'12.1成果批示及应用（前端查询-需要导入-待处理)'!O:O,'12.1成果批示及应用（前端查询-需要导入-待处理)'!B:B),2,)),VLOOKUP(A188,IF({1,0},'12.1成果批示及应用（前端查询-需要导入-待处理)'!J:J,'12.1成果批示及应用（前端查询-需要导入-待处理)'!B:B),2,),VLOOKUP(A188&amp;B188&amp;"1",IF({1,0},'12.1成果批示及应用（前端查询-需要导入-待处理)'!J:J&amp;'12.1成果批示及应用（前端查询-需要导入-待处理)'!K:K&amp;'12.1成果批示及应用（前端查询-需要导入-待处理)'!O:O,'12.1成果批示及应用（前端查询-需要导入-待处理)'!B:B),2,))</f>
        <v>方令</v>
      </c>
      <c r="D188" t="e">
        <f>VLOOKUP(C188,[2]Sheet1!$A:$B,2,)</f>
        <v>#N/A</v>
      </c>
      <c r="E188" t="s">
        <v>248</v>
      </c>
      <c r="F188" t="str">
        <f t="array" ref="F188">IF(VLOOKUP(A188&amp;B188,IF({1,0},'12.1成果批示及应用（前端查询-需要导入-待处理)'!J:J&amp;'12.1成果批示及应用（前端查询-需要导入-待处理)'!K:K,'12.1成果批示及应用（前端查询-需要导入-待处理)'!N:N),2,)="1","独立完成","合作完成")</f>
        <v>独立完成</v>
      </c>
      <c r="G188">
        <v>2012</v>
      </c>
      <c r="H188" t="str">
        <f t="shared" si="2"/>
        <v>国家部委规章和重庆市地方性法规、政府规章及文件采用-采用部分占文件全文60%以下</v>
      </c>
      <c r="I188" t="str">
        <f t="array" ref="I188">VLOOKUP(A188&amp;B188,IF({1,0},'12.1成果批示及应用（前端查询-需要导入-待处理)'!J:J&amp;'12.1成果批示及应用（前端查询-需要导入-待处理)'!K:K,'12.1成果批示及应用（前端查询-需要导入-待处理)'!M:M),2,)</f>
        <v>2012-02-20 </v>
      </c>
      <c r="J188" t="e">
        <f>VLOOKUP(C188,[2]Sheet1!$A:$C,3,)</f>
        <v>#N/A</v>
      </c>
      <c r="K188" t="s">
        <v>249</v>
      </c>
      <c r="L188" t="s">
        <v>23</v>
      </c>
      <c r="O188" t="str">
        <f>CONCATENATE(E188,"(",VLOOKUP(H188,批示部门及其分数!C:D,2,)*70%,")")</f>
        <v>fangling(84)</v>
      </c>
    </row>
    <row r="189" spans="1:15">
      <c r="A189" s="14" t="s">
        <v>647</v>
      </c>
      <c r="B189" s="12" t="s">
        <v>279</v>
      </c>
      <c r="C189" t="str">
        <f t="array" ref="C189">IF(ISNA(VLOOKUP(A189&amp;B189&amp;"1",IF({1,0},'12.1成果批示及应用（前端查询-需要导入-待处理)'!J:J&amp;'12.1成果批示及应用（前端查询-需要导入-待处理)'!K:K&amp;'12.1成果批示及应用（前端查询-需要导入-待处理)'!O:O,'12.1成果批示及应用（前端查询-需要导入-待处理)'!B:B),2,)),VLOOKUP(A189,IF({1,0},'12.1成果批示及应用（前端查询-需要导入-待处理)'!J:J,'12.1成果批示及应用（前端查询-需要导入-待处理)'!B:B),2,),VLOOKUP(A189&amp;B189&amp;"1",IF({1,0},'12.1成果批示及应用（前端查询-需要导入-待处理)'!J:J&amp;'12.1成果批示及应用（前端查询-需要导入-待处理)'!K:K&amp;'12.1成果批示及应用（前端查询-需要导入-待处理)'!O:O,'12.1成果批示及应用（前端查询-需要导入-待处理)'!B:B),2,))</f>
        <v>胡波</v>
      </c>
      <c r="D189" t="str">
        <f>VLOOKUP(C189,[2]Sheet1!$A:$B,2,)</f>
        <v>huboo</v>
      </c>
      <c r="E189" t="s">
        <v>71</v>
      </c>
      <c r="F189" t="str">
        <f t="array" ref="F189">IF(VLOOKUP(A189&amp;B189,IF({1,0},'12.1成果批示及应用（前端查询-需要导入-待处理)'!J:J&amp;'12.1成果批示及应用（前端查询-需要导入-待处理)'!K:K,'12.1成果批示及应用（前端查询-需要导入-待处理)'!N:N),2,)="1","独立完成","合作完成")</f>
        <v>独立完成</v>
      </c>
      <c r="G189">
        <v>2012</v>
      </c>
      <c r="H189" t="str">
        <f t="shared" si="2"/>
        <v>决策建议、信息专报、专报信息刊发</v>
      </c>
      <c r="I189" t="str">
        <f t="array" ref="I189">VLOOKUP(A189&amp;B189,IF({1,0},'12.1成果批示及应用（前端查询-需要导入-待处理)'!J:J&amp;'12.1成果批示及应用（前端查询-需要导入-待处理)'!K:K,'12.1成果批示及应用（前端查询-需要导入-待处理)'!M:M),2,)</f>
        <v>2012-12-19 </v>
      </c>
      <c r="J189" t="str">
        <f>VLOOKUP(C189,[2]Sheet1!$A:$C,3,)</f>
        <v>哲学与政治学研究所</v>
      </c>
      <c r="K189" t="s">
        <v>74</v>
      </c>
      <c r="L189" t="s">
        <v>23</v>
      </c>
      <c r="O189" t="str">
        <f>CONCATENATE(E189,"(",VLOOKUP(H189,批示部门及其分数!C:D,2,)*70%,")")</f>
        <v>hubo(28)</v>
      </c>
    </row>
    <row r="190" spans="1:15">
      <c r="A190" s="14" t="s">
        <v>650</v>
      </c>
      <c r="B190" s="12" t="s">
        <v>279</v>
      </c>
      <c r="C190" t="str">
        <f t="array" ref="C190">IF(ISNA(VLOOKUP(A190&amp;B190&amp;"1",IF({1,0},'12.1成果批示及应用（前端查询-需要导入-待处理)'!J:J&amp;'12.1成果批示及应用（前端查询-需要导入-待处理)'!K:K&amp;'12.1成果批示及应用（前端查询-需要导入-待处理)'!O:O,'12.1成果批示及应用（前端查询-需要导入-待处理)'!B:B),2,)),VLOOKUP(A190,IF({1,0},'12.1成果批示及应用（前端查询-需要导入-待处理)'!J:J,'12.1成果批示及应用（前端查询-需要导入-待处理)'!B:B),2,),VLOOKUP(A190&amp;B190&amp;"1",IF({1,0},'12.1成果批示及应用（前端查询-需要导入-待处理)'!J:J&amp;'12.1成果批示及应用（前端查询-需要导入-待处理)'!K:K&amp;'12.1成果批示及应用（前端查询-需要导入-待处理)'!O:O,'12.1成果批示及应用（前端查询-需要导入-待处理)'!B:B),2,))</f>
        <v>罗锐华</v>
      </c>
      <c r="D190" t="str">
        <f>VLOOKUP(C190,[2]Sheet1!$A:$B,2,)</f>
        <v>luoruihua</v>
      </c>
      <c r="E190" t="s">
        <v>78</v>
      </c>
      <c r="F190" t="str">
        <f t="array" ref="F190">IF(VLOOKUP(A190&amp;B190,IF({1,0},'12.1成果批示及应用（前端查询-需要导入-待处理)'!J:J&amp;'12.1成果批示及应用（前端查询-需要导入-待处理)'!K:K,'12.1成果批示及应用（前端查询-需要导入-待处理)'!N:N),2,)="1","独立完成","合作完成")</f>
        <v>合作完成</v>
      </c>
      <c r="G190">
        <v>2012</v>
      </c>
      <c r="H190" t="str">
        <f t="shared" si="2"/>
        <v>决策建议、信息专报、专报信息刊发</v>
      </c>
      <c r="I190" t="str">
        <f t="array" ref="I190">VLOOKUP(A190&amp;B190,IF({1,0},'12.1成果批示及应用（前端查询-需要导入-待处理)'!J:J&amp;'12.1成果批示及应用（前端查询-需要导入-待处理)'!K:K,'12.1成果批示及应用（前端查询-需要导入-待处理)'!M:M),2,)</f>
        <v>2012-09-21 </v>
      </c>
      <c r="J190" t="str">
        <f>VLOOKUP(C190,[2]Sheet1!$A:$C,3,)</f>
        <v>文史研究所（台湾问题研究所）</v>
      </c>
      <c r="K190" t="s">
        <v>652</v>
      </c>
      <c r="L190" t="s">
        <v>23</v>
      </c>
      <c r="O190" t="str">
        <f>CONCATENATE(E190,"(",VLOOKUP(H190,批示部门及其分数!C:D,2,)*70%,")")</f>
        <v>luoruihua(28)</v>
      </c>
    </row>
    <row r="191" spans="1:15">
      <c r="A191" s="14" t="s">
        <v>653</v>
      </c>
      <c r="B191" s="12" t="s">
        <v>279</v>
      </c>
      <c r="C191" t="str">
        <f t="array" ref="C191">IF(ISNA(VLOOKUP(A191&amp;B191&amp;"1",IF({1,0},'12.1成果批示及应用（前端查询-需要导入-待处理)'!J:J&amp;'12.1成果批示及应用（前端查询-需要导入-待处理)'!K:K&amp;'12.1成果批示及应用（前端查询-需要导入-待处理)'!O:O,'12.1成果批示及应用（前端查询-需要导入-待处理)'!B:B),2,)),VLOOKUP(A191,IF({1,0},'12.1成果批示及应用（前端查询-需要导入-待处理)'!J:J,'12.1成果批示及应用（前端查询-需要导入-待处理)'!B:B),2,),VLOOKUP(A191&amp;B191&amp;"1",IF({1,0},'12.1成果批示及应用（前端查询-需要导入-待处理)'!J:J&amp;'12.1成果批示及应用（前端查询-需要导入-待处理)'!K:K&amp;'12.1成果批示及应用（前端查询-需要导入-待处理)'!O:O,'12.1成果批示及应用（前端查询-需要导入-待处理)'!B:B),2,))</f>
        <v>罗锐华</v>
      </c>
      <c r="D191" t="str">
        <f>VLOOKUP(C191,[2]Sheet1!$A:$B,2,)</f>
        <v>luoruihua</v>
      </c>
      <c r="E191" t="s">
        <v>78</v>
      </c>
      <c r="F191" t="str">
        <f t="array" ref="F191">IF(VLOOKUP(A191&amp;B191,IF({1,0},'12.1成果批示及应用（前端查询-需要导入-待处理)'!J:J&amp;'12.1成果批示及应用（前端查询-需要导入-待处理)'!K:K,'12.1成果批示及应用（前端查询-需要导入-待处理)'!N:N),2,)="1","独立完成","合作完成")</f>
        <v>合作完成</v>
      </c>
      <c r="G191">
        <v>2012</v>
      </c>
      <c r="H191" t="str">
        <f t="shared" si="2"/>
        <v>决策建议、信息专报、专报信息刊发</v>
      </c>
      <c r="I191" t="str">
        <f t="array" ref="I191">VLOOKUP(A191&amp;B191,IF({1,0},'12.1成果批示及应用（前端查询-需要导入-待处理)'!J:J&amp;'12.1成果批示及应用（前端查询-需要导入-待处理)'!K:K,'12.1成果批示及应用（前端查询-需要导入-待处理)'!M:M),2,)</f>
        <v>2011-12-13 </v>
      </c>
      <c r="J191" t="str">
        <f>VLOOKUP(C191,[2]Sheet1!$A:$C,3,)</f>
        <v>文史研究所（台湾问题研究所）</v>
      </c>
      <c r="K191" t="s">
        <v>472</v>
      </c>
      <c r="L191" t="s">
        <v>23</v>
      </c>
      <c r="O191" t="str">
        <f>CONCATENATE(E191,"(",VLOOKUP(H191,批示部门及其分数!C:D,2,)*70%,")")</f>
        <v>luoruihua(28)</v>
      </c>
    </row>
    <row r="192" spans="1:15">
      <c r="A192" s="14" t="s">
        <v>655</v>
      </c>
      <c r="B192" s="12" t="s">
        <v>279</v>
      </c>
      <c r="C192" t="str">
        <f t="array" ref="C192">IF(ISNA(VLOOKUP(A192&amp;B192&amp;"1",IF({1,0},'12.1成果批示及应用（前端查询-需要导入-待处理)'!J:J&amp;'12.1成果批示及应用（前端查询-需要导入-待处理)'!K:K&amp;'12.1成果批示及应用（前端查询-需要导入-待处理)'!O:O,'12.1成果批示及应用（前端查询-需要导入-待处理)'!B:B),2,)),VLOOKUP(A192,IF({1,0},'12.1成果批示及应用（前端查询-需要导入-待处理)'!J:J,'12.1成果批示及应用（前端查询-需要导入-待处理)'!B:B),2,),VLOOKUP(A192&amp;B192&amp;"1",IF({1,0},'12.1成果批示及应用（前端查询-需要导入-待处理)'!J:J&amp;'12.1成果批示及应用（前端查询-需要导入-待处理)'!K:K&amp;'12.1成果批示及应用（前端查询-需要导入-待处理)'!O:O,'12.1成果批示及应用（前端查询-需要导入-待处理)'!B:B),2,))</f>
        <v>彭劲松</v>
      </c>
      <c r="D192" t="str">
        <f>VLOOKUP(C192,[2]Sheet1!$A:$B,2,)</f>
        <v>pengjinsong</v>
      </c>
      <c r="E192" t="s">
        <v>476</v>
      </c>
      <c r="F192" t="str">
        <f t="array" ref="F192">IF(VLOOKUP(A192&amp;B192,IF({1,0},'12.1成果批示及应用（前端查询-需要导入-待处理)'!J:J&amp;'12.1成果批示及应用（前端查询-需要导入-待处理)'!K:K,'12.1成果批示及应用（前端查询-需要导入-待处理)'!N:N),2,)="1","独立完成","合作完成")</f>
        <v>合作完成</v>
      </c>
      <c r="G192">
        <v>2012</v>
      </c>
      <c r="H192" t="str">
        <f t="shared" si="2"/>
        <v>决策建议、信息专报、专报信息刊发</v>
      </c>
      <c r="I192" t="str">
        <f t="array" ref="I192">VLOOKUP(A192&amp;B192,IF({1,0},'12.1成果批示及应用（前端查询-需要导入-待处理)'!J:J&amp;'12.1成果批示及应用（前端查询-需要导入-待处理)'!K:K,'12.1成果批示及应用（前端查询-需要导入-待处理)'!M:M),2,)</f>
        <v>2012-11-30 </v>
      </c>
      <c r="J192" t="str">
        <f>VLOOKUP(C192,[2]Sheet1!$A:$C,3,)</f>
        <v>城市与区域经济研究所</v>
      </c>
      <c r="K192" t="s">
        <v>657</v>
      </c>
      <c r="L192" t="s">
        <v>23</v>
      </c>
      <c r="O192" t="str">
        <f>CONCATENATE(E192,"(",VLOOKUP(H192,批示部门及其分数!C:D,2,)*70%,")")</f>
        <v>pengjingsong(28)</v>
      </c>
    </row>
    <row r="193" spans="1:15">
      <c r="A193" s="14" t="s">
        <v>658</v>
      </c>
      <c r="B193" s="12" t="s">
        <v>462</v>
      </c>
      <c r="C193" t="str">
        <f t="array" ref="C193">IF(ISNA(VLOOKUP(A193&amp;B193&amp;"1",IF({1,0},'12.1成果批示及应用（前端查询-需要导入-待处理)'!J:J&amp;'12.1成果批示及应用（前端查询-需要导入-待处理)'!K:K&amp;'12.1成果批示及应用（前端查询-需要导入-待处理)'!O:O,'12.1成果批示及应用（前端查询-需要导入-待处理)'!B:B),2,)),VLOOKUP(A193,IF({1,0},'12.1成果批示及应用（前端查询-需要导入-待处理)'!J:J,'12.1成果批示及应用（前端查询-需要导入-待处理)'!B:B),2,),VLOOKUP(A193&amp;B193&amp;"1",IF({1,0},'12.1成果批示及应用（前端查询-需要导入-待处理)'!J:J&amp;'12.1成果批示及应用（前端查询-需要导入-待处理)'!K:K&amp;'12.1成果批示及应用（前端查询-需要导入-待处理)'!O:O,'12.1成果批示及应用（前端查询-需要导入-待处理)'!B:B),2,))</f>
        <v>王秀模</v>
      </c>
      <c r="D193" t="e">
        <f>VLOOKUP(C193,[2]Sheet1!$A:$B,2,)</f>
        <v>#N/A</v>
      </c>
      <c r="E193" t="s">
        <v>489</v>
      </c>
      <c r="F193" t="str">
        <f t="array" ref="F193">IF(VLOOKUP(A193&amp;B193,IF({1,0},'12.1成果批示及应用（前端查询-需要导入-待处理)'!J:J&amp;'12.1成果批示及应用（前端查询-需要导入-待处理)'!K:K,'12.1成果批示及应用（前端查询-需要导入-待处理)'!N:N),2,)="1","独立完成","合作完成")</f>
        <v>合作完成</v>
      </c>
      <c r="G193">
        <v>2012</v>
      </c>
      <c r="H193" t="str">
        <f t="shared" si="2"/>
        <v>国家部委规章和重庆市地方性法规、政府规章及文件采用-采用部分占文件全文60%以上（含）</v>
      </c>
      <c r="I193" t="str">
        <f t="array" ref="I193">VLOOKUP(A193&amp;B193,IF({1,0},'12.1成果批示及应用（前端查询-需要导入-待处理)'!J:J&amp;'12.1成果批示及应用（前端查询-需要导入-待处理)'!K:K,'12.1成果批示及应用（前端查询-需要导入-待处理)'!M:M),2,)</f>
        <v>2012-02-09 </v>
      </c>
      <c r="J193" t="e">
        <f>VLOOKUP(C193,[2]Sheet1!$A:$C,3,)</f>
        <v>#N/A</v>
      </c>
      <c r="K193" t="s">
        <v>660</v>
      </c>
      <c r="L193" t="s">
        <v>23</v>
      </c>
      <c r="O193" t="str">
        <f>CONCATENATE(E193,"(",VLOOKUP(H193,批示部门及其分数!C:D,2,)*70%,")")</f>
        <v>wangxiumo(168)</v>
      </c>
    </row>
    <row r="194" spans="1:15">
      <c r="A194" s="14" t="s">
        <v>662</v>
      </c>
      <c r="B194" s="12" t="s">
        <v>462</v>
      </c>
      <c r="C194" t="str">
        <f t="array" ref="C194">IF(ISNA(VLOOKUP(A194&amp;B194&amp;"1",IF({1,0},'12.1成果批示及应用（前端查询-需要导入-待处理)'!J:J&amp;'12.1成果批示及应用（前端查询-需要导入-待处理)'!K:K&amp;'12.1成果批示及应用（前端查询-需要导入-待处理)'!O:O,'12.1成果批示及应用（前端查询-需要导入-待处理)'!B:B),2,)),VLOOKUP(A194,IF({1,0},'12.1成果批示及应用（前端查询-需要导入-待处理)'!J:J,'12.1成果批示及应用（前端查询-需要导入-待处理)'!B:B),2,),VLOOKUP(A194&amp;B194&amp;"1",IF({1,0},'12.1成果批示及应用（前端查询-需要导入-待处理)'!J:J&amp;'12.1成果批示及应用（前端查询-需要导入-待处理)'!K:K&amp;'12.1成果批示及应用（前端查询-需要导入-待处理)'!O:O,'12.1成果批示及应用（前端查询-需要导入-待处理)'!B:B),2,))</f>
        <v>王秀模</v>
      </c>
      <c r="D194" t="e">
        <f>VLOOKUP(C194,[2]Sheet1!$A:$B,2,)</f>
        <v>#N/A</v>
      </c>
      <c r="E194" t="s">
        <v>489</v>
      </c>
      <c r="F194" t="str">
        <f t="array" ref="F194">IF(VLOOKUP(A194&amp;B194,IF({1,0},'12.1成果批示及应用（前端查询-需要导入-待处理)'!J:J&amp;'12.1成果批示及应用（前端查询-需要导入-待处理)'!K:K,'12.1成果批示及应用（前端查询-需要导入-待处理)'!N:N),2,)="1","独立完成","合作完成")</f>
        <v>合作完成</v>
      </c>
      <c r="G194">
        <v>2012</v>
      </c>
      <c r="H194" t="str">
        <f t="shared" si="2"/>
        <v>国家部委规章和重庆市地方性法规、政府规章及文件采用-采用部分占文件全文60%以上（含）</v>
      </c>
      <c r="I194" t="str">
        <f t="array" ref="I194">VLOOKUP(A194&amp;B194,IF({1,0},'12.1成果批示及应用（前端查询-需要导入-待处理)'!J:J&amp;'12.1成果批示及应用（前端查询-需要导入-待处理)'!K:K,'12.1成果批示及应用（前端查询-需要导入-待处理)'!M:M),2,)</f>
        <v>2012-02-09 </v>
      </c>
      <c r="J194" t="e">
        <f>VLOOKUP(C194,[2]Sheet1!$A:$C,3,)</f>
        <v>#N/A</v>
      </c>
      <c r="K194" t="s">
        <v>660</v>
      </c>
      <c r="L194" t="s">
        <v>23</v>
      </c>
      <c r="O194" t="str">
        <f>CONCATENATE(E194,"(",VLOOKUP(H194,批示部门及其分数!C:D,2,)*70%,")")</f>
        <v>wangxiumo(168)</v>
      </c>
    </row>
    <row r="195" spans="1:15">
      <c r="A195" s="14" t="s">
        <v>663</v>
      </c>
      <c r="B195" s="12" t="s">
        <v>30</v>
      </c>
      <c r="C195" t="str">
        <f t="array" ref="C195">IF(ISNA(VLOOKUP(A195&amp;B195&amp;"1",IF({1,0},'12.1成果批示及应用（前端查询-需要导入-待处理)'!J:J&amp;'12.1成果批示及应用（前端查询-需要导入-待处理)'!K:K&amp;'12.1成果批示及应用（前端查询-需要导入-待处理)'!O:O,'12.1成果批示及应用（前端查询-需要导入-待处理)'!B:B),2,)),VLOOKUP(A195,IF({1,0},'12.1成果批示及应用（前端查询-需要导入-待处理)'!J:J,'12.1成果批示及应用（前端查询-需要导入-待处理)'!B:B),2,),VLOOKUP(A195&amp;B195&amp;"1",IF({1,0},'12.1成果批示及应用（前端查询-需要导入-待处理)'!J:J&amp;'12.1成果批示及应用（前端查询-需要导入-待处理)'!K:K&amp;'12.1成果批示及应用（前端查询-需要导入-待处理)'!O:O,'12.1成果批示及应用（前端查询-需要导入-待处理)'!B:B),2,))</f>
        <v>孟东方</v>
      </c>
      <c r="D195" t="e">
        <f>VLOOKUP(C195,[2]Sheet1!$A:$B,2,)</f>
        <v>#N/A</v>
      </c>
      <c r="E195" t="s">
        <v>483</v>
      </c>
      <c r="F195" t="str">
        <f t="array" ref="F195">IF(VLOOKUP(A195&amp;B195,IF({1,0},'12.1成果批示及应用（前端查询-需要导入-待处理)'!J:J&amp;'12.1成果批示及应用（前端查询-需要导入-待处理)'!K:K,'12.1成果批示及应用（前端查询-需要导入-待处理)'!N:N),2,)="1","独立完成","合作完成")</f>
        <v>合作完成</v>
      </c>
      <c r="G195">
        <v>2012</v>
      </c>
      <c r="H195" t="str">
        <f t="shared" ref="H195:H258" si="3">B195</f>
        <v>省部级正职领导肯定性批示</v>
      </c>
      <c r="I195" t="str">
        <f t="array" ref="I195">VLOOKUP(A195&amp;B195,IF({1,0},'12.1成果批示及应用（前端查询-需要导入-待处理)'!J:J&amp;'12.1成果批示及应用（前端查询-需要导入-待处理)'!K:K,'12.1成果批示及应用（前端查询-需要导入-待处理)'!M:M),2,)</f>
        <v>2012-09-09 </v>
      </c>
      <c r="J195" t="e">
        <f>VLOOKUP(C195,[2]Sheet1!$A:$C,3,)</f>
        <v>#N/A</v>
      </c>
      <c r="K195" t="s">
        <v>485</v>
      </c>
      <c r="L195" t="s">
        <v>23</v>
      </c>
      <c r="O195" t="str">
        <f>CONCATENATE(E195,"(",VLOOKUP(H195,批示部门及其分数!C:D,2,)*70%,")")</f>
        <v>mengdongfang(84)</v>
      </c>
    </row>
    <row r="196" spans="1:15">
      <c r="A196" s="14" t="s">
        <v>665</v>
      </c>
      <c r="B196" s="12" t="s">
        <v>279</v>
      </c>
      <c r="C196" t="str">
        <f t="array" ref="C196">IF(ISNA(VLOOKUP(A196&amp;B196&amp;"1",IF({1,0},'12.1成果批示及应用（前端查询-需要导入-待处理)'!J:J&amp;'12.1成果批示及应用（前端查询-需要导入-待处理)'!K:K&amp;'12.1成果批示及应用（前端查询-需要导入-待处理)'!O:O,'12.1成果批示及应用（前端查询-需要导入-待处理)'!B:B),2,)),VLOOKUP(A196,IF({1,0},'12.1成果批示及应用（前端查询-需要导入-待处理)'!J:J,'12.1成果批示及应用（前端查询-需要导入-待处理)'!B:B),2,),VLOOKUP(A196&amp;B196&amp;"1",IF({1,0},'12.1成果批示及应用（前端查询-需要导入-待处理)'!J:J&amp;'12.1成果批示及应用（前端查询-需要导入-待处理)'!K:K&amp;'12.1成果批示及应用（前端查询-需要导入-待处理)'!O:O,'12.1成果批示及应用（前端查询-需要导入-待处理)'!B:B),2,))</f>
        <v>孟东方</v>
      </c>
      <c r="D196" t="e">
        <f>VLOOKUP(C196,[2]Sheet1!$A:$B,2,)</f>
        <v>#N/A</v>
      </c>
      <c r="E196" t="s">
        <v>483</v>
      </c>
      <c r="F196" t="str">
        <f t="array" ref="F196">IF(VLOOKUP(A196&amp;B196,IF({1,0},'12.1成果批示及应用（前端查询-需要导入-待处理)'!J:J&amp;'12.1成果批示及应用（前端查询-需要导入-待处理)'!K:K,'12.1成果批示及应用（前端查询-需要导入-待处理)'!N:N),2,)="1","独立完成","合作完成")</f>
        <v>合作完成</v>
      </c>
      <c r="G196">
        <v>2012</v>
      </c>
      <c r="H196" t="str">
        <f t="shared" si="3"/>
        <v>决策建议、信息专报、专报信息刊发</v>
      </c>
      <c r="I196" t="str">
        <f t="array" ref="I196">VLOOKUP(A196&amp;B196,IF({1,0},'12.1成果批示及应用（前端查询-需要导入-待处理)'!J:J&amp;'12.1成果批示及应用（前端查询-需要导入-待处理)'!K:K,'12.1成果批示及应用（前端查询-需要导入-待处理)'!M:M),2,)</f>
        <v>2012-01-06 </v>
      </c>
      <c r="J196" t="e">
        <f>VLOOKUP(C196,[2]Sheet1!$A:$C,3,)</f>
        <v>#N/A</v>
      </c>
      <c r="K196" t="s">
        <v>485</v>
      </c>
      <c r="L196" t="s">
        <v>23</v>
      </c>
      <c r="O196" t="str">
        <f>CONCATENATE(E196,"(",VLOOKUP(H196,批示部门及其分数!C:D,2,)*70%,")")</f>
        <v>mengdongfang(28)</v>
      </c>
    </row>
    <row r="197" spans="1:15">
      <c r="A197" s="14" t="s">
        <v>668</v>
      </c>
      <c r="B197" s="12" t="s">
        <v>279</v>
      </c>
      <c r="C197" t="str">
        <f t="array" ref="C197">IF(ISNA(VLOOKUP(A197&amp;B197&amp;"1",IF({1,0},'12.1成果批示及应用（前端查询-需要导入-待处理)'!J:J&amp;'12.1成果批示及应用（前端查询-需要导入-待处理)'!K:K&amp;'12.1成果批示及应用（前端查询-需要导入-待处理)'!O:O,'12.1成果批示及应用（前端查询-需要导入-待处理)'!B:B),2,)),VLOOKUP(A197,IF({1,0},'12.1成果批示及应用（前端查询-需要导入-待处理)'!J:J,'12.1成果批示及应用（前端查询-需要导入-待处理)'!B:B),2,),VLOOKUP(A197&amp;B197&amp;"1",IF({1,0},'12.1成果批示及应用（前端查询-需要导入-待处理)'!J:J&amp;'12.1成果批示及应用（前端查询-需要导入-待处理)'!K:K&amp;'12.1成果批示及应用（前端查询-需要导入-待处理)'!O:O,'12.1成果批示及应用（前端查询-需要导入-待处理)'!B:B),2,))</f>
        <v>许玉明</v>
      </c>
      <c r="D197" t="str">
        <f>VLOOKUP(C197,[2]Sheet1!$A:$B,2,)</f>
        <v>xuyuming</v>
      </c>
      <c r="E197" t="s">
        <v>92</v>
      </c>
      <c r="F197" t="str">
        <f t="array" ref="F197">IF(VLOOKUP(A197&amp;B197,IF({1,0},'12.1成果批示及应用（前端查询-需要导入-待处理)'!J:J&amp;'12.1成果批示及应用（前端查询-需要导入-待处理)'!K:K,'12.1成果批示及应用（前端查询-需要导入-待处理)'!N:N),2,)="1","独立完成","合作完成")</f>
        <v>合作完成</v>
      </c>
      <c r="G197">
        <v>2012</v>
      </c>
      <c r="H197" t="str">
        <f t="shared" si="3"/>
        <v>决策建议、信息专报、专报信息刊发</v>
      </c>
      <c r="I197" t="str">
        <f t="array" ref="I197">VLOOKUP(A197&amp;B197,IF({1,0},'12.1成果批示及应用（前端查询-需要导入-待处理)'!J:J&amp;'12.1成果批示及应用（前端查询-需要导入-待处理)'!K:K,'12.1成果批示及应用（前端查询-需要导入-待处理)'!M:M),2,)</f>
        <v>2012-11-20 </v>
      </c>
      <c r="J197" t="str">
        <f>VLOOKUP(C197,[2]Sheet1!$A:$C,3,)</f>
        <v>农业农村研究所</v>
      </c>
      <c r="K197" t="s">
        <v>669</v>
      </c>
      <c r="L197" t="s">
        <v>23</v>
      </c>
      <c r="O197" t="str">
        <f>CONCATENATE(E197,"(",VLOOKUP(H197,批示部门及其分数!C:D,2,)*70%,")")</f>
        <v>xuyuming(28)</v>
      </c>
    </row>
    <row r="198" spans="1:15">
      <c r="A198" s="14" t="s">
        <v>671</v>
      </c>
      <c r="B198" s="12" t="s">
        <v>274</v>
      </c>
      <c r="C198" t="str">
        <f t="array" ref="C198">IF(ISNA(VLOOKUP(A198&amp;B198&amp;"1",IF({1,0},'12.1成果批示及应用（前端查询-需要导入-待处理)'!J:J&amp;'12.1成果批示及应用（前端查询-需要导入-待处理)'!K:K&amp;'12.1成果批示及应用（前端查询-需要导入-待处理)'!O:O,'12.1成果批示及应用（前端查询-需要导入-待处理)'!B:B),2,)),VLOOKUP(A198,IF({1,0},'12.1成果批示及应用（前端查询-需要导入-待处理)'!J:J,'12.1成果批示及应用（前端查询-需要导入-待处理)'!B:B),2,),VLOOKUP(A198&amp;B198&amp;"1",IF({1,0},'12.1成果批示及应用（前端查询-需要导入-待处理)'!J:J&amp;'12.1成果批示及应用（前端查询-需要导入-待处理)'!K:K&amp;'12.1成果批示及应用（前端查询-需要导入-待处理)'!O:O,'12.1成果批示及应用（前端查询-需要导入-待处理)'!B:B),2,))</f>
        <v>许玉明</v>
      </c>
      <c r="D198" t="str">
        <f>VLOOKUP(C198,[2]Sheet1!$A:$B,2,)</f>
        <v>xuyuming</v>
      </c>
      <c r="E198" t="s">
        <v>92</v>
      </c>
      <c r="F198" t="str">
        <f t="array" ref="F198">IF(VLOOKUP(A198&amp;B198,IF({1,0},'12.1成果批示及应用（前端查询-需要导入-待处理)'!J:J&amp;'12.1成果批示及应用（前端查询-需要导入-待处理)'!K:K,'12.1成果批示及应用（前端查询-需要导入-待处理)'!N:N),2,)="1","独立完成","合作完成")</f>
        <v>合作完成</v>
      </c>
      <c r="G198">
        <v>2012</v>
      </c>
      <c r="H198" t="str">
        <f t="shared" si="3"/>
        <v>市行业主管部门文件采用-采用部分占文件全文60%以下</v>
      </c>
      <c r="I198" t="str">
        <f t="array" ref="I198">VLOOKUP(A198&amp;B198,IF({1,0},'12.1成果批示及应用（前端查询-需要导入-待处理)'!J:J&amp;'12.1成果批示及应用（前端查询-需要导入-待处理)'!K:K,'12.1成果批示及应用（前端查询-需要导入-待处理)'!M:M),2,)</f>
        <v>2012-03-10 </v>
      </c>
      <c r="J198" t="str">
        <f>VLOOKUP(C198,[2]Sheet1!$A:$C,3,)</f>
        <v>农业农村研究所</v>
      </c>
      <c r="K198" t="s">
        <v>669</v>
      </c>
      <c r="L198" t="s">
        <v>23</v>
      </c>
      <c r="O198" t="str">
        <f>CONCATENATE(E198,"(",VLOOKUP(H198,批示部门及其分数!C:D,2,)*70%,")")</f>
        <v>xuyuming(21)</v>
      </c>
    </row>
    <row r="199" spans="1:15">
      <c r="A199" s="14" t="s">
        <v>674</v>
      </c>
      <c r="B199" s="12" t="s">
        <v>675</v>
      </c>
      <c r="C199" t="str">
        <f t="array" ref="C199">IF(ISNA(VLOOKUP(A199&amp;B199&amp;"1",IF({1,0},'12.1成果批示及应用（前端查询-需要导入-待处理)'!J:J&amp;'12.1成果批示及应用（前端查询-需要导入-待处理)'!K:K&amp;'12.1成果批示及应用（前端查询-需要导入-待处理)'!O:O,'12.1成果批示及应用（前端查询-需要导入-待处理)'!B:B),2,)),VLOOKUP(A199,IF({1,0},'12.1成果批示及应用（前端查询-需要导入-待处理)'!J:J,'12.1成果批示及应用（前端查询-需要导入-待处理)'!B:B),2,),VLOOKUP(A199&amp;B199&amp;"1",IF({1,0},'12.1成果批示及应用（前端查询-需要导入-待处理)'!J:J&amp;'12.1成果批示及应用（前端查询-需要导入-待处理)'!K:K&amp;'12.1成果批示及应用（前端查询-需要导入-待处理)'!O:O,'12.1成果批示及应用（前端查询-需要导入-待处理)'!B:B),2,))</f>
        <v>李勇</v>
      </c>
      <c r="D199" t="e">
        <f>VLOOKUP(C199,[2]Sheet1!$A:$B,2,)</f>
        <v>#N/A</v>
      </c>
      <c r="E199" t="s">
        <v>141</v>
      </c>
      <c r="F199" t="str">
        <f t="array" ref="F199">IF(VLOOKUP(A199&amp;B199,IF({1,0},'12.1成果批示及应用（前端查询-需要导入-待处理)'!J:J&amp;'12.1成果批示及应用（前端查询-需要导入-待处理)'!K:K,'12.1成果批示及应用（前端查询-需要导入-待处理)'!N:N),2,)="1","独立完成","合作完成")</f>
        <v>合作完成</v>
      </c>
      <c r="G199">
        <v>2012</v>
      </c>
      <c r="H199" t="str">
        <f t="shared" si="3"/>
        <v>党和国家其他正国级领导人一般性批示</v>
      </c>
      <c r="I199" t="str">
        <f t="array" ref="I199">VLOOKUP(A199&amp;B199,IF({1,0},'12.1成果批示及应用（前端查询-需要导入-待处理)'!J:J&amp;'12.1成果批示及应用（前端查询-需要导入-待处理)'!K:K,'12.1成果批示及应用（前端查询-需要导入-待处理)'!M:M),2,)</f>
        <v>2012-09-26 </v>
      </c>
      <c r="J199" t="e">
        <f>VLOOKUP(C199,[2]Sheet1!$A:$C,3,)</f>
        <v>#N/A</v>
      </c>
      <c r="K199" t="s">
        <v>677</v>
      </c>
      <c r="L199" t="s">
        <v>23</v>
      </c>
      <c r="O199" t="str">
        <f>CONCATENATE(E199,"(",VLOOKUP(H199,批示部门及其分数!C:D,2,)*70%,")")</f>
        <v>liyong(140)</v>
      </c>
    </row>
    <row r="200" spans="1:15">
      <c r="A200" s="14" t="s">
        <v>678</v>
      </c>
      <c r="B200" s="12" t="s">
        <v>30</v>
      </c>
      <c r="C200" t="str">
        <f t="array" ref="C200">IF(ISNA(VLOOKUP(A200&amp;B200&amp;"1",IF({1,0},'12.1成果批示及应用（前端查询-需要导入-待处理)'!J:J&amp;'12.1成果批示及应用（前端查询-需要导入-待处理)'!K:K&amp;'12.1成果批示及应用（前端查询-需要导入-待处理)'!O:O,'12.1成果批示及应用（前端查询-需要导入-待处理)'!B:B),2,)),VLOOKUP(A200,IF({1,0},'12.1成果批示及应用（前端查询-需要导入-待处理)'!J:J,'12.1成果批示及应用（前端查询-需要导入-待处理)'!B:B),2,),VLOOKUP(A200&amp;B200&amp;"1",IF({1,0},'12.1成果批示及应用（前端查询-需要导入-待处理)'!J:J&amp;'12.1成果批示及应用（前端查询-需要导入-待处理)'!K:K&amp;'12.1成果批示及应用（前端查询-需要导入-待处理)'!O:O,'12.1成果批示及应用（前端查询-需要导入-待处理)'!B:B),2,))</f>
        <v>李勇</v>
      </c>
      <c r="D200" t="e">
        <f>VLOOKUP(C200,[2]Sheet1!$A:$B,2,)</f>
        <v>#N/A</v>
      </c>
      <c r="E200" t="s">
        <v>141</v>
      </c>
      <c r="F200" t="str">
        <f t="array" ref="F200">IF(VLOOKUP(A200&amp;B200,IF({1,0},'12.1成果批示及应用（前端查询-需要导入-待处理)'!J:J&amp;'12.1成果批示及应用（前端查询-需要导入-待处理)'!K:K,'12.1成果批示及应用（前端查询-需要导入-待处理)'!N:N),2,)="1","独立完成","合作完成")</f>
        <v>合作完成</v>
      </c>
      <c r="G200">
        <v>2012</v>
      </c>
      <c r="H200" t="str">
        <f t="shared" si="3"/>
        <v>省部级正职领导肯定性批示</v>
      </c>
      <c r="I200" t="str">
        <f t="array" ref="I200">VLOOKUP(A200&amp;B200,IF({1,0},'12.1成果批示及应用（前端查询-需要导入-待处理)'!J:J&amp;'12.1成果批示及应用（前端查询-需要导入-待处理)'!K:K,'12.1成果批示及应用（前端查询-需要导入-待处理)'!M:M),2,)</f>
        <v>2012-08-09 </v>
      </c>
      <c r="J200" t="e">
        <f>VLOOKUP(C200,[2]Sheet1!$A:$C,3,)</f>
        <v>#N/A</v>
      </c>
      <c r="K200" t="s">
        <v>677</v>
      </c>
      <c r="L200" t="s">
        <v>23</v>
      </c>
      <c r="O200" t="str">
        <f>CONCATENATE(E200,"(",VLOOKUP(H200,批示部门及其分数!C:D,2,)*70%,")")</f>
        <v>liyong(84)</v>
      </c>
    </row>
    <row r="201" spans="1:15">
      <c r="A201" s="14" t="s">
        <v>680</v>
      </c>
      <c r="B201" s="12" t="s">
        <v>279</v>
      </c>
      <c r="C201" t="str">
        <f t="array" ref="C201">IF(ISNA(VLOOKUP(A201&amp;B201&amp;"1",IF({1,0},'12.1成果批示及应用（前端查询-需要导入-待处理)'!J:J&amp;'12.1成果批示及应用（前端查询-需要导入-待处理)'!K:K&amp;'12.1成果批示及应用（前端查询-需要导入-待处理)'!O:O,'12.1成果批示及应用（前端查询-需要导入-待处理)'!B:B),2,)),VLOOKUP(A201,IF({1,0},'12.1成果批示及应用（前端查询-需要导入-待处理)'!J:J,'12.1成果批示及应用（前端查询-需要导入-待处理)'!B:B),2,),VLOOKUP(A201&amp;B201&amp;"1",IF({1,0},'12.1成果批示及应用（前端查询-需要导入-待处理)'!J:J&amp;'12.1成果批示及应用（前端查询-需要导入-待处理)'!K:K&amp;'12.1成果批示及应用（前端查询-需要导入-待处理)'!O:O,'12.1成果批示及应用（前端查询-需要导入-待处理)'!B:B),2,))</f>
        <v>吴安</v>
      </c>
      <c r="D201" t="str">
        <f>VLOOKUP(C201,[2]Sheet1!$A:$B,2,)</f>
        <v>wuann</v>
      </c>
      <c r="E201" t="s">
        <v>335</v>
      </c>
      <c r="F201" t="str">
        <f t="array" ref="F201">IF(VLOOKUP(A201&amp;B201,IF({1,0},'12.1成果批示及应用（前端查询-需要导入-待处理)'!J:J&amp;'12.1成果批示及应用（前端查询-需要导入-待处理)'!K:K,'12.1成果批示及应用（前端查询-需要导入-待处理)'!N:N),2,)="1","独立完成","合作完成")</f>
        <v>合作完成</v>
      </c>
      <c r="G201">
        <v>2012</v>
      </c>
      <c r="H201" t="str">
        <f t="shared" si="3"/>
        <v>决策建议、信息专报、专报信息刊发</v>
      </c>
      <c r="I201" t="str">
        <f t="array" ref="I201">VLOOKUP(A201&amp;B201,IF({1,0},'12.1成果批示及应用（前端查询-需要导入-待处理)'!J:J&amp;'12.1成果批示及应用（前端查询-需要导入-待处理)'!K:K,'12.1成果批示及应用（前端查询-需要导入-待处理)'!M:M),2,)</f>
        <v>2012-03-09 </v>
      </c>
      <c r="J201" t="str">
        <f>VLOOKUP(C201,[2]Sheet1!$A:$C,3,)</f>
        <v>产业经济研究所</v>
      </c>
      <c r="K201" t="s">
        <v>682</v>
      </c>
      <c r="L201" t="s">
        <v>23</v>
      </c>
      <c r="O201" t="str">
        <f>CONCATENATE(E201,"(",VLOOKUP(H201,批示部门及其分数!C:D,2,)*70%,")")</f>
        <v>wuan(28)</v>
      </c>
    </row>
    <row r="202" spans="1:15">
      <c r="A202" s="14" t="s">
        <v>684</v>
      </c>
      <c r="B202" s="12" t="s">
        <v>279</v>
      </c>
      <c r="C202" t="str">
        <f t="array" ref="C202">IF(ISNA(VLOOKUP(A202&amp;B202&amp;"1",IF({1,0},'12.1成果批示及应用（前端查询-需要导入-待处理)'!J:J&amp;'12.1成果批示及应用（前端查询-需要导入-待处理)'!K:K&amp;'12.1成果批示及应用（前端查询-需要导入-待处理)'!O:O,'12.1成果批示及应用（前端查询-需要导入-待处理)'!B:B),2,)),VLOOKUP(A202,IF({1,0},'12.1成果批示及应用（前端查询-需要导入-待处理)'!J:J,'12.1成果批示及应用（前端查询-需要导入-待处理)'!B:B),2,),VLOOKUP(A202&amp;B202&amp;"1",IF({1,0},'12.1成果批示及应用（前端查询-需要导入-待处理)'!J:J&amp;'12.1成果批示及应用（前端查询-需要导入-待处理)'!K:K&amp;'12.1成果批示及应用（前端查询-需要导入-待处理)'!O:O,'12.1成果批示及应用（前端查询-需要导入-待处理)'!B:B),2,))</f>
        <v>李勇</v>
      </c>
      <c r="D202" t="e">
        <f>VLOOKUP(C202,[2]Sheet1!$A:$B,2,)</f>
        <v>#N/A</v>
      </c>
      <c r="E202" t="s">
        <v>141</v>
      </c>
      <c r="F202" t="str">
        <f t="array" ref="F202">IF(VLOOKUP(A202&amp;B202,IF({1,0},'12.1成果批示及应用（前端查询-需要导入-待处理)'!J:J&amp;'12.1成果批示及应用（前端查询-需要导入-待处理)'!K:K,'12.1成果批示及应用（前端查询-需要导入-待处理)'!N:N),2,)="1","独立完成","合作完成")</f>
        <v>独立完成</v>
      </c>
      <c r="G202">
        <v>2012</v>
      </c>
      <c r="H202" t="str">
        <f t="shared" si="3"/>
        <v>决策建议、信息专报、专报信息刊发</v>
      </c>
      <c r="I202" t="str">
        <f t="array" ref="I202">VLOOKUP(A202&amp;B202,IF({1,0},'12.1成果批示及应用（前端查询-需要导入-待处理)'!J:J&amp;'12.1成果批示及应用（前端查询-需要导入-待处理)'!K:K,'12.1成果批示及应用（前端查询-需要导入-待处理)'!M:M),2,)</f>
        <v>2012-04-23 </v>
      </c>
      <c r="J202" t="e">
        <f>VLOOKUP(C202,[2]Sheet1!$A:$C,3,)</f>
        <v>#N/A</v>
      </c>
      <c r="K202" t="s">
        <v>143</v>
      </c>
      <c r="L202" t="s">
        <v>23</v>
      </c>
      <c r="O202" t="str">
        <f>CONCATENATE(E202,"(",VLOOKUP(H202,批示部门及其分数!C:D,2,)*70%,")")</f>
        <v>liyong(28)</v>
      </c>
    </row>
    <row r="203" spans="1:15">
      <c r="A203" s="14" t="s">
        <v>686</v>
      </c>
      <c r="B203" s="12" t="s">
        <v>279</v>
      </c>
      <c r="C203" t="str">
        <f t="array" ref="C203">IF(ISNA(VLOOKUP(A203&amp;B203&amp;"1",IF({1,0},'12.1成果批示及应用（前端查询-需要导入-待处理)'!J:J&amp;'12.1成果批示及应用（前端查询-需要导入-待处理)'!K:K&amp;'12.1成果批示及应用（前端查询-需要导入-待处理)'!O:O,'12.1成果批示及应用（前端查询-需要导入-待处理)'!B:B),2,)),VLOOKUP(A203,IF({1,0},'12.1成果批示及应用（前端查询-需要导入-待处理)'!J:J,'12.1成果批示及应用（前端查询-需要导入-待处理)'!B:B),2,),VLOOKUP(A203&amp;B203&amp;"1",IF({1,0},'12.1成果批示及应用（前端查询-需要导入-待处理)'!J:J&amp;'12.1成果批示及应用（前端查询-需要导入-待处理)'!K:K&amp;'12.1成果批示及应用（前端查询-需要导入-待处理)'!O:O,'12.1成果批示及应用（前端查询-需要导入-待处理)'!B:B),2,))</f>
        <v>李勇</v>
      </c>
      <c r="D203" t="e">
        <f>VLOOKUP(C203,[2]Sheet1!$A:$B,2,)</f>
        <v>#N/A</v>
      </c>
      <c r="E203" t="s">
        <v>141</v>
      </c>
      <c r="F203" t="str">
        <f t="array" ref="F203">IF(VLOOKUP(A203&amp;B203,IF({1,0},'12.1成果批示及应用（前端查询-需要导入-待处理)'!J:J&amp;'12.1成果批示及应用（前端查询-需要导入-待处理)'!K:K,'12.1成果批示及应用（前端查询-需要导入-待处理)'!N:N),2,)="1","独立完成","合作完成")</f>
        <v>独立完成</v>
      </c>
      <c r="G203">
        <v>2012</v>
      </c>
      <c r="H203" t="str">
        <f t="shared" si="3"/>
        <v>决策建议、信息专报、专报信息刊发</v>
      </c>
      <c r="I203" t="str">
        <f t="array" ref="I203">VLOOKUP(A203&amp;B203,IF({1,0},'12.1成果批示及应用（前端查询-需要导入-待处理)'!J:J&amp;'12.1成果批示及应用（前端查询-需要导入-待处理)'!K:K,'12.1成果批示及应用（前端查询-需要导入-待处理)'!M:M),2,)</f>
        <v>2012-04-25 </v>
      </c>
      <c r="J203" t="e">
        <f>VLOOKUP(C203,[2]Sheet1!$A:$C,3,)</f>
        <v>#N/A</v>
      </c>
      <c r="K203" t="s">
        <v>143</v>
      </c>
      <c r="L203" t="s">
        <v>23</v>
      </c>
      <c r="O203" t="str">
        <f>CONCATENATE(E203,"(",VLOOKUP(H203,批示部门及其分数!C:D,2,)*70%,")")</f>
        <v>liyong(28)</v>
      </c>
    </row>
    <row r="204" spans="1:15">
      <c r="A204" s="14" t="s">
        <v>688</v>
      </c>
      <c r="B204" s="12" t="s">
        <v>19</v>
      </c>
      <c r="C204" t="str">
        <f t="array" ref="C204">IF(ISNA(VLOOKUP(A204&amp;B204&amp;"1",IF({1,0},'12.1成果批示及应用（前端查询-需要导入-待处理)'!J:J&amp;'12.1成果批示及应用（前端查询-需要导入-待处理)'!K:K&amp;'12.1成果批示及应用（前端查询-需要导入-待处理)'!O:O,'12.1成果批示及应用（前端查询-需要导入-待处理)'!B:B),2,)),VLOOKUP(A204,IF({1,0},'12.1成果批示及应用（前端查询-需要导入-待处理)'!J:J,'12.1成果批示及应用（前端查询-需要导入-待处理)'!B:B),2,),VLOOKUP(A204&amp;B204&amp;"1",IF({1,0},'12.1成果批示及应用（前端查询-需要导入-待处理)'!J:J&amp;'12.1成果批示及应用（前端查询-需要导入-待处理)'!K:K&amp;'12.1成果批示及应用（前端查询-需要导入-待处理)'!O:O,'12.1成果批示及应用（前端查询-需要导入-待处理)'!B:B),2,))</f>
        <v>李重华</v>
      </c>
      <c r="D204" t="str">
        <f>VLOOKUP(C204,[2]Sheet1!$A:$B,2,)</f>
        <v>lichonghua</v>
      </c>
      <c r="E204" t="s">
        <v>151</v>
      </c>
      <c r="F204" t="str">
        <f t="array" ref="F204">IF(VLOOKUP(A204&amp;B204,IF({1,0},'12.1成果批示及应用（前端查询-需要导入-待处理)'!J:J&amp;'12.1成果批示及应用（前端查询-需要导入-待处理)'!K:K,'12.1成果批示及应用（前端查询-需要导入-待处理)'!N:N),2,)="1","独立完成","合作完成")</f>
        <v>独立完成</v>
      </c>
      <c r="G204">
        <v>2012</v>
      </c>
      <c r="H204" t="str">
        <f t="shared" si="3"/>
        <v>省部级正职领导一般性批示</v>
      </c>
      <c r="I204" t="str">
        <f t="array" ref="I204">VLOOKUP(A204&amp;B204,IF({1,0},'12.1成果批示及应用（前端查询-需要导入-待处理)'!J:J&amp;'12.1成果批示及应用（前端查询-需要导入-待处理)'!K:K,'12.1成果批示及应用（前端查询-需要导入-待处理)'!M:M),2,)</f>
        <v>2012-03-06 </v>
      </c>
      <c r="J204" t="str">
        <f>VLOOKUP(C204,[2]Sheet1!$A:$C,3,)</f>
        <v>文史研究所（台湾问题研究所）</v>
      </c>
      <c r="K204" t="s">
        <v>153</v>
      </c>
      <c r="L204" t="s">
        <v>23</v>
      </c>
      <c r="O204" t="str">
        <f>CONCATENATE(E204,"(",VLOOKUP(H204,批示部门及其分数!C:D,2,)*70%,")")</f>
        <v>lichonghua(42)</v>
      </c>
    </row>
    <row r="205" spans="1:15">
      <c r="A205" s="14" t="s">
        <v>691</v>
      </c>
      <c r="B205" s="12" t="s">
        <v>30</v>
      </c>
      <c r="C205" t="str">
        <f t="array" ref="C205">IF(ISNA(VLOOKUP(A205&amp;B205&amp;"1",IF({1,0},'12.1成果批示及应用（前端查询-需要导入-待处理)'!J:J&amp;'12.1成果批示及应用（前端查询-需要导入-待处理)'!K:K&amp;'12.1成果批示及应用（前端查询-需要导入-待处理)'!O:O,'12.1成果批示及应用（前端查询-需要导入-待处理)'!B:B),2,)),VLOOKUP(A205,IF({1,0},'12.1成果批示及应用（前端查询-需要导入-待处理)'!J:J,'12.1成果批示及应用（前端查询-需要导入-待处理)'!B:B),2,),VLOOKUP(A205&amp;B205&amp;"1",IF({1,0},'12.1成果批示及应用（前端查询-需要导入-待处理)'!J:J&amp;'12.1成果批示及应用（前端查询-需要导入-待处理)'!K:K&amp;'12.1成果批示及应用（前端查询-需要导入-待处理)'!O:O,'12.1成果批示及应用（前端查询-需要导入-待处理)'!B:B),2,))</f>
        <v>李重华</v>
      </c>
      <c r="D205" t="str">
        <f>VLOOKUP(C205,[2]Sheet1!$A:$B,2,)</f>
        <v>lichonghua</v>
      </c>
      <c r="E205" t="s">
        <v>151</v>
      </c>
      <c r="F205" t="str">
        <f t="array" ref="F205">IF(VLOOKUP(A205&amp;B205,IF({1,0},'12.1成果批示及应用（前端查询-需要导入-待处理)'!J:J&amp;'12.1成果批示及应用（前端查询-需要导入-待处理)'!K:K,'12.1成果批示及应用（前端查询-需要导入-待处理)'!N:N),2,)="1","独立完成","合作完成")</f>
        <v>独立完成</v>
      </c>
      <c r="G205">
        <v>2012</v>
      </c>
      <c r="H205" t="str">
        <f t="shared" si="3"/>
        <v>省部级正职领导肯定性批示</v>
      </c>
      <c r="I205" t="str">
        <f t="array" ref="I205">VLOOKUP(A205&amp;B205,IF({1,0},'12.1成果批示及应用（前端查询-需要导入-待处理)'!J:J&amp;'12.1成果批示及应用（前端查询-需要导入-待处理)'!K:K,'12.1成果批示及应用（前端查询-需要导入-待处理)'!M:M),2,)</f>
        <v>2012-02-15 </v>
      </c>
      <c r="J205" t="str">
        <f>VLOOKUP(C205,[2]Sheet1!$A:$C,3,)</f>
        <v>文史研究所（台湾问题研究所）</v>
      </c>
      <c r="K205" t="s">
        <v>153</v>
      </c>
      <c r="L205" t="s">
        <v>23</v>
      </c>
      <c r="O205" t="str">
        <f>CONCATENATE(E205,"(",VLOOKUP(H205,批示部门及其分数!C:D,2,)*70%,")")</f>
        <v>lichonghua(84)</v>
      </c>
    </row>
    <row r="206" spans="1:15">
      <c r="A206" s="14" t="s">
        <v>693</v>
      </c>
      <c r="B206" s="12" t="s">
        <v>19</v>
      </c>
      <c r="C206" t="str">
        <f t="array" ref="C206">IF(ISNA(VLOOKUP(A206&amp;B206&amp;"1",IF({1,0},'12.1成果批示及应用（前端查询-需要导入-待处理)'!J:J&amp;'12.1成果批示及应用（前端查询-需要导入-待处理)'!K:K&amp;'12.1成果批示及应用（前端查询-需要导入-待处理)'!O:O,'12.1成果批示及应用（前端查询-需要导入-待处理)'!B:B),2,)),VLOOKUP(A206,IF({1,0},'12.1成果批示及应用（前端查询-需要导入-待处理)'!J:J,'12.1成果批示及应用（前端查询-需要导入-待处理)'!B:B),2,),VLOOKUP(A206&amp;B206&amp;"1",IF({1,0},'12.1成果批示及应用（前端查询-需要导入-待处理)'!J:J&amp;'12.1成果批示及应用（前端查询-需要导入-待处理)'!K:K&amp;'12.1成果批示及应用（前端查询-需要导入-待处理)'!O:O,'12.1成果批示及应用（前端查询-需要导入-待处理)'!B:B),2,))</f>
        <v>李重华</v>
      </c>
      <c r="D206" t="str">
        <f>VLOOKUP(C206,[2]Sheet1!$A:$B,2,)</f>
        <v>lichonghua</v>
      </c>
      <c r="E206" t="s">
        <v>151</v>
      </c>
      <c r="F206" t="str">
        <f t="array" ref="F206">IF(VLOOKUP(A206&amp;B206,IF({1,0},'12.1成果批示及应用（前端查询-需要导入-待处理)'!J:J&amp;'12.1成果批示及应用（前端查询-需要导入-待处理)'!K:K,'12.1成果批示及应用（前端查询-需要导入-待处理)'!N:N),2,)="1","独立完成","合作完成")</f>
        <v>独立完成</v>
      </c>
      <c r="G206">
        <v>2012</v>
      </c>
      <c r="H206" t="str">
        <f t="shared" si="3"/>
        <v>省部级正职领导一般性批示</v>
      </c>
      <c r="I206" t="str">
        <f t="array" ref="I206">VLOOKUP(A206&amp;B206,IF({1,0},'12.1成果批示及应用（前端查询-需要导入-待处理)'!J:J&amp;'12.1成果批示及应用（前端查询-需要导入-待处理)'!K:K,'12.1成果批示及应用（前端查询-需要导入-待处理)'!M:M),2,)</f>
        <v>2012-07-27 </v>
      </c>
      <c r="J206" t="str">
        <f>VLOOKUP(C206,[2]Sheet1!$A:$C,3,)</f>
        <v>文史研究所（台湾问题研究所）</v>
      </c>
      <c r="K206" t="s">
        <v>153</v>
      </c>
      <c r="L206" t="s">
        <v>23</v>
      </c>
      <c r="O206" t="str">
        <f>CONCATENATE(E206,"(",VLOOKUP(H206,批示部门及其分数!C:D,2,)*70%,")")</f>
        <v>lichonghua(42)</v>
      </c>
    </row>
    <row r="207" spans="1:15">
      <c r="A207" s="14" t="s">
        <v>695</v>
      </c>
      <c r="B207" s="12" t="s">
        <v>19</v>
      </c>
      <c r="C207" t="str">
        <f t="array" ref="C207">IF(ISNA(VLOOKUP(A207&amp;B207&amp;"1",IF({1,0},'12.1成果批示及应用（前端查询-需要导入-待处理)'!J:J&amp;'12.1成果批示及应用（前端查询-需要导入-待处理)'!K:K&amp;'12.1成果批示及应用（前端查询-需要导入-待处理)'!O:O,'12.1成果批示及应用（前端查询-需要导入-待处理)'!B:B),2,)),VLOOKUP(A207,IF({1,0},'12.1成果批示及应用（前端查询-需要导入-待处理)'!J:J,'12.1成果批示及应用（前端查询-需要导入-待处理)'!B:B),2,),VLOOKUP(A207&amp;B207&amp;"1",IF({1,0},'12.1成果批示及应用（前端查询-需要导入-待处理)'!J:J&amp;'12.1成果批示及应用（前端查询-需要导入-待处理)'!K:K&amp;'12.1成果批示及应用（前端查询-需要导入-待处理)'!O:O,'12.1成果批示及应用（前端查询-需要导入-待处理)'!B:B),2,))</f>
        <v>李重华</v>
      </c>
      <c r="D207" t="str">
        <f>VLOOKUP(C207,[2]Sheet1!$A:$B,2,)</f>
        <v>lichonghua</v>
      </c>
      <c r="E207" t="s">
        <v>151</v>
      </c>
      <c r="F207" t="str">
        <f t="array" ref="F207">IF(VLOOKUP(A207&amp;B207,IF({1,0},'12.1成果批示及应用（前端查询-需要导入-待处理)'!J:J&amp;'12.1成果批示及应用（前端查询-需要导入-待处理)'!K:K,'12.1成果批示及应用（前端查询-需要导入-待处理)'!N:N),2,)="1","独立完成","合作完成")</f>
        <v>独立完成</v>
      </c>
      <c r="G207">
        <v>2012</v>
      </c>
      <c r="H207" t="str">
        <f t="shared" si="3"/>
        <v>省部级正职领导一般性批示</v>
      </c>
      <c r="I207" t="str">
        <f t="array" ref="I207">VLOOKUP(A207&amp;B207,IF({1,0},'12.1成果批示及应用（前端查询-需要导入-待处理)'!J:J&amp;'12.1成果批示及应用（前端查询-需要导入-待处理)'!K:K,'12.1成果批示及应用（前端查询-需要导入-待处理)'!M:M),2,)</f>
        <v>2012-08-08 </v>
      </c>
      <c r="J207" t="str">
        <f>VLOOKUP(C207,[2]Sheet1!$A:$C,3,)</f>
        <v>文史研究所（台湾问题研究所）</v>
      </c>
      <c r="K207" t="s">
        <v>153</v>
      </c>
      <c r="L207" t="s">
        <v>23</v>
      </c>
      <c r="O207" t="str">
        <f>CONCATENATE(E207,"(",VLOOKUP(H207,批示部门及其分数!C:D,2,)*70%,")")</f>
        <v>lichonghua(42)</v>
      </c>
    </row>
    <row r="208" spans="1:15">
      <c r="A208" s="14" t="s">
        <v>697</v>
      </c>
      <c r="B208" s="12" t="s">
        <v>279</v>
      </c>
      <c r="C208" t="str">
        <f t="array" ref="C208">IF(ISNA(VLOOKUP(A208&amp;B208&amp;"1",IF({1,0},'12.1成果批示及应用（前端查询-需要导入-待处理)'!J:J&amp;'12.1成果批示及应用（前端查询-需要导入-待处理)'!K:K&amp;'12.1成果批示及应用（前端查询-需要导入-待处理)'!O:O,'12.1成果批示及应用（前端查询-需要导入-待处理)'!B:B),2,)),VLOOKUP(A208,IF({1,0},'12.1成果批示及应用（前端查询-需要导入-待处理)'!J:J,'12.1成果批示及应用（前端查询-需要导入-待处理)'!B:B),2,),VLOOKUP(A208&amp;B208&amp;"1",IF({1,0},'12.1成果批示及应用（前端查询-需要导入-待处理)'!J:J&amp;'12.1成果批示及应用（前端查询-需要导入-待处理)'!K:K&amp;'12.1成果批示及应用（前端查询-需要导入-待处理)'!O:O,'12.1成果批示及应用（前端查询-需要导入-待处理)'!B:B),2,))</f>
        <v>杨玲</v>
      </c>
      <c r="D208" t="str">
        <f>VLOOKUP(C208,[2]Sheet1!$A:$B,2,)</f>
        <v>yangling</v>
      </c>
      <c r="E208" t="s">
        <v>363</v>
      </c>
      <c r="F208" t="str">
        <f t="array" ref="F208">IF(VLOOKUP(A208&amp;B208,IF({1,0},'12.1成果批示及应用（前端查询-需要导入-待处理)'!J:J&amp;'12.1成果批示及应用（前端查询-需要导入-待处理)'!K:K,'12.1成果批示及应用（前端查询-需要导入-待处理)'!N:N),2,)="1","独立完成","合作完成")</f>
        <v>合作完成</v>
      </c>
      <c r="G208">
        <v>2012</v>
      </c>
      <c r="H208" t="str">
        <f t="shared" si="3"/>
        <v>决策建议、信息专报、专报信息刊发</v>
      </c>
      <c r="I208" t="str">
        <f t="array" ref="I208">VLOOKUP(A208&amp;B208,IF({1,0},'12.1成果批示及应用（前端查询-需要导入-待处理)'!J:J&amp;'12.1成果批示及应用（前端查询-需要导入-待处理)'!K:K,'12.1成果批示及应用（前端查询-需要导入-待处理)'!M:M),2,)</f>
        <v>2012-09-14 </v>
      </c>
      <c r="J208" t="str">
        <f>VLOOKUP(C208,[2]Sheet1!$A:$C,3,)</f>
        <v>市情与发展战略研究所</v>
      </c>
      <c r="K208" t="s">
        <v>557</v>
      </c>
      <c r="L208" t="s">
        <v>23</v>
      </c>
      <c r="O208" t="str">
        <f>CONCATENATE(E208,"(",VLOOKUP(H208,批示部门及其分数!C:D,2,)*70%,")")</f>
        <v>yangling(28)</v>
      </c>
    </row>
    <row r="209" spans="1:15">
      <c r="A209" s="14" t="s">
        <v>699</v>
      </c>
      <c r="B209" s="12" t="s">
        <v>279</v>
      </c>
      <c r="C209" t="str">
        <f t="array" ref="C209">IF(ISNA(VLOOKUP(A209&amp;B209&amp;"1",IF({1,0},'12.1成果批示及应用（前端查询-需要导入-待处理)'!J:J&amp;'12.1成果批示及应用（前端查询-需要导入-待处理)'!K:K&amp;'12.1成果批示及应用（前端查询-需要导入-待处理)'!O:O,'12.1成果批示及应用（前端查询-需要导入-待处理)'!B:B),2,)),VLOOKUP(A209,IF({1,0},'12.1成果批示及应用（前端查询-需要导入-待处理)'!J:J,'12.1成果批示及应用（前端查询-需要导入-待处理)'!B:B),2,),VLOOKUP(A209&amp;B209&amp;"1",IF({1,0},'12.1成果批示及应用（前端查询-需要导入-待处理)'!J:J&amp;'12.1成果批示及应用（前端查询-需要导入-待处理)'!K:K&amp;'12.1成果批示及应用（前端查询-需要导入-待处理)'!O:O,'12.1成果批示及应用（前端查询-需要导入-待处理)'!B:B),2,))</f>
        <v>刘楝子</v>
      </c>
      <c r="D209" t="str">
        <f>VLOOKUP(C209,[2]Sheet1!$A:$B,2,)</f>
        <v>liulianzi</v>
      </c>
      <c r="E209" t="s">
        <v>157</v>
      </c>
      <c r="F209" t="str">
        <f t="array" ref="F209">IF(VLOOKUP(A209&amp;B209,IF({1,0},'12.1成果批示及应用（前端查询-需要导入-待处理)'!J:J&amp;'12.1成果批示及应用（前端查询-需要导入-待处理)'!K:K,'12.1成果批示及应用（前端查询-需要导入-待处理)'!N:N),2,)="1","独立完成","合作完成")</f>
        <v>独立完成</v>
      </c>
      <c r="G209">
        <v>2012</v>
      </c>
      <c r="H209" t="str">
        <f t="shared" si="3"/>
        <v>决策建议、信息专报、专报信息刊发</v>
      </c>
      <c r="I209" t="str">
        <f t="array" ref="I209">VLOOKUP(A209&amp;B209,IF({1,0},'12.1成果批示及应用（前端查询-需要导入-待处理)'!J:J&amp;'12.1成果批示及应用（前端查询-需要导入-待处理)'!K:K,'12.1成果批示及应用（前端查询-需要导入-待处理)'!M:M),2,)</f>
        <v>2012-11-22 </v>
      </c>
      <c r="J209" t="str">
        <f>VLOOKUP(C209,[2]Sheet1!$A:$C,3,)</f>
        <v>农业农村研究所</v>
      </c>
      <c r="K209" t="s">
        <v>159</v>
      </c>
      <c r="L209" t="s">
        <v>23</v>
      </c>
      <c r="O209" t="str">
        <f>CONCATENATE(E209,"(",VLOOKUP(H209,批示部门及其分数!C:D,2,)*70%,")")</f>
        <v>liulianzi(28)</v>
      </c>
    </row>
    <row r="210" spans="1:15">
      <c r="A210" s="14" t="s">
        <v>702</v>
      </c>
      <c r="B210" s="12" t="s">
        <v>274</v>
      </c>
      <c r="C210" t="str">
        <f t="array" ref="C210">IF(ISNA(VLOOKUP(A210&amp;B210&amp;"1",IF({1,0},'12.1成果批示及应用（前端查询-需要导入-待处理)'!J:J&amp;'12.1成果批示及应用（前端查询-需要导入-待处理)'!K:K&amp;'12.1成果批示及应用（前端查询-需要导入-待处理)'!O:O,'12.1成果批示及应用（前端查询-需要导入-待处理)'!B:B),2,)),VLOOKUP(A210,IF({1,0},'12.1成果批示及应用（前端查询-需要导入-待处理)'!J:J,'12.1成果批示及应用（前端查询-需要导入-待处理)'!B:B),2,),VLOOKUP(A210&amp;B210&amp;"1",IF({1,0},'12.1成果批示及应用（前端查询-需要导入-待处理)'!J:J&amp;'12.1成果批示及应用（前端查询-需要导入-待处理)'!K:K&amp;'12.1成果批示及应用（前端查询-需要导入-待处理)'!O:O,'12.1成果批示及应用（前端查询-需要导入-待处理)'!B:B),2,))</f>
        <v>吕昕</v>
      </c>
      <c r="D210" t="str">
        <f>VLOOKUP(C210,[2]Sheet1!$A:$B,2,)</f>
        <v>lvxin</v>
      </c>
      <c r="E210" t="s">
        <v>310</v>
      </c>
      <c r="F210" t="str">
        <f t="array" ref="F210">IF(VLOOKUP(A210&amp;B210,IF({1,0},'12.1成果批示及应用（前端查询-需要导入-待处理)'!J:J&amp;'12.1成果批示及应用（前端查询-需要导入-待处理)'!K:K,'12.1成果批示及应用（前端查询-需要导入-待处理)'!N:N),2,)="1","独立完成","合作完成")</f>
        <v>独立完成</v>
      </c>
      <c r="G210">
        <v>2012</v>
      </c>
      <c r="H210" t="str">
        <f t="shared" si="3"/>
        <v>市行业主管部门文件采用-采用部分占文件全文60%以下</v>
      </c>
      <c r="I210" t="str">
        <f t="array" ref="I210">VLOOKUP(A210&amp;B210,IF({1,0},'12.1成果批示及应用（前端查询-需要导入-待处理)'!J:J&amp;'12.1成果批示及应用（前端查询-需要导入-待处理)'!K:K,'12.1成果批示及应用（前端查询-需要导入-待处理)'!M:M),2,)</f>
        <v>2012-11-28 </v>
      </c>
      <c r="J210" t="str">
        <f>VLOOKUP(C210,[2]Sheet1!$A:$C,3,)</f>
        <v>文史研究所（台湾问题研究所）</v>
      </c>
      <c r="K210" t="s">
        <v>312</v>
      </c>
      <c r="L210" t="s">
        <v>23</v>
      </c>
      <c r="O210" t="str">
        <f>CONCATENATE(E210,"(",VLOOKUP(H210,批示部门及其分数!C:D,2,)*70%,")")</f>
        <v>luxin(21)</v>
      </c>
    </row>
    <row r="211" spans="1:15">
      <c r="A211" s="14" t="s">
        <v>705</v>
      </c>
      <c r="B211" s="12" t="s">
        <v>279</v>
      </c>
      <c r="C211" t="str">
        <f t="array" ref="C211">IF(ISNA(VLOOKUP(A211&amp;B211&amp;"1",IF({1,0},'12.1成果批示及应用（前端查询-需要导入-待处理)'!J:J&amp;'12.1成果批示及应用（前端查询-需要导入-待处理)'!K:K&amp;'12.1成果批示及应用（前端查询-需要导入-待处理)'!O:O,'12.1成果批示及应用（前端查询-需要导入-待处理)'!B:B),2,)),VLOOKUP(A211,IF({1,0},'12.1成果批示及应用（前端查询-需要导入-待处理)'!J:J,'12.1成果批示及应用（前端查询-需要导入-待处理)'!B:B),2,),VLOOKUP(A211&amp;B211&amp;"1",IF({1,0},'12.1成果批示及应用（前端查询-需要导入-待处理)'!J:J&amp;'12.1成果批示及应用（前端查询-需要导入-待处理)'!K:K&amp;'12.1成果批示及应用（前端查询-需要导入-待处理)'!O:O,'12.1成果批示及应用（前端查询-需要导入-待处理)'!B:B),2,))</f>
        <v>蒲奇军</v>
      </c>
      <c r="D211" t="e">
        <f>VLOOKUP(C211,[2]Sheet1!$A:$B,2,)</f>
        <v>#N/A</v>
      </c>
      <c r="E211" t="s">
        <v>296</v>
      </c>
      <c r="F211" t="str">
        <f t="array" ref="F211">IF(VLOOKUP(A211&amp;B211,IF({1,0},'12.1成果批示及应用（前端查询-需要导入-待处理)'!J:J&amp;'12.1成果批示及应用（前端查询-需要导入-待处理)'!K:K,'12.1成果批示及应用（前端查询-需要导入-待处理)'!N:N),2,)="1","独立完成","合作完成")</f>
        <v>合作完成</v>
      </c>
      <c r="G211">
        <v>2012</v>
      </c>
      <c r="H211" t="str">
        <f t="shared" si="3"/>
        <v>决策建议、信息专报、专报信息刊发</v>
      </c>
      <c r="I211" t="str">
        <f t="array" ref="I211">VLOOKUP(A211&amp;B211,IF({1,0},'12.1成果批示及应用（前端查询-需要导入-待处理)'!J:J&amp;'12.1成果批示及应用（前端查询-需要导入-待处理)'!K:K,'12.1成果批示及应用（前端查询-需要导入-待处理)'!M:M),2,)</f>
        <v>2012-01-26 </v>
      </c>
      <c r="J211" t="e">
        <f>VLOOKUP(C211,[2]Sheet1!$A:$C,3,)</f>
        <v>#N/A</v>
      </c>
      <c r="K211" t="s">
        <v>563</v>
      </c>
      <c r="L211" t="s">
        <v>23</v>
      </c>
      <c r="O211" t="str">
        <f>CONCATENATE(E211,"(",VLOOKUP(H211,批示部门及其分数!C:D,2,)*70%,")")</f>
        <v>puqijun(28)</v>
      </c>
    </row>
    <row r="212" spans="1:15">
      <c r="A212" s="14" t="s">
        <v>707</v>
      </c>
      <c r="B212" s="12" t="s">
        <v>279</v>
      </c>
      <c r="C212" t="str">
        <f t="array" ref="C212">IF(ISNA(VLOOKUP(A212&amp;B212&amp;"1",IF({1,0},'12.1成果批示及应用（前端查询-需要导入-待处理)'!J:J&amp;'12.1成果批示及应用（前端查询-需要导入-待处理)'!K:K&amp;'12.1成果批示及应用（前端查询-需要导入-待处理)'!O:O,'12.1成果批示及应用（前端查询-需要导入-待处理)'!B:B),2,)),VLOOKUP(A212,IF({1,0},'12.1成果批示及应用（前端查询-需要导入-待处理)'!J:J,'12.1成果批示及应用（前端查询-需要导入-待处理)'!B:B),2,),VLOOKUP(A212&amp;B212&amp;"1",IF({1,0},'12.1成果批示及应用（前端查询-需要导入-待处理)'!J:J&amp;'12.1成果批示及应用（前端查询-需要导入-待处理)'!K:K&amp;'12.1成果批示及应用（前端查询-需要导入-待处理)'!O:O,'12.1成果批示及应用（前端查询-需要导入-待处理)'!B:B),2,))</f>
        <v>田丰伦</v>
      </c>
      <c r="D212" t="e">
        <f>VLOOKUP(C212,[2]Sheet1!$A:$B,2,)</f>
        <v>#N/A</v>
      </c>
      <c r="E212" t="s">
        <v>112</v>
      </c>
      <c r="F212" t="str">
        <f t="array" ref="F212">IF(VLOOKUP(A212&amp;B212,IF({1,0},'12.1成果批示及应用（前端查询-需要导入-待处理)'!J:J&amp;'12.1成果批示及应用（前端查询-需要导入-待处理)'!K:K,'12.1成果批示及应用（前端查询-需要导入-待处理)'!N:N),2,)="1","独立完成","合作完成")</f>
        <v>合作完成</v>
      </c>
      <c r="G212">
        <v>2012</v>
      </c>
      <c r="H212" t="str">
        <f t="shared" si="3"/>
        <v>决策建议、信息专报、专报信息刊发</v>
      </c>
      <c r="I212" t="str">
        <f t="array" ref="I212">VLOOKUP(A212&amp;B212,IF({1,0},'12.1成果批示及应用（前端查询-需要导入-待处理)'!J:J&amp;'12.1成果批示及应用（前端查询-需要导入-待处理)'!K:K,'12.1成果批示及应用（前端查询-需要导入-待处理)'!M:M),2,)</f>
        <v>2012-03-12 </v>
      </c>
      <c r="J212" t="e">
        <f>VLOOKUP(C212,[2]Sheet1!$A:$C,3,)</f>
        <v>#N/A</v>
      </c>
      <c r="K212" t="s">
        <v>709</v>
      </c>
      <c r="L212" t="s">
        <v>23</v>
      </c>
      <c r="O212" t="str">
        <f>CONCATENATE(E212,"(",VLOOKUP(H212,批示部门及其分数!C:D,2,)*70%,")")</f>
        <v>tianfenglun(28)</v>
      </c>
    </row>
    <row r="213" spans="1:15">
      <c r="A213" s="14" t="s">
        <v>710</v>
      </c>
      <c r="B213" s="12" t="s">
        <v>30</v>
      </c>
      <c r="C213" t="str">
        <f t="array" ref="C213">IF(ISNA(VLOOKUP(A213&amp;B213&amp;"1",IF({1,0},'12.1成果批示及应用（前端查询-需要导入-待处理)'!J:J&amp;'12.1成果批示及应用（前端查询-需要导入-待处理)'!K:K&amp;'12.1成果批示及应用（前端查询-需要导入-待处理)'!O:O,'12.1成果批示及应用（前端查询-需要导入-待处理)'!B:B),2,)),VLOOKUP(A213,IF({1,0},'12.1成果批示及应用（前端查询-需要导入-待处理)'!J:J,'12.1成果批示及应用（前端查询-需要导入-待处理)'!B:B),2,),VLOOKUP(A213&amp;B213&amp;"1",IF({1,0},'12.1成果批示及应用（前端查询-需要导入-待处理)'!J:J&amp;'12.1成果批示及应用（前端查询-需要导入-待处理)'!K:K&amp;'12.1成果批示及应用（前端查询-需要导入-待处理)'!O:O,'12.1成果批示及应用（前端查询-需要导入-待处理)'!B:B),2,))</f>
        <v>马晓燕</v>
      </c>
      <c r="D213" t="str">
        <f>VLOOKUP(C213,[2]Sheet1!$A:$B,2,)</f>
        <v>maxiaoyan</v>
      </c>
      <c r="E213" t="s">
        <v>509</v>
      </c>
      <c r="F213" t="str">
        <f t="array" ref="F213">IF(VLOOKUP(A213&amp;B213,IF({1,0},'12.1成果批示及应用（前端查询-需要导入-待处理)'!J:J&amp;'12.1成果批示及应用（前端查询-需要导入-待处理)'!K:K,'12.1成果批示及应用（前端查询-需要导入-待处理)'!N:N),2,)="1","独立完成","合作完成")</f>
        <v>合作完成</v>
      </c>
      <c r="G213">
        <v>2012</v>
      </c>
      <c r="H213" t="str">
        <f t="shared" si="3"/>
        <v>省部级正职领导肯定性批示</v>
      </c>
      <c r="I213" t="str">
        <f t="array" ref="I213">VLOOKUP(A213&amp;B213,IF({1,0},'12.1成果批示及应用（前端查询-需要导入-待处理)'!J:J&amp;'12.1成果批示及应用（前端查询-需要导入-待处理)'!K:K,'12.1成果批示及应用（前端查询-需要导入-待处理)'!M:M),2,)</f>
        <v>2012-11-30 </v>
      </c>
      <c r="J213" t="str">
        <f>VLOOKUP(C213,[2]Sheet1!$A:$C,3,)</f>
        <v>国际经贸与物流研究所</v>
      </c>
      <c r="K213" t="s">
        <v>570</v>
      </c>
      <c r="L213" t="s">
        <v>23</v>
      </c>
      <c r="O213" t="str">
        <f>CONCATENATE(E213,"(",VLOOKUP(H213,批示部门及其分数!C:D,2,)*70%,")")</f>
        <v>maxiaoyan(84)</v>
      </c>
    </row>
    <row r="214" spans="1:15">
      <c r="A214" s="14" t="s">
        <v>711</v>
      </c>
      <c r="B214" s="12" t="s">
        <v>30</v>
      </c>
      <c r="C214" t="str">
        <f t="array" ref="C214">IF(ISNA(VLOOKUP(A214&amp;B214&amp;"1",IF({1,0},'12.1成果批示及应用（前端查询-需要导入-待处理)'!J:J&amp;'12.1成果批示及应用（前端查询-需要导入-待处理)'!K:K&amp;'12.1成果批示及应用（前端查询-需要导入-待处理)'!O:O,'12.1成果批示及应用（前端查询-需要导入-待处理)'!B:B),2,)),VLOOKUP(A214,IF({1,0},'12.1成果批示及应用（前端查询-需要导入-待处理)'!J:J,'12.1成果批示及应用（前端查询-需要导入-待处理)'!B:B),2,),VLOOKUP(A214&amp;B214&amp;"1",IF({1,0},'12.1成果批示及应用（前端查询-需要导入-待处理)'!J:J&amp;'12.1成果批示及应用（前端查询-需要导入-待处理)'!K:K&amp;'12.1成果批示及应用（前端查询-需要导入-待处理)'!O:O,'12.1成果批示及应用（前端查询-需要导入-待处理)'!B:B),2,))</f>
        <v>田丰伦</v>
      </c>
      <c r="D214" t="e">
        <f>VLOOKUP(C214,[2]Sheet1!$A:$B,2,)</f>
        <v>#N/A</v>
      </c>
      <c r="E214" t="s">
        <v>112</v>
      </c>
      <c r="F214" t="str">
        <f t="array" ref="F214">IF(VLOOKUP(A214&amp;B214,IF({1,0},'12.1成果批示及应用（前端查询-需要导入-待处理)'!J:J&amp;'12.1成果批示及应用（前端查询-需要导入-待处理)'!K:K,'12.1成果批示及应用（前端查询-需要导入-待处理)'!N:N),2,)="1","独立完成","合作完成")</f>
        <v>合作完成</v>
      </c>
      <c r="G214">
        <v>2012</v>
      </c>
      <c r="H214" t="str">
        <f t="shared" si="3"/>
        <v>省部级正职领导肯定性批示</v>
      </c>
      <c r="I214" t="str">
        <f t="array" ref="I214">VLOOKUP(A214&amp;B214,IF({1,0},'12.1成果批示及应用（前端查询-需要导入-待处理)'!J:J&amp;'12.1成果批示及应用（前端查询-需要导入-待处理)'!K:K,'12.1成果批示及应用（前端查询-需要导入-待处理)'!M:M),2,)</f>
        <v>2012-11-03 </v>
      </c>
      <c r="J214" t="e">
        <f>VLOOKUP(C214,[2]Sheet1!$A:$C,3,)</f>
        <v>#N/A</v>
      </c>
      <c r="K214" t="s">
        <v>570</v>
      </c>
      <c r="L214" t="s">
        <v>23</v>
      </c>
      <c r="O214" t="str">
        <f>CONCATENATE(E214,"(",VLOOKUP(H214,批示部门及其分数!C:D,2,)*70%,")")</f>
        <v>tianfenglun(84)</v>
      </c>
    </row>
    <row r="215" spans="1:15">
      <c r="A215" s="14" t="s">
        <v>713</v>
      </c>
      <c r="B215" s="12" t="s">
        <v>279</v>
      </c>
      <c r="C215" t="str">
        <f t="array" ref="C215">IF(ISNA(VLOOKUP(A215&amp;B215&amp;"1",IF({1,0},'12.1成果批示及应用（前端查询-需要导入-待处理)'!J:J&amp;'12.1成果批示及应用（前端查询-需要导入-待处理)'!K:K&amp;'12.1成果批示及应用（前端查询-需要导入-待处理)'!O:O,'12.1成果批示及应用（前端查询-需要导入-待处理)'!B:B),2,)),VLOOKUP(A215,IF({1,0},'12.1成果批示及应用（前端查询-需要导入-待处理)'!J:J,'12.1成果批示及应用（前端查询-需要导入-待处理)'!B:B),2,),VLOOKUP(A215&amp;B215&amp;"1",IF({1,0},'12.1成果批示及应用（前端查询-需要导入-待处理)'!J:J&amp;'12.1成果批示及应用（前端查询-需要导入-待处理)'!K:K&amp;'12.1成果批示及应用（前端查询-需要导入-待处理)'!O:O,'12.1成果批示及应用（前端查询-需要导入-待处理)'!B:B),2,))</f>
        <v>田丰伦</v>
      </c>
      <c r="D215" t="e">
        <f>VLOOKUP(C215,[2]Sheet1!$A:$B,2,)</f>
        <v>#N/A</v>
      </c>
      <c r="E215" t="s">
        <v>112</v>
      </c>
      <c r="F215" t="str">
        <f t="array" ref="F215">IF(VLOOKUP(A215&amp;B215,IF({1,0},'12.1成果批示及应用（前端查询-需要导入-待处理)'!J:J&amp;'12.1成果批示及应用（前端查询-需要导入-待处理)'!K:K,'12.1成果批示及应用（前端查询-需要导入-待处理)'!N:N),2,)="1","独立完成","合作完成")</f>
        <v>合作完成</v>
      </c>
      <c r="G215">
        <v>2012</v>
      </c>
      <c r="H215" t="str">
        <f t="shared" si="3"/>
        <v>决策建议、信息专报、专报信息刊发</v>
      </c>
      <c r="I215" t="str">
        <f t="array" ref="I215">VLOOKUP(A215&amp;B215,IF({1,0},'12.1成果批示及应用（前端查询-需要导入-待处理)'!J:J&amp;'12.1成果批示及应用（前端查询-需要导入-待处理)'!K:K,'12.1成果批示及应用（前端查询-需要导入-待处理)'!M:M),2,)</f>
        <v>2012-10-28 </v>
      </c>
      <c r="J215" t="e">
        <f>VLOOKUP(C215,[2]Sheet1!$A:$C,3,)</f>
        <v>#N/A</v>
      </c>
      <c r="K215" t="s">
        <v>709</v>
      </c>
      <c r="L215" t="s">
        <v>23</v>
      </c>
      <c r="O215" t="str">
        <f>CONCATENATE(E215,"(",VLOOKUP(H215,批示部门及其分数!C:D,2,)*70%,")")</f>
        <v>tianfenglun(28)</v>
      </c>
    </row>
    <row r="216" spans="1:15">
      <c r="A216" s="14" t="s">
        <v>715</v>
      </c>
      <c r="B216" s="12" t="s">
        <v>279</v>
      </c>
      <c r="C216" t="str">
        <f t="array" ref="C216">IF(ISNA(VLOOKUP(A216&amp;B216&amp;"1",IF({1,0},'12.1成果批示及应用（前端查询-需要导入-待处理)'!J:J&amp;'12.1成果批示及应用（前端查询-需要导入-待处理)'!K:K&amp;'12.1成果批示及应用（前端查询-需要导入-待处理)'!O:O,'12.1成果批示及应用（前端查询-需要导入-待处理)'!B:B),2,)),VLOOKUP(A216,IF({1,0},'12.1成果批示及应用（前端查询-需要导入-待处理)'!J:J,'12.1成果批示及应用（前端查询-需要导入-待处理)'!B:B),2,),VLOOKUP(A216&amp;B216&amp;"1",IF({1,0},'12.1成果批示及应用（前端查询-需要导入-待处理)'!J:J&amp;'12.1成果批示及应用（前端查询-需要导入-待处理)'!K:K&amp;'12.1成果批示及应用（前端查询-需要导入-待处理)'!O:O,'12.1成果批示及应用（前端查询-需要导入-待处理)'!B:B),2,))</f>
        <v>马晓燕</v>
      </c>
      <c r="D216" t="str">
        <f>VLOOKUP(C216,[2]Sheet1!$A:$B,2,)</f>
        <v>maxiaoyan</v>
      </c>
      <c r="E216" t="s">
        <v>509</v>
      </c>
      <c r="F216" t="str">
        <f t="array" ref="F216">IF(VLOOKUP(A216&amp;B216,IF({1,0},'12.1成果批示及应用（前端查询-需要导入-待处理)'!J:J&amp;'12.1成果批示及应用（前端查询-需要导入-待处理)'!K:K,'12.1成果批示及应用（前端查询-需要导入-待处理)'!N:N),2,)="1","独立完成","合作完成")</f>
        <v>独立完成</v>
      </c>
      <c r="G216">
        <v>2012</v>
      </c>
      <c r="H216" t="str">
        <f t="shared" si="3"/>
        <v>决策建议、信息专报、专报信息刊发</v>
      </c>
      <c r="I216" t="str">
        <f t="array" ref="I216">VLOOKUP(A216&amp;B216,IF({1,0},'12.1成果批示及应用（前端查询-需要导入-待处理)'!J:J&amp;'12.1成果批示及应用（前端查询-需要导入-待处理)'!K:K,'12.1成果批示及应用（前端查询-需要导入-待处理)'!M:M),2,)</f>
        <v>2012-03-19 </v>
      </c>
      <c r="J216" t="str">
        <f>VLOOKUP(C216,[2]Sheet1!$A:$C,3,)</f>
        <v>国际经贸与物流研究所</v>
      </c>
      <c r="K216" t="s">
        <v>567</v>
      </c>
      <c r="L216" t="s">
        <v>23</v>
      </c>
      <c r="O216" t="str">
        <f>CONCATENATE(E216,"(",VLOOKUP(H216,批示部门及其分数!C:D,2,)*70%,")")</f>
        <v>maxiaoyan(28)</v>
      </c>
    </row>
    <row r="217" spans="1:15">
      <c r="A217" s="14" t="s">
        <v>717</v>
      </c>
      <c r="B217" s="12" t="s">
        <v>279</v>
      </c>
      <c r="C217" t="str">
        <f t="array" ref="C217">IF(ISNA(VLOOKUP(A217&amp;B217&amp;"1",IF({1,0},'12.1成果批示及应用（前端查询-需要导入-待处理)'!J:J&amp;'12.1成果批示及应用（前端查询-需要导入-待处理)'!K:K&amp;'12.1成果批示及应用（前端查询-需要导入-待处理)'!O:O,'12.1成果批示及应用（前端查询-需要导入-待处理)'!B:B),2,)),VLOOKUP(A217,IF({1,0},'12.1成果批示及应用（前端查询-需要导入-待处理)'!J:J,'12.1成果批示及应用（前端查询-需要导入-待处理)'!B:B),2,),VLOOKUP(A217&amp;B217&amp;"1",IF({1,0},'12.1成果批示及应用（前端查询-需要导入-待处理)'!J:J&amp;'12.1成果批示及应用（前端查询-需要导入-待处理)'!K:K&amp;'12.1成果批示及应用（前端查询-需要导入-待处理)'!O:O,'12.1成果批示及应用（前端查询-需要导入-待处理)'!B:B),2,))</f>
        <v>马晓燕</v>
      </c>
      <c r="D217" t="str">
        <f>VLOOKUP(C217,[2]Sheet1!$A:$B,2,)</f>
        <v>maxiaoyan</v>
      </c>
      <c r="E217" t="s">
        <v>509</v>
      </c>
      <c r="F217" t="str">
        <f t="array" ref="F217">IF(VLOOKUP(A217&amp;B217,IF({1,0},'12.1成果批示及应用（前端查询-需要导入-待处理)'!J:J&amp;'12.1成果批示及应用（前端查询-需要导入-待处理)'!K:K,'12.1成果批示及应用（前端查询-需要导入-待处理)'!N:N),2,)="1","独立完成","合作完成")</f>
        <v>合作完成</v>
      </c>
      <c r="G217">
        <v>2012</v>
      </c>
      <c r="H217" t="str">
        <f t="shared" si="3"/>
        <v>决策建议、信息专报、专报信息刊发</v>
      </c>
      <c r="I217" t="str">
        <f t="array" ref="I217">VLOOKUP(A217&amp;B217,IF({1,0},'12.1成果批示及应用（前端查询-需要导入-待处理)'!J:J&amp;'12.1成果批示及应用（前端查询-需要导入-待处理)'!K:K,'12.1成果批示及应用（前端查询-需要导入-待处理)'!M:M),2,)</f>
        <v>2012-06-22 </v>
      </c>
      <c r="J217" t="str">
        <f>VLOOKUP(C217,[2]Sheet1!$A:$C,3,)</f>
        <v>国际经贸与物流研究所</v>
      </c>
      <c r="K217" t="s">
        <v>570</v>
      </c>
      <c r="L217" t="s">
        <v>23</v>
      </c>
      <c r="O217" t="str">
        <f>CONCATENATE(E217,"(",VLOOKUP(H217,批示部门及其分数!C:D,2,)*70%,")")</f>
        <v>maxiaoyan(28)</v>
      </c>
    </row>
    <row r="218" spans="1:15">
      <c r="A218" s="14" t="s">
        <v>719</v>
      </c>
      <c r="B218" s="12" t="s">
        <v>30</v>
      </c>
      <c r="C218" t="str">
        <f t="array" ref="C218">IF(ISNA(VLOOKUP(A218&amp;B218&amp;"1",IF({1,0},'12.1成果批示及应用（前端查询-需要导入-待处理)'!J:J&amp;'12.1成果批示及应用（前端查询-需要导入-待处理)'!K:K&amp;'12.1成果批示及应用（前端查询-需要导入-待处理)'!O:O,'12.1成果批示及应用（前端查询-需要导入-待处理)'!B:B),2,)),VLOOKUP(A218,IF({1,0},'12.1成果批示及应用（前端查询-需要导入-待处理)'!J:J,'12.1成果批示及应用（前端查询-需要导入-待处理)'!B:B),2,),VLOOKUP(A218&amp;B218&amp;"1",IF({1,0},'12.1成果批示及应用（前端查询-需要导入-待处理)'!J:J&amp;'12.1成果批示及应用（前端查询-需要导入-待处理)'!K:K&amp;'12.1成果批示及应用（前端查询-需要导入-待处理)'!O:O,'12.1成果批示及应用（前端查询-需要导入-待处理)'!B:B),2,))</f>
        <v>孟东方</v>
      </c>
      <c r="D218" t="e">
        <f>VLOOKUP(C218,[2]Sheet1!$A:$B,2,)</f>
        <v>#N/A</v>
      </c>
      <c r="E218" t="s">
        <v>483</v>
      </c>
      <c r="F218" t="str">
        <f t="array" ref="F218">IF(VLOOKUP(A218&amp;B218,IF({1,0},'12.1成果批示及应用（前端查询-需要导入-待处理)'!J:J&amp;'12.1成果批示及应用（前端查询-需要导入-待处理)'!K:K,'12.1成果批示及应用（前端查询-需要导入-待处理)'!N:N),2,)="1","独立完成","合作完成")</f>
        <v>独立完成</v>
      </c>
      <c r="G218">
        <v>2012</v>
      </c>
      <c r="H218" t="str">
        <f t="shared" si="3"/>
        <v>省部级正职领导肯定性批示</v>
      </c>
      <c r="I218" t="str">
        <f t="array" ref="I218">VLOOKUP(A218&amp;B218,IF({1,0},'12.1成果批示及应用（前端查询-需要导入-待处理)'!J:J&amp;'12.1成果批示及应用（前端查询-需要导入-待处理)'!K:K,'12.1成果批示及应用（前端查询-需要导入-待处理)'!M:M),2,)</f>
        <v>2012-09-05 </v>
      </c>
      <c r="J218" t="e">
        <f>VLOOKUP(C218,[2]Sheet1!$A:$C,3,)</f>
        <v>#N/A</v>
      </c>
      <c r="K218" t="s">
        <v>721</v>
      </c>
      <c r="L218" t="s">
        <v>23</v>
      </c>
      <c r="O218" t="str">
        <f>CONCATENATE(E218,"(",VLOOKUP(H218,批示部门及其分数!C:D,2,)*70%,")")</f>
        <v>mengdongfang(84)</v>
      </c>
    </row>
    <row r="219" spans="1:15">
      <c r="A219" s="14" t="s">
        <v>722</v>
      </c>
      <c r="B219" s="12" t="s">
        <v>30</v>
      </c>
      <c r="C219" t="str">
        <f t="array" ref="C219">IF(ISNA(VLOOKUP(A219&amp;B219&amp;"1",IF({1,0},'12.1成果批示及应用（前端查询-需要导入-待处理)'!J:J&amp;'12.1成果批示及应用（前端查询-需要导入-待处理)'!K:K&amp;'12.1成果批示及应用（前端查询-需要导入-待处理)'!O:O,'12.1成果批示及应用（前端查询-需要导入-待处理)'!B:B),2,)),VLOOKUP(A219,IF({1,0},'12.1成果批示及应用（前端查询-需要导入-待处理)'!J:J,'12.1成果批示及应用（前端查询-需要导入-待处理)'!B:B),2,),VLOOKUP(A219&amp;B219&amp;"1",IF({1,0},'12.1成果批示及应用（前端查询-需要导入-待处理)'!J:J&amp;'12.1成果批示及应用（前端查询-需要导入-待处理)'!K:K&amp;'12.1成果批示及应用（前端查询-需要导入-待处理)'!O:O,'12.1成果批示及应用（前端查询-需要导入-待处理)'!B:B),2,))</f>
        <v>孟东方</v>
      </c>
      <c r="D219" t="e">
        <f>VLOOKUP(C219,[2]Sheet1!$A:$B,2,)</f>
        <v>#N/A</v>
      </c>
      <c r="E219" t="s">
        <v>483</v>
      </c>
      <c r="F219" t="str">
        <f t="array" ref="F219">IF(VLOOKUP(A219&amp;B219,IF({1,0},'12.1成果批示及应用（前端查询-需要导入-待处理)'!J:J&amp;'12.1成果批示及应用（前端查询-需要导入-待处理)'!K:K,'12.1成果批示及应用（前端查询-需要导入-待处理)'!N:N),2,)="1","独立完成","合作完成")</f>
        <v>独立完成</v>
      </c>
      <c r="G219">
        <v>2012</v>
      </c>
      <c r="H219" t="str">
        <f t="shared" si="3"/>
        <v>省部级正职领导肯定性批示</v>
      </c>
      <c r="I219" t="str">
        <f t="array" ref="I219">VLOOKUP(A219&amp;B219,IF({1,0},'12.1成果批示及应用（前端查询-需要导入-待处理)'!J:J&amp;'12.1成果批示及应用（前端查询-需要导入-待处理)'!K:K,'12.1成果批示及应用（前端查询-需要导入-待处理)'!M:M),2,)</f>
        <v>2012-05-15 </v>
      </c>
      <c r="J219" t="e">
        <f>VLOOKUP(C219,[2]Sheet1!$A:$C,3,)</f>
        <v>#N/A</v>
      </c>
      <c r="K219" t="s">
        <v>721</v>
      </c>
      <c r="L219" t="s">
        <v>23</v>
      </c>
      <c r="O219" t="str">
        <f>CONCATENATE(E219,"(",VLOOKUP(H219,批示部门及其分数!C:D,2,)*70%,")")</f>
        <v>mengdongfang(84)</v>
      </c>
    </row>
    <row r="220" spans="1:15">
      <c r="A220" s="14" t="s">
        <v>724</v>
      </c>
      <c r="B220" s="12" t="s">
        <v>30</v>
      </c>
      <c r="C220" t="str">
        <f t="array" ref="C220">IF(ISNA(VLOOKUP(A220&amp;B220&amp;"1",IF({1,0},'12.1成果批示及应用（前端查询-需要导入-待处理)'!J:J&amp;'12.1成果批示及应用（前端查询-需要导入-待处理)'!K:K&amp;'12.1成果批示及应用（前端查询-需要导入-待处理)'!O:O,'12.1成果批示及应用（前端查询-需要导入-待处理)'!B:B),2,)),VLOOKUP(A220,IF({1,0},'12.1成果批示及应用（前端查询-需要导入-待处理)'!J:J,'12.1成果批示及应用（前端查询-需要导入-待处理)'!B:B),2,),VLOOKUP(A220&amp;B220&amp;"1",IF({1,0},'12.1成果批示及应用（前端查询-需要导入-待处理)'!J:J&amp;'12.1成果批示及应用（前端查询-需要导入-待处理)'!K:K&amp;'12.1成果批示及应用（前端查询-需要导入-待处理)'!O:O,'12.1成果批示及应用（前端查询-需要导入-待处理)'!B:B),2,))</f>
        <v>孟东方</v>
      </c>
      <c r="D220" t="e">
        <f>VLOOKUP(C220,[2]Sheet1!$A:$B,2,)</f>
        <v>#N/A</v>
      </c>
      <c r="E220" t="s">
        <v>483</v>
      </c>
      <c r="F220" t="str">
        <f t="array" ref="F220">IF(VLOOKUP(A220&amp;B220,IF({1,0},'12.1成果批示及应用（前端查询-需要导入-待处理)'!J:J&amp;'12.1成果批示及应用（前端查询-需要导入-待处理)'!K:K,'12.1成果批示及应用（前端查询-需要导入-待处理)'!N:N),2,)="1","独立完成","合作完成")</f>
        <v>独立完成</v>
      </c>
      <c r="G220">
        <v>2012</v>
      </c>
      <c r="H220" t="str">
        <f t="shared" si="3"/>
        <v>省部级正职领导肯定性批示</v>
      </c>
      <c r="I220" t="str">
        <f t="array" ref="I220">VLOOKUP(A220&amp;B220,IF({1,0},'12.1成果批示及应用（前端查询-需要导入-待处理)'!J:J&amp;'12.1成果批示及应用（前端查询-需要导入-待处理)'!K:K,'12.1成果批示及应用（前端查询-需要导入-待处理)'!M:M),2,)</f>
        <v>2012-10-10 </v>
      </c>
      <c r="J220" t="e">
        <f>VLOOKUP(C220,[2]Sheet1!$A:$C,3,)</f>
        <v>#N/A</v>
      </c>
      <c r="K220" t="s">
        <v>721</v>
      </c>
      <c r="L220" t="s">
        <v>23</v>
      </c>
      <c r="O220" t="str">
        <f>CONCATENATE(E220,"(",VLOOKUP(H220,批示部门及其分数!C:D,2,)*70%,")")</f>
        <v>mengdongfang(84)</v>
      </c>
    </row>
    <row r="221" spans="1:15">
      <c r="A221" s="14" t="s">
        <v>726</v>
      </c>
      <c r="B221" s="12" t="s">
        <v>279</v>
      </c>
      <c r="C221" t="str">
        <f t="array" ref="C221">IF(ISNA(VLOOKUP(A221&amp;B221&amp;"1",IF({1,0},'12.1成果批示及应用（前端查询-需要导入-待处理)'!J:J&amp;'12.1成果批示及应用（前端查询-需要导入-待处理)'!K:K&amp;'12.1成果批示及应用（前端查询-需要导入-待处理)'!O:O,'12.1成果批示及应用（前端查询-需要导入-待处理)'!B:B),2,)),VLOOKUP(A221,IF({1,0},'12.1成果批示及应用（前端查询-需要导入-待处理)'!J:J,'12.1成果批示及应用（前端查询-需要导入-待处理)'!B:B),2,),VLOOKUP(A221&amp;B221&amp;"1",IF({1,0},'12.1成果批示及应用（前端查询-需要导入-待处理)'!J:J&amp;'12.1成果批示及应用（前端查询-需要导入-待处理)'!K:K&amp;'12.1成果批示及应用（前端查询-需要导入-待处理)'!O:O,'12.1成果批示及应用（前端查询-需要导入-待处理)'!B:B),2,))</f>
        <v>钱明亮</v>
      </c>
      <c r="D221" t="str">
        <f>VLOOKUP(C221,[2]Sheet1!$A:$B,2,)</f>
        <v>qianmingliang</v>
      </c>
      <c r="E221" t="s">
        <v>728</v>
      </c>
      <c r="F221" t="str">
        <f t="array" ref="F221">IF(VLOOKUP(A221&amp;B221,IF({1,0},'12.1成果批示及应用（前端查询-需要导入-待处理)'!J:J&amp;'12.1成果批示及应用（前端查询-需要导入-待处理)'!K:K,'12.1成果批示及应用（前端查询-需要导入-待处理)'!N:N),2,)="1","独立完成","合作完成")</f>
        <v>独立完成</v>
      </c>
      <c r="G221">
        <v>2012</v>
      </c>
      <c r="H221" t="str">
        <f t="shared" si="3"/>
        <v>决策建议、信息专报、专报信息刊发</v>
      </c>
      <c r="I221" t="str">
        <f t="array" ref="I221">VLOOKUP(A221&amp;B221,IF({1,0},'12.1成果批示及应用（前端查询-需要导入-待处理)'!J:J&amp;'12.1成果批示及应用（前端查询-需要导入-待处理)'!K:K,'12.1成果批示及应用（前端查询-需要导入-待处理)'!M:M),2,)</f>
        <v>2012-09-28 </v>
      </c>
      <c r="J221" t="str">
        <f>VLOOKUP(C221,[2]Sheet1!$A:$C,3,)</f>
        <v>法学与社会学研究所</v>
      </c>
      <c r="K221" t="s">
        <v>730</v>
      </c>
      <c r="L221" t="s">
        <v>23</v>
      </c>
      <c r="O221" t="str">
        <f>CONCATENATE(E221,"(",VLOOKUP(H221,批示部门及其分数!C:D,2,)*70%,")")</f>
        <v>qianmingliang(28)</v>
      </c>
    </row>
    <row r="222" spans="1:15">
      <c r="A222" s="14" t="s">
        <v>732</v>
      </c>
      <c r="B222" s="12" t="s">
        <v>30</v>
      </c>
      <c r="C222" t="str">
        <f t="array" ref="C222">IF(ISNA(VLOOKUP(A222&amp;B222&amp;"1",IF({1,0},'12.1成果批示及应用（前端查询-需要导入-待处理)'!J:J&amp;'12.1成果批示及应用（前端查询-需要导入-待处理)'!K:K&amp;'12.1成果批示及应用（前端查询-需要导入-待处理)'!O:O,'12.1成果批示及应用（前端查询-需要导入-待处理)'!B:B),2,)),VLOOKUP(A222,IF({1,0},'12.1成果批示及应用（前端查询-需要导入-待处理)'!J:J,'12.1成果批示及应用（前端查询-需要导入-待处理)'!B:B),2,),VLOOKUP(A222&amp;B222&amp;"1",IF({1,0},'12.1成果批示及应用（前端查询-需要导入-待处理)'!J:J&amp;'12.1成果批示及应用（前端查询-需要导入-待处理)'!K:K&amp;'12.1成果批示及应用（前端查询-需要导入-待处理)'!O:O,'12.1成果批示及应用（前端查询-需要导入-待处理)'!B:B),2,))</f>
        <v>孙元明</v>
      </c>
      <c r="D222" t="str">
        <f>VLOOKUP(C222,[2]Sheet1!$A:$B,2,)</f>
        <v>sunyuanming</v>
      </c>
      <c r="E222" t="s">
        <v>319</v>
      </c>
      <c r="F222" t="str">
        <f t="array" ref="F222">IF(VLOOKUP(A222&amp;B222,IF({1,0},'12.1成果批示及应用（前端查询-需要导入-待处理)'!J:J&amp;'12.1成果批示及应用（前端查询-需要导入-待处理)'!K:K,'12.1成果批示及应用（前端查询-需要导入-待处理)'!N:N),2,)="1","独立完成","合作完成")</f>
        <v>独立完成</v>
      </c>
      <c r="G222">
        <v>2012</v>
      </c>
      <c r="H222" t="str">
        <f t="shared" si="3"/>
        <v>省部级正职领导肯定性批示</v>
      </c>
      <c r="I222" t="str">
        <f t="array" ref="I222">VLOOKUP(A222&amp;B222,IF({1,0},'12.1成果批示及应用（前端查询-需要导入-待处理)'!J:J&amp;'12.1成果批示及应用（前端查询-需要导入-待处理)'!K:K,'12.1成果批示及应用（前端查询-需要导入-待处理)'!M:M),2,)</f>
        <v>2012-11-28 </v>
      </c>
      <c r="J222" t="str">
        <f>VLOOKUP(C222,[2]Sheet1!$A:$C,3,)</f>
        <v>生态与环境资源研究所</v>
      </c>
      <c r="K222" t="s">
        <v>322</v>
      </c>
      <c r="L222" t="s">
        <v>23</v>
      </c>
      <c r="O222" t="str">
        <f>CONCATENATE(E222,"(",VLOOKUP(H222,批示部门及其分数!C:D,2,)*70%,")")</f>
        <v>sunyuanming(84)</v>
      </c>
    </row>
    <row r="223" spans="1:15">
      <c r="A223" s="14" t="s">
        <v>734</v>
      </c>
      <c r="B223" s="12" t="s">
        <v>56</v>
      </c>
      <c r="C223" t="str">
        <f t="array" ref="C223">IF(ISNA(VLOOKUP(A223&amp;B223&amp;"1",IF({1,0},'12.1成果批示及应用（前端查询-需要导入-待处理)'!J:J&amp;'12.1成果批示及应用（前端查询-需要导入-待处理)'!K:K&amp;'12.1成果批示及应用（前端查询-需要导入-待处理)'!O:O,'12.1成果批示及应用（前端查询-需要导入-待处理)'!B:B),2,)),VLOOKUP(A223,IF({1,0},'12.1成果批示及应用（前端查询-需要导入-待处理)'!J:J,'12.1成果批示及应用（前端查询-需要导入-待处理)'!B:B),2,),VLOOKUP(A223&amp;B223&amp;"1",IF({1,0},'12.1成果批示及应用（前端查询-需要导入-待处理)'!J:J&amp;'12.1成果批示及应用（前端查询-需要导入-待处理)'!K:K&amp;'12.1成果批示及应用（前端查询-需要导入-待处理)'!O:O,'12.1成果批示及应用（前端查询-需要导入-待处理)'!B:B),2,))</f>
        <v>田丰伦</v>
      </c>
      <c r="D223" t="e">
        <f>VLOOKUP(C223,[2]Sheet1!$A:$B,2,)</f>
        <v>#N/A</v>
      </c>
      <c r="E223" t="s">
        <v>112</v>
      </c>
      <c r="F223" t="str">
        <f t="array" ref="F223">IF(VLOOKUP(A223&amp;B223,IF({1,0},'12.1成果批示及应用（前端查询-需要导入-待处理)'!J:J&amp;'12.1成果批示及应用（前端查询-需要导入-待处理)'!K:K,'12.1成果批示及应用（前端查询-需要导入-待处理)'!N:N),2,)="1","独立完成","合作完成")</f>
        <v>独立完成</v>
      </c>
      <c r="G223">
        <v>2012</v>
      </c>
      <c r="H223" t="str">
        <f t="shared" si="3"/>
        <v>党和国家其他副国级领导人肯定性批示</v>
      </c>
      <c r="I223" t="str">
        <f t="array" ref="I223">VLOOKUP(A223&amp;B223,IF({1,0},'12.1成果批示及应用（前端查询-需要导入-待处理)'!J:J&amp;'12.1成果批示及应用（前端查询-需要导入-待处理)'!K:K,'12.1成果批示及应用（前端查询-需要导入-待处理)'!M:M),2,)</f>
        <v>2012-09-02 </v>
      </c>
      <c r="J223" t="e">
        <f>VLOOKUP(C223,[2]Sheet1!$A:$C,3,)</f>
        <v>#N/A</v>
      </c>
      <c r="K223" t="s">
        <v>172</v>
      </c>
      <c r="L223" t="s">
        <v>23</v>
      </c>
      <c r="O223" t="str">
        <f>CONCATENATE(E223,"(",VLOOKUP(H223,批示部门及其分数!C:D,2,)*70%,")")</f>
        <v>tianfenglun(140)</v>
      </c>
    </row>
    <row r="224" spans="1:15">
      <c r="A224" s="14" t="s">
        <v>737</v>
      </c>
      <c r="B224" s="12" t="s">
        <v>19</v>
      </c>
      <c r="C224" t="str">
        <f t="array" ref="C224">IF(ISNA(VLOOKUP(A224&amp;B224&amp;"1",IF({1,0},'12.1成果批示及应用（前端查询-需要导入-待处理)'!J:J&amp;'12.1成果批示及应用（前端查询-需要导入-待处理)'!K:K&amp;'12.1成果批示及应用（前端查询-需要导入-待处理)'!O:O,'12.1成果批示及应用（前端查询-需要导入-待处理)'!B:B),2,)),VLOOKUP(A224,IF({1,0},'12.1成果批示及应用（前端查询-需要导入-待处理)'!J:J,'12.1成果批示及应用（前端查询-需要导入-待处理)'!B:B),2,),VLOOKUP(A224&amp;B224&amp;"1",IF({1,0},'12.1成果批示及应用（前端查询-需要导入-待处理)'!J:J&amp;'12.1成果批示及应用（前端查询-需要导入-待处理)'!K:K&amp;'12.1成果批示及应用（前端查询-需要导入-待处理)'!O:O,'12.1成果批示及应用（前端查询-需要导入-待处理)'!B:B),2,))</f>
        <v>田丰伦</v>
      </c>
      <c r="D224" t="e">
        <f>VLOOKUP(C224,[2]Sheet1!$A:$B,2,)</f>
        <v>#N/A</v>
      </c>
      <c r="E224" t="s">
        <v>112</v>
      </c>
      <c r="F224" t="str">
        <f t="array" ref="F224">IF(VLOOKUP(A224&amp;B224,IF({1,0},'12.1成果批示及应用（前端查询-需要导入-待处理)'!J:J&amp;'12.1成果批示及应用（前端查询-需要导入-待处理)'!K:K,'12.1成果批示及应用（前端查询-需要导入-待处理)'!N:N),2,)="1","独立完成","合作完成")</f>
        <v>独立完成</v>
      </c>
      <c r="G224">
        <v>2012</v>
      </c>
      <c r="H224" t="str">
        <f t="shared" si="3"/>
        <v>省部级正职领导一般性批示</v>
      </c>
      <c r="I224" t="str">
        <f t="array" ref="I224">VLOOKUP(A224&amp;B224,IF({1,0},'12.1成果批示及应用（前端查询-需要导入-待处理)'!J:J&amp;'12.1成果批示及应用（前端查询-需要导入-待处理)'!K:K,'12.1成果批示及应用（前端查询-需要导入-待处理)'!M:M),2,)</f>
        <v>2012-09-28 </v>
      </c>
      <c r="J224" t="e">
        <f>VLOOKUP(C224,[2]Sheet1!$A:$C,3,)</f>
        <v>#N/A</v>
      </c>
      <c r="K224" t="s">
        <v>172</v>
      </c>
      <c r="L224" t="s">
        <v>23</v>
      </c>
      <c r="O224" t="str">
        <f>CONCATENATE(E224,"(",VLOOKUP(H224,批示部门及其分数!C:D,2,)*70%,")")</f>
        <v>tianfenglun(42)</v>
      </c>
    </row>
    <row r="225" spans="1:15">
      <c r="A225" s="14" t="s">
        <v>738</v>
      </c>
      <c r="B225" s="12" t="s">
        <v>279</v>
      </c>
      <c r="C225" t="str">
        <f t="array" ref="C225">IF(ISNA(VLOOKUP(A225&amp;B225&amp;"1",IF({1,0},'12.1成果批示及应用（前端查询-需要导入-待处理)'!J:J&amp;'12.1成果批示及应用（前端查询-需要导入-待处理)'!K:K&amp;'12.1成果批示及应用（前端查询-需要导入-待处理)'!O:O,'12.1成果批示及应用（前端查询-需要导入-待处理)'!B:B),2,)),VLOOKUP(A225,IF({1,0},'12.1成果批示及应用（前端查询-需要导入-待处理)'!J:J,'12.1成果批示及应用（前端查询-需要导入-待处理)'!B:B),2,),VLOOKUP(A225&amp;B225&amp;"1",IF({1,0},'12.1成果批示及应用（前端查询-需要导入-待处理)'!J:J&amp;'12.1成果批示及应用（前端查询-需要导入-待处理)'!K:K&amp;'12.1成果批示及应用（前端查询-需要导入-待处理)'!O:O,'12.1成果批示及应用（前端查询-需要导入-待处理)'!B:B),2,))</f>
        <v>王小明</v>
      </c>
      <c r="D225" t="str">
        <f>VLOOKUP(C225,[2]Sheet1!$A:$B,2,)</f>
        <v>wangxiaoming</v>
      </c>
      <c r="E225" t="s">
        <v>178</v>
      </c>
      <c r="F225" t="str">
        <f t="array" ref="F225">IF(VLOOKUP(A225&amp;B225,IF({1,0},'12.1成果批示及应用（前端查询-需要导入-待处理)'!J:J&amp;'12.1成果批示及应用（前端查询-需要导入-待处理)'!K:K,'12.1成果批示及应用（前端查询-需要导入-待处理)'!N:N),2,)="1","独立完成","合作完成")</f>
        <v>独立完成</v>
      </c>
      <c r="G225">
        <v>2012</v>
      </c>
      <c r="H225" t="str">
        <f t="shared" si="3"/>
        <v>决策建议、信息专报、专报信息刊发</v>
      </c>
      <c r="I225" t="str">
        <f t="array" ref="I225">VLOOKUP(A225&amp;B225,IF({1,0},'12.1成果批示及应用（前端查询-需要导入-待处理)'!J:J&amp;'12.1成果批示及应用（前端查询-需要导入-待处理)'!K:K,'12.1成果批示及应用（前端查询-需要导入-待处理)'!M:M),2,)</f>
        <v>2012-03-06 </v>
      </c>
      <c r="J225" t="str">
        <f>VLOOKUP(C225,[2]Sheet1!$A:$C,3,)</f>
        <v>产业经济研究所</v>
      </c>
      <c r="K225" t="s">
        <v>181</v>
      </c>
      <c r="L225" t="s">
        <v>23</v>
      </c>
      <c r="O225" t="str">
        <f>CONCATENATE(E225,"(",VLOOKUP(H225,批示部门及其分数!C:D,2,)*70%,")")</f>
        <v>wangxiaoming(28)</v>
      </c>
    </row>
    <row r="226" spans="1:15">
      <c r="A226" s="14" t="s">
        <v>739</v>
      </c>
      <c r="B226" s="12" t="s">
        <v>279</v>
      </c>
      <c r="C226" t="str">
        <f t="array" ref="C226">IF(ISNA(VLOOKUP(A226&amp;B226&amp;"1",IF({1,0},'12.1成果批示及应用（前端查询-需要导入-待处理)'!J:J&amp;'12.1成果批示及应用（前端查询-需要导入-待处理)'!K:K&amp;'12.1成果批示及应用（前端查询-需要导入-待处理)'!O:O,'12.1成果批示及应用（前端查询-需要导入-待处理)'!B:B),2,)),VLOOKUP(A226,IF({1,0},'12.1成果批示及应用（前端查询-需要导入-待处理)'!J:J,'12.1成果批示及应用（前端查询-需要导入-待处理)'!B:B),2,),VLOOKUP(A226&amp;B226&amp;"1",IF({1,0},'12.1成果批示及应用（前端查询-需要导入-待处理)'!J:J&amp;'12.1成果批示及应用（前端查询-需要导入-待处理)'!K:K&amp;'12.1成果批示及应用（前端查询-需要导入-待处理)'!O:O,'12.1成果批示及应用（前端查询-需要导入-待处理)'!B:B),2,))</f>
        <v>王小明</v>
      </c>
      <c r="D226" t="str">
        <f>VLOOKUP(C226,[2]Sheet1!$A:$B,2,)</f>
        <v>wangxiaoming</v>
      </c>
      <c r="E226" t="s">
        <v>178</v>
      </c>
      <c r="F226" t="str">
        <f t="array" ref="F226">IF(VLOOKUP(A226&amp;B226,IF({1,0},'12.1成果批示及应用（前端查询-需要导入-待处理)'!J:J&amp;'12.1成果批示及应用（前端查询-需要导入-待处理)'!K:K,'12.1成果批示及应用（前端查询-需要导入-待处理)'!N:N),2,)="1","独立完成","合作完成")</f>
        <v>独立完成</v>
      </c>
      <c r="G226">
        <v>2012</v>
      </c>
      <c r="H226" t="str">
        <f t="shared" si="3"/>
        <v>决策建议、信息专报、专报信息刊发</v>
      </c>
      <c r="I226" t="str">
        <f t="array" ref="I226">VLOOKUP(A226&amp;B226,IF({1,0},'12.1成果批示及应用（前端查询-需要导入-待处理)'!J:J&amp;'12.1成果批示及应用（前端查询-需要导入-待处理)'!K:K,'12.1成果批示及应用（前端查询-需要导入-待处理)'!M:M),2,)</f>
        <v>2012-08-16 </v>
      </c>
      <c r="J226" t="str">
        <f>VLOOKUP(C226,[2]Sheet1!$A:$C,3,)</f>
        <v>产业经济研究所</v>
      </c>
      <c r="K226" t="s">
        <v>181</v>
      </c>
      <c r="L226" t="s">
        <v>23</v>
      </c>
      <c r="O226" t="str">
        <f>CONCATENATE(E226,"(",VLOOKUP(H226,批示部门及其分数!C:D,2,)*70%,")")</f>
        <v>wangxiaoming(28)</v>
      </c>
    </row>
    <row r="227" spans="1:15">
      <c r="A227" s="14" t="s">
        <v>741</v>
      </c>
      <c r="B227" s="12" t="s">
        <v>279</v>
      </c>
      <c r="C227" t="str">
        <f t="array" ref="C227">IF(ISNA(VLOOKUP(A227&amp;B227&amp;"1",IF({1,0},'12.1成果批示及应用（前端查询-需要导入-待处理)'!J:J&amp;'12.1成果批示及应用（前端查询-需要导入-待处理)'!K:K&amp;'12.1成果批示及应用（前端查询-需要导入-待处理)'!O:O,'12.1成果批示及应用（前端查询-需要导入-待处理)'!B:B),2,)),VLOOKUP(A227,IF({1,0},'12.1成果批示及应用（前端查询-需要导入-待处理)'!J:J,'12.1成果批示及应用（前端查询-需要导入-待处理)'!B:B),2,),VLOOKUP(A227&amp;B227&amp;"1",IF({1,0},'12.1成果批示及应用（前端查询-需要导入-待处理)'!J:J&amp;'12.1成果批示及应用（前端查询-需要导入-待处理)'!K:K&amp;'12.1成果批示及应用（前端查询-需要导入-待处理)'!O:O,'12.1成果批示及应用（前端查询-需要导入-待处理)'!B:B),2,))</f>
        <v>王小明</v>
      </c>
      <c r="D227" t="str">
        <f>VLOOKUP(C227,[2]Sheet1!$A:$B,2,)</f>
        <v>wangxiaoming</v>
      </c>
      <c r="E227" t="s">
        <v>178</v>
      </c>
      <c r="F227" t="str">
        <f t="array" ref="F227">IF(VLOOKUP(A227&amp;B227,IF({1,0},'12.1成果批示及应用（前端查询-需要导入-待处理)'!J:J&amp;'12.1成果批示及应用（前端查询-需要导入-待处理)'!K:K,'12.1成果批示及应用（前端查询-需要导入-待处理)'!N:N),2,)="1","独立完成","合作完成")</f>
        <v>独立完成</v>
      </c>
      <c r="G227">
        <v>2012</v>
      </c>
      <c r="H227" t="str">
        <f t="shared" si="3"/>
        <v>决策建议、信息专报、专报信息刊发</v>
      </c>
      <c r="I227" t="str">
        <f t="array" ref="I227">VLOOKUP(A227&amp;B227,IF({1,0},'12.1成果批示及应用（前端查询-需要导入-待处理)'!J:J&amp;'12.1成果批示及应用（前端查询-需要导入-待处理)'!K:K,'12.1成果批示及应用（前端查询-需要导入-待处理)'!M:M),2,)</f>
        <v>2012-09-23 </v>
      </c>
      <c r="J227" t="str">
        <f>VLOOKUP(C227,[2]Sheet1!$A:$C,3,)</f>
        <v>产业经济研究所</v>
      </c>
      <c r="K227" t="s">
        <v>181</v>
      </c>
      <c r="L227" t="s">
        <v>23</v>
      </c>
      <c r="O227" t="str">
        <f>CONCATENATE(E227,"(",VLOOKUP(H227,批示部门及其分数!C:D,2,)*70%,")")</f>
        <v>wangxiaoming(28)</v>
      </c>
    </row>
    <row r="228" spans="1:15">
      <c r="A228" s="14" t="s">
        <v>743</v>
      </c>
      <c r="B228" s="12" t="s">
        <v>19</v>
      </c>
      <c r="C228" t="str">
        <f t="array" ref="C228">IF(ISNA(VLOOKUP(A228&amp;B228&amp;"1",IF({1,0},'12.1成果批示及应用（前端查询-需要导入-待处理)'!J:J&amp;'12.1成果批示及应用（前端查询-需要导入-待处理)'!K:K&amp;'12.1成果批示及应用（前端查询-需要导入-待处理)'!O:O,'12.1成果批示及应用（前端查询-需要导入-待处理)'!B:B),2,)),VLOOKUP(A228,IF({1,0},'12.1成果批示及应用（前端查询-需要导入-待处理)'!J:J,'12.1成果批示及应用（前端查询-需要导入-待处理)'!B:B),2,),VLOOKUP(A228&amp;B228&amp;"1",IF({1,0},'12.1成果批示及应用（前端查询-需要导入-待处理)'!J:J&amp;'12.1成果批示及应用（前端查询-需要导入-待处理)'!K:K&amp;'12.1成果批示及应用（前端查询-需要导入-待处理)'!O:O,'12.1成果批示及应用（前端查询-需要导入-待处理)'!B:B),2,))</f>
        <v>王秀模</v>
      </c>
      <c r="D228" t="e">
        <f>VLOOKUP(C228,[2]Sheet1!$A:$B,2,)</f>
        <v>#N/A</v>
      </c>
      <c r="E228" t="s">
        <v>489</v>
      </c>
      <c r="F228" t="str">
        <f t="array" ref="F228">IF(VLOOKUP(A228&amp;B228,IF({1,0},'12.1成果批示及应用（前端查询-需要导入-待处理)'!J:J&amp;'12.1成果批示及应用（前端查询-需要导入-待处理)'!K:K,'12.1成果批示及应用（前端查询-需要导入-待处理)'!N:N),2,)="1","独立完成","合作完成")</f>
        <v>合作完成</v>
      </c>
      <c r="G228">
        <v>2012</v>
      </c>
      <c r="H228" t="str">
        <f t="shared" si="3"/>
        <v>省部级正职领导一般性批示</v>
      </c>
      <c r="I228" t="str">
        <f t="array" ref="I228">VLOOKUP(A228&amp;B228,IF({1,0},'12.1成果批示及应用（前端查询-需要导入-待处理)'!J:J&amp;'12.1成果批示及应用（前端查询-需要导入-待处理)'!K:K,'12.1成果批示及应用（前端查询-需要导入-待处理)'!M:M),2,)</f>
        <v>2012-11-06 </v>
      </c>
      <c r="J228" t="e">
        <f>VLOOKUP(C228,[2]Sheet1!$A:$C,3,)</f>
        <v>#N/A</v>
      </c>
      <c r="K228" t="s">
        <v>745</v>
      </c>
      <c r="L228" t="s">
        <v>23</v>
      </c>
      <c r="O228" t="str">
        <f>CONCATENATE(E228,"(",VLOOKUP(H228,批示部门及其分数!C:D,2,)*70%,")")</f>
        <v>wangxiumo(42)</v>
      </c>
    </row>
    <row r="229" spans="1:15">
      <c r="A229" s="14" t="s">
        <v>747</v>
      </c>
      <c r="B229" s="12" t="s">
        <v>279</v>
      </c>
      <c r="C229" t="str">
        <f t="array" ref="C229">IF(ISNA(VLOOKUP(A229&amp;B229&amp;"1",IF({1,0},'12.1成果批示及应用（前端查询-需要导入-待处理)'!J:J&amp;'12.1成果批示及应用（前端查询-需要导入-待处理)'!K:K&amp;'12.1成果批示及应用（前端查询-需要导入-待处理)'!O:O,'12.1成果批示及应用（前端查询-需要导入-待处理)'!B:B),2,)),VLOOKUP(A229,IF({1,0},'12.1成果批示及应用（前端查询-需要导入-待处理)'!J:J,'12.1成果批示及应用（前端查询-需要导入-待处理)'!B:B),2,),VLOOKUP(A229&amp;B229&amp;"1",IF({1,0},'12.1成果批示及应用（前端查询-需要导入-待处理)'!J:J&amp;'12.1成果批示及应用（前端查询-需要导入-待处理)'!K:K&amp;'12.1成果批示及应用（前端查询-需要导入-待处理)'!O:O,'12.1成果批示及应用（前端查询-需要导入-待处理)'!B:B),2,))</f>
        <v>吴大兵</v>
      </c>
      <c r="D229" t="str">
        <f>VLOOKUP(C229,[2]Sheet1!$A:$B,2,)</f>
        <v>wudabing</v>
      </c>
      <c r="E229" t="s">
        <v>344</v>
      </c>
      <c r="F229" t="str">
        <f t="array" ref="F229">IF(VLOOKUP(A229&amp;B229,IF({1,0},'12.1成果批示及应用（前端查询-需要导入-待处理)'!J:J&amp;'12.1成果批示及应用（前端查询-需要导入-待处理)'!K:K,'12.1成果批示及应用（前端查询-需要导入-待处理)'!N:N),2,)="1","独立完成","合作完成")</f>
        <v>独立完成</v>
      </c>
      <c r="G229">
        <v>2012</v>
      </c>
      <c r="H229" t="str">
        <f t="shared" si="3"/>
        <v>决策建议、信息专报、专报信息刊发</v>
      </c>
      <c r="I229" t="str">
        <f t="array" ref="I229">VLOOKUP(A229&amp;B229,IF({1,0},'12.1成果批示及应用（前端查询-需要导入-待处理)'!J:J&amp;'12.1成果批示及应用（前端查询-需要导入-待处理)'!K:K,'12.1成果批示及应用（前端查询-需要导入-待处理)'!M:M),2,)</f>
        <v>2012-11-02 </v>
      </c>
      <c r="J229" t="str">
        <f>VLOOKUP(C229,[2]Sheet1!$A:$C,3,)</f>
        <v>哲学与政治学研究所</v>
      </c>
      <c r="K229" t="s">
        <v>346</v>
      </c>
      <c r="L229" t="s">
        <v>23</v>
      </c>
      <c r="O229" t="str">
        <f>CONCATENATE(E229,"(",VLOOKUP(H229,批示部门及其分数!C:D,2,)*70%,")")</f>
        <v>wudabing(28)</v>
      </c>
    </row>
    <row r="230" spans="1:15">
      <c r="A230" s="14" t="s">
        <v>750</v>
      </c>
      <c r="B230" s="12" t="s">
        <v>279</v>
      </c>
      <c r="C230" t="str">
        <f t="array" ref="C230">IF(ISNA(VLOOKUP(A230&amp;B230&amp;"1",IF({1,0},'12.1成果批示及应用（前端查询-需要导入-待处理)'!J:J&amp;'12.1成果批示及应用（前端查询-需要导入-待处理)'!K:K&amp;'12.1成果批示及应用（前端查询-需要导入-待处理)'!O:O,'12.1成果批示及应用（前端查询-需要导入-待处理)'!B:B),2,)),VLOOKUP(A230,IF({1,0},'12.1成果批示及应用（前端查询-需要导入-待处理)'!J:J,'12.1成果批示及应用（前端查询-需要导入-待处理)'!B:B),2,),VLOOKUP(A230&amp;B230&amp;"1",IF({1,0},'12.1成果批示及应用（前端查询-需要导入-待处理)'!J:J&amp;'12.1成果批示及应用（前端查询-需要导入-待处理)'!K:K&amp;'12.1成果批示及应用（前端查询-需要导入-待处理)'!O:O,'12.1成果批示及应用（前端查询-需要导入-待处理)'!B:B),2,))</f>
        <v>许玉明</v>
      </c>
      <c r="D230" t="str">
        <f>VLOOKUP(C230,[2]Sheet1!$A:$B,2,)</f>
        <v>xuyuming</v>
      </c>
      <c r="E230" t="s">
        <v>92</v>
      </c>
      <c r="F230" t="str">
        <f t="array" ref="F230">IF(VLOOKUP(A230&amp;B230,IF({1,0},'12.1成果批示及应用（前端查询-需要导入-待处理)'!J:J&amp;'12.1成果批示及应用（前端查询-需要导入-待处理)'!K:K,'12.1成果批示及应用（前端查询-需要导入-待处理)'!N:N),2,)="1","独立完成","合作完成")</f>
        <v>合作完成</v>
      </c>
      <c r="G230">
        <v>2012</v>
      </c>
      <c r="H230" t="str">
        <f t="shared" si="3"/>
        <v>决策建议、信息专报、专报信息刊发</v>
      </c>
      <c r="I230" t="str">
        <f t="array" ref="I230">VLOOKUP(A230&amp;B230,IF({1,0},'12.1成果批示及应用（前端查询-需要导入-待处理)'!J:J&amp;'12.1成果批示及应用（前端查询-需要导入-待处理)'!K:K,'12.1成果批示及应用（前端查询-需要导入-待处理)'!M:M),2,)</f>
        <v>2012-01-07 </v>
      </c>
      <c r="J230" t="str">
        <f>VLOOKUP(C230,[2]Sheet1!$A:$C,3,)</f>
        <v>农业农村研究所</v>
      </c>
      <c r="K230" t="s">
        <v>752</v>
      </c>
      <c r="L230" t="s">
        <v>23</v>
      </c>
      <c r="O230" t="str">
        <f>CONCATENATE(E230,"(",VLOOKUP(H230,批示部门及其分数!C:D,2,)*70%,")")</f>
        <v>xuyuming(28)</v>
      </c>
    </row>
    <row r="231" spans="1:15">
      <c r="A231" s="14" t="s">
        <v>753</v>
      </c>
      <c r="B231" s="12" t="s">
        <v>19</v>
      </c>
      <c r="C231" t="str">
        <f t="array" ref="C231">IF(ISNA(VLOOKUP(A231&amp;B231&amp;"1",IF({1,0},'12.1成果批示及应用（前端查询-需要导入-待处理)'!J:J&amp;'12.1成果批示及应用（前端查询-需要导入-待处理)'!K:K&amp;'12.1成果批示及应用（前端查询-需要导入-待处理)'!O:O,'12.1成果批示及应用（前端查询-需要导入-待处理)'!B:B),2,)),VLOOKUP(A231,IF({1,0},'12.1成果批示及应用（前端查询-需要导入-待处理)'!J:J,'12.1成果批示及应用（前端查询-需要导入-待处理)'!B:B),2,),VLOOKUP(A231&amp;B231&amp;"1",IF({1,0},'12.1成果批示及应用（前端查询-需要导入-待处理)'!J:J&amp;'12.1成果批示及应用（前端查询-需要导入-待处理)'!K:K&amp;'12.1成果批示及应用（前端查询-需要导入-待处理)'!O:O,'12.1成果批示及应用（前端查询-需要导入-待处理)'!B:B),2,))</f>
        <v>杨玲</v>
      </c>
      <c r="D231" t="str">
        <f>VLOOKUP(C231,[2]Sheet1!$A:$B,2,)</f>
        <v>yangling</v>
      </c>
      <c r="E231" t="s">
        <v>363</v>
      </c>
      <c r="F231" t="str">
        <f t="array" ref="F231">IF(VLOOKUP(A231&amp;B231,IF({1,0},'12.1成果批示及应用（前端查询-需要导入-待处理)'!J:J&amp;'12.1成果批示及应用（前端查询-需要导入-待处理)'!K:K,'12.1成果批示及应用（前端查询-需要导入-待处理)'!N:N),2,)="1","独立完成","合作完成")</f>
        <v>独立完成</v>
      </c>
      <c r="G231">
        <v>2012</v>
      </c>
      <c r="H231" t="str">
        <f t="shared" si="3"/>
        <v>省部级正职领导一般性批示</v>
      </c>
      <c r="I231" t="str">
        <f t="array" ref="I231">VLOOKUP(A231&amp;B231,IF({1,0},'12.1成果批示及应用（前端查询-需要导入-待处理)'!J:J&amp;'12.1成果批示及应用（前端查询-需要导入-待处理)'!K:K,'12.1成果批示及应用（前端查询-需要导入-待处理)'!M:M),2,)</f>
        <v>2012-09-20 </v>
      </c>
      <c r="J231" t="str">
        <f>VLOOKUP(C231,[2]Sheet1!$A:$C,3,)</f>
        <v>市情与发展战略研究所</v>
      </c>
      <c r="K231" t="s">
        <v>365</v>
      </c>
      <c r="L231" t="s">
        <v>23</v>
      </c>
      <c r="O231" t="str">
        <f>CONCATENATE(E231,"(",VLOOKUP(H231,批示部门及其分数!C:D,2,)*70%,")")</f>
        <v>yangling(42)</v>
      </c>
    </row>
    <row r="232" spans="1:15">
      <c r="A232" s="14" t="s">
        <v>755</v>
      </c>
      <c r="B232" s="12" t="s">
        <v>30</v>
      </c>
      <c r="C232" t="str">
        <f t="array" ref="C232">IF(ISNA(VLOOKUP(A232&amp;B232&amp;"1",IF({1,0},'12.1成果批示及应用（前端查询-需要导入-待处理)'!J:J&amp;'12.1成果批示及应用（前端查询-需要导入-待处理)'!K:K&amp;'12.1成果批示及应用（前端查询-需要导入-待处理)'!O:O,'12.1成果批示及应用（前端查询-需要导入-待处理)'!B:B),2,)),VLOOKUP(A232,IF({1,0},'12.1成果批示及应用（前端查询-需要导入-待处理)'!J:J,'12.1成果批示及应用（前端查询-需要导入-待处理)'!B:B),2,),VLOOKUP(A232&amp;B232&amp;"1",IF({1,0},'12.1成果批示及应用（前端查询-需要导入-待处理)'!J:J&amp;'12.1成果批示及应用（前端查询-需要导入-待处理)'!K:K&amp;'12.1成果批示及应用（前端查询-需要导入-待处理)'!O:O,'12.1成果批示及应用（前端查询-需要导入-待处理)'!B:B),2,))</f>
        <v>杨玲</v>
      </c>
      <c r="D232" t="str">
        <f>VLOOKUP(C232,[2]Sheet1!$A:$B,2,)</f>
        <v>yangling</v>
      </c>
      <c r="E232" t="s">
        <v>363</v>
      </c>
      <c r="F232" t="str">
        <f t="array" ref="F232">IF(VLOOKUP(A232&amp;B232,IF({1,0},'12.1成果批示及应用（前端查询-需要导入-待处理)'!J:J&amp;'12.1成果批示及应用（前端查询-需要导入-待处理)'!K:K,'12.1成果批示及应用（前端查询-需要导入-待处理)'!N:N),2,)="1","独立完成","合作完成")</f>
        <v>独立完成</v>
      </c>
      <c r="G232">
        <v>2012</v>
      </c>
      <c r="H232" t="str">
        <f t="shared" si="3"/>
        <v>省部级正职领导肯定性批示</v>
      </c>
      <c r="I232" t="str">
        <f t="array" ref="I232">VLOOKUP(A232&amp;B232,IF({1,0},'12.1成果批示及应用（前端查询-需要导入-待处理)'!J:J&amp;'12.1成果批示及应用（前端查询-需要导入-待处理)'!K:K,'12.1成果批示及应用（前端查询-需要导入-待处理)'!M:M),2,)</f>
        <v>2012-10-19 </v>
      </c>
      <c r="J232" t="str">
        <f>VLOOKUP(C232,[2]Sheet1!$A:$C,3,)</f>
        <v>市情与发展战略研究所</v>
      </c>
      <c r="K232" t="s">
        <v>365</v>
      </c>
      <c r="L232" t="s">
        <v>23</v>
      </c>
      <c r="O232" t="str">
        <f>CONCATENATE(E232,"(",VLOOKUP(H232,批示部门及其分数!C:D,2,)*70%,")")</f>
        <v>yangling(84)</v>
      </c>
    </row>
    <row r="233" spans="1:15">
      <c r="A233" s="14" t="s">
        <v>758</v>
      </c>
      <c r="B233" s="12" t="s">
        <v>279</v>
      </c>
      <c r="C233" t="str">
        <f t="array" ref="C233">IF(ISNA(VLOOKUP(A233&amp;B233&amp;"1",IF({1,0},'12.1成果批示及应用（前端查询-需要导入-待处理)'!J:J&amp;'12.1成果批示及应用（前端查询-需要导入-待处理)'!K:K&amp;'12.1成果批示及应用（前端查询-需要导入-待处理)'!O:O,'12.1成果批示及应用（前端查询-需要导入-待处理)'!B:B),2,)),VLOOKUP(A233,IF({1,0},'12.1成果批示及应用（前端查询-需要导入-待处理)'!J:J,'12.1成果批示及应用（前端查询-需要导入-待处理)'!B:B),2,),VLOOKUP(A233&amp;B233&amp;"1",IF({1,0},'12.1成果批示及应用（前端查询-需要导入-待处理)'!J:J&amp;'12.1成果批示及应用（前端查询-需要导入-待处理)'!K:K&amp;'12.1成果批示及应用（前端查询-需要导入-待处理)'!O:O,'12.1成果批示及应用（前端查询-需要导入-待处理)'!B:B),2,))</f>
        <v>杨孝容</v>
      </c>
      <c r="D233" t="str">
        <f>VLOOKUP(C233,[2]Sheet1!$A:$B,2,)</f>
        <v>yangxiaorong</v>
      </c>
      <c r="E233" t="s">
        <v>191</v>
      </c>
      <c r="F233" t="str">
        <f t="array" ref="F233">IF(VLOOKUP(A233&amp;B233,IF({1,0},'12.1成果批示及应用（前端查询-需要导入-待处理)'!J:J&amp;'12.1成果批示及应用（前端查询-需要导入-待处理)'!K:K,'12.1成果批示及应用（前端查询-需要导入-待处理)'!N:N),2,)="1","独立完成","合作完成")</f>
        <v>独立完成</v>
      </c>
      <c r="G233">
        <v>2012</v>
      </c>
      <c r="H233" t="str">
        <f t="shared" si="3"/>
        <v>决策建议、信息专报、专报信息刊发</v>
      </c>
      <c r="I233" t="str">
        <f t="array" ref="I233">VLOOKUP(A233&amp;B233,IF({1,0},'12.1成果批示及应用（前端查询-需要导入-待处理)'!J:J&amp;'12.1成果批示及应用（前端查询-需要导入-待处理)'!K:K,'12.1成果批示及应用（前端查询-需要导入-待处理)'!M:M),2,)</f>
        <v>2012-04-17 </v>
      </c>
      <c r="J233" t="str">
        <f>VLOOKUP(C233,[2]Sheet1!$A:$C,3,)</f>
        <v>哲学与政治学研究所</v>
      </c>
      <c r="K233" t="s">
        <v>193</v>
      </c>
      <c r="L233" t="s">
        <v>23</v>
      </c>
      <c r="O233" t="str">
        <f>CONCATENATE(E233,"(",VLOOKUP(H233,批示部门及其分数!C:D,2,)*70%,")")</f>
        <v>yangxiaorong(28)</v>
      </c>
    </row>
    <row r="234" spans="1:15">
      <c r="A234" s="14" t="s">
        <v>760</v>
      </c>
      <c r="B234" s="12" t="s">
        <v>279</v>
      </c>
      <c r="C234" t="str">
        <f t="array" ref="C234">IF(ISNA(VLOOKUP(A234&amp;B234&amp;"1",IF({1,0},'12.1成果批示及应用（前端查询-需要导入-待处理)'!J:J&amp;'12.1成果批示及应用（前端查询-需要导入-待处理)'!K:K&amp;'12.1成果批示及应用（前端查询-需要导入-待处理)'!O:O,'12.1成果批示及应用（前端查询-需要导入-待处理)'!B:B),2,)),VLOOKUP(A234,IF({1,0},'12.1成果批示及应用（前端查询-需要导入-待处理)'!J:J,'12.1成果批示及应用（前端查询-需要导入-待处理)'!B:B),2,),VLOOKUP(A234&amp;B234&amp;"1",IF({1,0},'12.1成果批示及应用（前端查询-需要导入-待处理)'!J:J&amp;'12.1成果批示及应用（前端查询-需要导入-待处理)'!K:K&amp;'12.1成果批示及应用（前端查询-需要导入-待处理)'!O:O,'12.1成果批示及应用（前端查询-需要导入-待处理)'!B:B),2,))</f>
        <v>杨孝容</v>
      </c>
      <c r="D234" t="str">
        <f>VLOOKUP(C234,[2]Sheet1!$A:$B,2,)</f>
        <v>yangxiaorong</v>
      </c>
      <c r="E234" t="s">
        <v>191</v>
      </c>
      <c r="F234" t="str">
        <f t="array" ref="F234">IF(VLOOKUP(A234&amp;B234,IF({1,0},'12.1成果批示及应用（前端查询-需要导入-待处理)'!J:J&amp;'12.1成果批示及应用（前端查询-需要导入-待处理)'!K:K,'12.1成果批示及应用（前端查询-需要导入-待处理)'!N:N),2,)="1","独立完成","合作完成")</f>
        <v>独立完成</v>
      </c>
      <c r="G234">
        <v>2012</v>
      </c>
      <c r="H234" t="str">
        <f t="shared" si="3"/>
        <v>决策建议、信息专报、专报信息刊发</v>
      </c>
      <c r="I234" t="str">
        <f t="array" ref="I234">VLOOKUP(A234&amp;B234,IF({1,0},'12.1成果批示及应用（前端查询-需要导入-待处理)'!J:J&amp;'12.1成果批示及应用（前端查询-需要导入-待处理)'!K:K,'12.1成果批示及应用（前端查询-需要导入-待处理)'!M:M),2,)</f>
        <v>2012-11-15 </v>
      </c>
      <c r="J234" t="str">
        <f>VLOOKUP(C234,[2]Sheet1!$A:$C,3,)</f>
        <v>哲学与政治学研究所</v>
      </c>
      <c r="K234" t="s">
        <v>193</v>
      </c>
      <c r="L234" t="s">
        <v>23</v>
      </c>
      <c r="O234" t="str">
        <f>CONCATENATE(E234,"(",VLOOKUP(H234,批示部门及其分数!C:D,2,)*70%,")")</f>
        <v>yangxiaorong(28)</v>
      </c>
    </row>
    <row r="235" spans="1:15">
      <c r="A235" s="14" t="s">
        <v>762</v>
      </c>
      <c r="B235" s="12" t="s">
        <v>279</v>
      </c>
      <c r="C235" t="str">
        <f t="array" ref="C235">IF(ISNA(VLOOKUP(A235&amp;B235&amp;"1",IF({1,0},'12.1成果批示及应用（前端查询-需要导入-待处理)'!J:J&amp;'12.1成果批示及应用（前端查询-需要导入-待处理)'!K:K&amp;'12.1成果批示及应用（前端查询-需要导入-待处理)'!O:O,'12.1成果批示及应用（前端查询-需要导入-待处理)'!B:B),2,)),VLOOKUP(A235,IF({1,0},'12.1成果批示及应用（前端查询-需要导入-待处理)'!J:J,'12.1成果批示及应用（前端查询-需要导入-待处理)'!B:B),2,),VLOOKUP(A235&amp;B235&amp;"1",IF({1,0},'12.1成果批示及应用（前端查询-需要导入-待处理)'!J:J&amp;'12.1成果批示及应用（前端查询-需要导入-待处理)'!K:K&amp;'12.1成果批示及应用（前端查询-需要导入-待处理)'!O:O,'12.1成果批示及应用（前端查询-需要导入-待处理)'!B:B),2,))</f>
        <v>杨孝容</v>
      </c>
      <c r="D235" t="str">
        <f>VLOOKUP(C235,[2]Sheet1!$A:$B,2,)</f>
        <v>yangxiaorong</v>
      </c>
      <c r="E235" t="s">
        <v>191</v>
      </c>
      <c r="F235" t="str">
        <f t="array" ref="F235">IF(VLOOKUP(A235&amp;B235,IF({1,0},'12.1成果批示及应用（前端查询-需要导入-待处理)'!J:J&amp;'12.1成果批示及应用（前端查询-需要导入-待处理)'!K:K,'12.1成果批示及应用（前端查询-需要导入-待处理)'!N:N),2,)="1","独立完成","合作完成")</f>
        <v>独立完成</v>
      </c>
      <c r="G235">
        <v>2012</v>
      </c>
      <c r="H235" t="str">
        <f t="shared" si="3"/>
        <v>决策建议、信息专报、专报信息刊发</v>
      </c>
      <c r="I235" t="str">
        <f t="array" ref="I235">VLOOKUP(A235&amp;B235,IF({1,0},'12.1成果批示及应用（前端查询-需要导入-待处理)'!J:J&amp;'12.1成果批示及应用（前端查询-需要导入-待处理)'!K:K,'12.1成果批示及应用（前端查询-需要导入-待处理)'!M:M),2,)</f>
        <v>2012-03-15 </v>
      </c>
      <c r="J235" t="str">
        <f>VLOOKUP(C235,[2]Sheet1!$A:$C,3,)</f>
        <v>哲学与政治学研究所</v>
      </c>
      <c r="K235" t="s">
        <v>193</v>
      </c>
      <c r="L235" t="s">
        <v>23</v>
      </c>
      <c r="O235" t="str">
        <f>CONCATENATE(E235,"(",VLOOKUP(H235,批示部门及其分数!C:D,2,)*70%,")")</f>
        <v>yangxiaorong(28)</v>
      </c>
    </row>
    <row r="236" spans="1:15">
      <c r="A236" s="14" t="s">
        <v>763</v>
      </c>
      <c r="B236" s="12" t="s">
        <v>279</v>
      </c>
      <c r="C236" t="str">
        <f t="array" ref="C236">IF(ISNA(VLOOKUP(A236&amp;B236&amp;"1",IF({1,0},'12.1成果批示及应用（前端查询-需要导入-待处理)'!J:J&amp;'12.1成果批示及应用（前端查询-需要导入-待处理)'!K:K&amp;'12.1成果批示及应用（前端查询-需要导入-待处理)'!O:O,'12.1成果批示及应用（前端查询-需要导入-待处理)'!B:B),2,)),VLOOKUP(A236,IF({1,0},'12.1成果批示及应用（前端查询-需要导入-待处理)'!J:J,'12.1成果批示及应用（前端查询-需要导入-待处理)'!B:B),2,),VLOOKUP(A236&amp;B236&amp;"1",IF({1,0},'12.1成果批示及应用（前端查询-需要导入-待处理)'!J:J&amp;'12.1成果批示及应用（前端查询-需要导入-待处理)'!K:K&amp;'12.1成果批示及应用（前端查询-需要导入-待处理)'!O:O,'12.1成果批示及应用（前端查询-需要导入-待处理)'!B:B),2,))</f>
        <v>杨勇</v>
      </c>
      <c r="D236" t="e">
        <f>VLOOKUP(C236,[2]Sheet1!$A:$B,2,)</f>
        <v>#N/A</v>
      </c>
      <c r="E236" t="s">
        <v>371</v>
      </c>
      <c r="F236" t="str">
        <f t="array" ref="F236">IF(VLOOKUP(A236&amp;B236,IF({1,0},'12.1成果批示及应用（前端查询-需要导入-待处理)'!J:J&amp;'12.1成果批示及应用（前端查询-需要导入-待处理)'!K:K,'12.1成果批示及应用（前端查询-需要导入-待处理)'!N:N),2,)="1","独立完成","合作完成")</f>
        <v>独立完成</v>
      </c>
      <c r="G236">
        <v>2012</v>
      </c>
      <c r="H236" t="str">
        <f t="shared" si="3"/>
        <v>决策建议、信息专报、专报信息刊发</v>
      </c>
      <c r="I236" t="str">
        <f t="array" ref="I236">VLOOKUP(A236&amp;B236,IF({1,0},'12.1成果批示及应用（前端查询-需要导入-待处理)'!J:J&amp;'12.1成果批示及应用（前端查询-需要导入-待处理)'!K:K,'12.1成果批示及应用（前端查询-需要导入-待处理)'!M:M),2,)</f>
        <v>2012-11-01 </v>
      </c>
      <c r="J236" t="e">
        <f>VLOOKUP(C236,[2]Sheet1!$A:$C,3,)</f>
        <v>#N/A</v>
      </c>
      <c r="K236" t="s">
        <v>372</v>
      </c>
      <c r="L236" t="s">
        <v>23</v>
      </c>
      <c r="O236" t="str">
        <f>CONCATENATE(E236,"(",VLOOKUP(H236,批示部门及其分数!C:D,2,)*70%,")")</f>
        <v>yangyong(28)</v>
      </c>
    </row>
    <row r="237" spans="1:15">
      <c r="A237" s="14" t="s">
        <v>766</v>
      </c>
      <c r="B237" s="12" t="s">
        <v>274</v>
      </c>
      <c r="C237" t="str">
        <f t="array" ref="C237">IF(ISNA(VLOOKUP(A237&amp;B237&amp;"1",IF({1,0},'12.1成果批示及应用（前端查询-需要导入-待处理)'!J:J&amp;'12.1成果批示及应用（前端查询-需要导入-待处理)'!K:K&amp;'12.1成果批示及应用（前端查询-需要导入-待处理)'!O:O,'12.1成果批示及应用（前端查询-需要导入-待处理)'!B:B),2,)),VLOOKUP(A237,IF({1,0},'12.1成果批示及应用（前端查询-需要导入-待处理)'!J:J,'12.1成果批示及应用（前端查询-需要导入-待处理)'!B:B),2,),VLOOKUP(A237&amp;B237&amp;"1",IF({1,0},'12.1成果批示及应用（前端查询-需要导入-待处理)'!J:J&amp;'12.1成果批示及应用（前端查询-需要导入-待处理)'!K:K&amp;'12.1成果批示及应用（前端查询-需要导入-待处理)'!O:O,'12.1成果批示及应用（前端查询-需要导入-待处理)'!B:B),2,))</f>
        <v>杨勇</v>
      </c>
      <c r="D237" t="e">
        <f>VLOOKUP(C237,[2]Sheet1!$A:$B,2,)</f>
        <v>#N/A</v>
      </c>
      <c r="E237" t="s">
        <v>371</v>
      </c>
      <c r="F237" t="str">
        <f t="array" ref="F237">IF(VLOOKUP(A237&amp;B237,IF({1,0},'12.1成果批示及应用（前端查询-需要导入-待处理)'!J:J&amp;'12.1成果批示及应用（前端查询-需要导入-待处理)'!K:K,'12.1成果批示及应用（前端查询-需要导入-待处理)'!N:N),2,)="1","独立完成","合作完成")</f>
        <v>独立完成</v>
      </c>
      <c r="G237">
        <v>2012</v>
      </c>
      <c r="H237" t="str">
        <f t="shared" si="3"/>
        <v>市行业主管部门文件采用-采用部分占文件全文60%以下</v>
      </c>
      <c r="I237" t="str">
        <f t="array" ref="I237">VLOOKUP(A237&amp;B237,IF({1,0},'12.1成果批示及应用（前端查询-需要导入-待处理)'!J:J&amp;'12.1成果批示及应用（前端查询-需要导入-待处理)'!K:K,'12.1成果批示及应用（前端查询-需要导入-待处理)'!M:M),2,)</f>
        <v>2012-10-15 </v>
      </c>
      <c r="J237" t="e">
        <f>VLOOKUP(C237,[2]Sheet1!$A:$C,3,)</f>
        <v>#N/A</v>
      </c>
      <c r="K237" t="s">
        <v>372</v>
      </c>
      <c r="L237" t="s">
        <v>23</v>
      </c>
      <c r="O237" t="str">
        <f>CONCATENATE(E237,"(",VLOOKUP(H237,批示部门及其分数!C:D,2,)*70%,")")</f>
        <v>yangyong(21)</v>
      </c>
    </row>
    <row r="238" spans="1:15">
      <c r="A238" s="14" t="s">
        <v>769</v>
      </c>
      <c r="B238" s="12" t="s">
        <v>30</v>
      </c>
      <c r="C238" t="str">
        <f t="array" ref="C238">IF(ISNA(VLOOKUP(A238&amp;B238&amp;"1",IF({1,0},'12.1成果批示及应用（前端查询-需要导入-待处理)'!J:J&amp;'12.1成果批示及应用（前端查询-需要导入-待处理)'!K:K&amp;'12.1成果批示及应用（前端查询-需要导入-待处理)'!O:O,'12.1成果批示及应用（前端查询-需要导入-待处理)'!B:B),2,)),VLOOKUP(A238,IF({1,0},'12.1成果批示及应用（前端查询-需要导入-待处理)'!J:J,'12.1成果批示及应用（前端查询-需要导入-待处理)'!B:B),2,),VLOOKUP(A238&amp;B238&amp;"1",IF({1,0},'12.1成果批示及应用（前端查询-需要导入-待处理)'!J:J&amp;'12.1成果批示及应用（前端查询-需要导入-待处理)'!K:K&amp;'12.1成果批示及应用（前端查询-需要导入-待处理)'!O:O,'12.1成果批示及应用（前端查询-需要导入-待处理)'!B:B),2,))</f>
        <v>钟瑶奇</v>
      </c>
      <c r="D238" t="e">
        <f>VLOOKUP(C238,[2]Sheet1!$A:$B,2,)</f>
        <v>#N/A</v>
      </c>
      <c r="E238" t="s">
        <v>205</v>
      </c>
      <c r="F238" t="str">
        <f t="array" ref="F238">IF(VLOOKUP(A238&amp;B238,IF({1,0},'12.1成果批示及应用（前端查询-需要导入-待处理)'!J:J&amp;'12.1成果批示及应用（前端查询-需要导入-待处理)'!K:K,'12.1成果批示及应用（前端查询-需要导入-待处理)'!N:N),2,)="1","独立完成","合作完成")</f>
        <v>独立完成</v>
      </c>
      <c r="G238">
        <v>2012</v>
      </c>
      <c r="H238" t="str">
        <f t="shared" si="3"/>
        <v>省部级正职领导肯定性批示</v>
      </c>
      <c r="I238" t="str">
        <f t="array" ref="I238">VLOOKUP(A238&amp;B238,IF({1,0},'12.1成果批示及应用（前端查询-需要导入-待处理)'!J:J&amp;'12.1成果批示及应用（前端查询-需要导入-待处理)'!K:K,'12.1成果批示及应用（前端查询-需要导入-待处理)'!M:M),2,)</f>
        <v>2012-02-25 </v>
      </c>
      <c r="J238" t="e">
        <f>VLOOKUP(C238,[2]Sheet1!$A:$C,3,)</f>
        <v>#N/A</v>
      </c>
      <c r="K238" t="s">
        <v>207</v>
      </c>
      <c r="L238" t="s">
        <v>23</v>
      </c>
      <c r="O238" t="str">
        <f>CONCATENATE(E238,"(",VLOOKUP(H238,批示部门及其分数!C:D,2,)*70%,")")</f>
        <v>zhongyaoqi(84)</v>
      </c>
    </row>
    <row r="239" spans="1:15">
      <c r="A239" s="14" t="s">
        <v>772</v>
      </c>
      <c r="B239" s="12" t="s">
        <v>274</v>
      </c>
      <c r="C239" t="str">
        <f t="array" ref="C239">IF(ISNA(VLOOKUP(A239&amp;B239&amp;"1",IF({1,0},'12.1成果批示及应用（前端查询-需要导入-待处理)'!J:J&amp;'12.1成果批示及应用（前端查询-需要导入-待处理)'!K:K&amp;'12.1成果批示及应用（前端查询-需要导入-待处理)'!O:O,'12.1成果批示及应用（前端查询-需要导入-待处理)'!B:B),2,)),VLOOKUP(A239,IF({1,0},'12.1成果批示及应用（前端查询-需要导入-待处理)'!J:J,'12.1成果批示及应用（前端查询-需要导入-待处理)'!B:B),2,),VLOOKUP(A239&amp;B239&amp;"1",IF({1,0},'12.1成果批示及应用（前端查询-需要导入-待处理)'!J:J&amp;'12.1成果批示及应用（前端查询-需要导入-待处理)'!K:K&amp;'12.1成果批示及应用（前端查询-需要导入-待处理)'!O:O,'12.1成果批示及应用（前端查询-需要导入-待处理)'!B:B),2,))</f>
        <v>朱艺</v>
      </c>
      <c r="D239" t="e">
        <f>VLOOKUP(C239,[2]Sheet1!$A:$B,2,)</f>
        <v>#N/A</v>
      </c>
      <c r="E239" t="s">
        <v>211</v>
      </c>
      <c r="F239" t="str">
        <f t="array" ref="F239">IF(VLOOKUP(A239&amp;B239,IF({1,0},'12.1成果批示及应用（前端查询-需要导入-待处理)'!J:J&amp;'12.1成果批示及应用（前端查询-需要导入-待处理)'!K:K,'12.1成果批示及应用（前端查询-需要导入-待处理)'!N:N),2,)="1","独立完成","合作完成")</f>
        <v>独立完成</v>
      </c>
      <c r="G239">
        <v>2012</v>
      </c>
      <c r="H239" t="str">
        <f t="shared" si="3"/>
        <v>市行业主管部门文件采用-采用部分占文件全文60%以下</v>
      </c>
      <c r="I239" t="str">
        <f t="array" ref="I239">VLOOKUP(A239&amp;B239,IF({1,0},'12.1成果批示及应用（前端查询-需要导入-待处理)'!J:J&amp;'12.1成果批示及应用（前端查询-需要导入-待处理)'!K:K,'12.1成果批示及应用（前端查询-需要导入-待处理)'!M:M),2,)</f>
        <v>2012-08-14 </v>
      </c>
      <c r="J239" t="e">
        <f>VLOOKUP(C239,[2]Sheet1!$A:$C,3,)</f>
        <v>#N/A</v>
      </c>
      <c r="K239" t="s">
        <v>213</v>
      </c>
      <c r="L239" t="s">
        <v>23</v>
      </c>
      <c r="O239" t="str">
        <f>CONCATENATE(E239,"(",VLOOKUP(H239,批示部门及其分数!C:D,2,)*70%,")")</f>
        <v>zhuyi(21)</v>
      </c>
    </row>
    <row r="240" spans="1:15">
      <c r="A240" s="14" t="s">
        <v>774</v>
      </c>
      <c r="B240" s="12" t="s">
        <v>274</v>
      </c>
      <c r="C240" t="str">
        <f t="array" ref="C240">IF(ISNA(VLOOKUP(A240&amp;B240&amp;"1",IF({1,0},'12.1成果批示及应用（前端查询-需要导入-待处理)'!J:J&amp;'12.1成果批示及应用（前端查询-需要导入-待处理)'!K:K&amp;'12.1成果批示及应用（前端查询-需要导入-待处理)'!O:O,'12.1成果批示及应用（前端查询-需要导入-待处理)'!B:B),2,)),VLOOKUP(A240,IF({1,0},'12.1成果批示及应用（前端查询-需要导入-待处理)'!J:J,'12.1成果批示及应用（前端查询-需要导入-待处理)'!B:B),2,),VLOOKUP(A240&amp;B240&amp;"1",IF({1,0},'12.1成果批示及应用（前端查询-需要导入-待处理)'!J:J&amp;'12.1成果批示及应用（前端查询-需要导入-待处理)'!K:K&amp;'12.1成果批示及应用（前端查询-需要导入-待处理)'!O:O,'12.1成果批示及应用（前端查询-需要导入-待处理)'!B:B),2,))</f>
        <v>朱艺</v>
      </c>
      <c r="D240" t="e">
        <f>VLOOKUP(C240,[2]Sheet1!$A:$B,2,)</f>
        <v>#N/A</v>
      </c>
      <c r="E240" t="s">
        <v>211</v>
      </c>
      <c r="F240" t="str">
        <f t="array" ref="F240">IF(VLOOKUP(A240&amp;B240,IF({1,0},'12.1成果批示及应用（前端查询-需要导入-待处理)'!J:J&amp;'12.1成果批示及应用（前端查询-需要导入-待处理)'!K:K,'12.1成果批示及应用（前端查询-需要导入-待处理)'!N:N),2,)="1","独立完成","合作完成")</f>
        <v>独立完成</v>
      </c>
      <c r="G240">
        <v>2012</v>
      </c>
      <c r="H240" t="str">
        <f t="shared" si="3"/>
        <v>市行业主管部门文件采用-采用部分占文件全文60%以下</v>
      </c>
      <c r="I240" t="str">
        <f t="array" ref="I240">VLOOKUP(A240&amp;B240,IF({1,0},'12.1成果批示及应用（前端查询-需要导入-待处理)'!J:J&amp;'12.1成果批示及应用（前端查询-需要导入-待处理)'!K:K,'12.1成果批示及应用（前端查询-需要导入-待处理)'!M:M),2,)</f>
        <v>2012-01-05 </v>
      </c>
      <c r="J240" t="e">
        <f>VLOOKUP(C240,[2]Sheet1!$A:$C,3,)</f>
        <v>#N/A</v>
      </c>
      <c r="K240" t="s">
        <v>213</v>
      </c>
      <c r="L240" t="s">
        <v>23</v>
      </c>
      <c r="O240" t="str">
        <f>CONCATENATE(E240,"(",VLOOKUP(H240,批示部门及其分数!C:D,2,)*70%,")")</f>
        <v>zhuyi(21)</v>
      </c>
    </row>
    <row r="241" spans="1:15">
      <c r="A241" s="14" t="s">
        <v>776</v>
      </c>
      <c r="B241" s="12" t="s">
        <v>274</v>
      </c>
      <c r="C241" t="str">
        <f t="array" ref="C241">IF(ISNA(VLOOKUP(A241&amp;B241&amp;"1",IF({1,0},'12.1成果批示及应用（前端查询-需要导入-待处理)'!J:J&amp;'12.1成果批示及应用（前端查询-需要导入-待处理)'!K:K&amp;'12.1成果批示及应用（前端查询-需要导入-待处理)'!O:O,'12.1成果批示及应用（前端查询-需要导入-待处理)'!B:B),2,)),VLOOKUP(A241,IF({1,0},'12.1成果批示及应用（前端查询-需要导入-待处理)'!J:J,'12.1成果批示及应用（前端查询-需要导入-待处理)'!B:B),2,),VLOOKUP(A241&amp;B241&amp;"1",IF({1,0},'12.1成果批示及应用（前端查询-需要导入-待处理)'!J:J&amp;'12.1成果批示及应用（前端查询-需要导入-待处理)'!K:K&amp;'12.1成果批示及应用（前端查询-需要导入-待处理)'!O:O,'12.1成果批示及应用（前端查询-需要导入-待处理)'!B:B),2,))</f>
        <v>朱艺</v>
      </c>
      <c r="D241" t="e">
        <f>VLOOKUP(C241,[2]Sheet1!$A:$B,2,)</f>
        <v>#N/A</v>
      </c>
      <c r="E241" t="s">
        <v>211</v>
      </c>
      <c r="F241" t="str">
        <f t="array" ref="F241">IF(VLOOKUP(A241&amp;B241,IF({1,0},'12.1成果批示及应用（前端查询-需要导入-待处理)'!J:J&amp;'12.1成果批示及应用（前端查询-需要导入-待处理)'!K:K,'12.1成果批示及应用（前端查询-需要导入-待处理)'!N:N),2,)="1","独立完成","合作完成")</f>
        <v>独立完成</v>
      </c>
      <c r="G241">
        <v>2012</v>
      </c>
      <c r="H241" t="str">
        <f t="shared" si="3"/>
        <v>市行业主管部门文件采用-采用部分占文件全文60%以下</v>
      </c>
      <c r="I241" t="str">
        <f t="array" ref="I241">VLOOKUP(A241&amp;B241,IF({1,0},'12.1成果批示及应用（前端查询-需要导入-待处理)'!J:J&amp;'12.1成果批示及应用（前端查询-需要导入-待处理)'!K:K,'12.1成果批示及应用（前端查询-需要导入-待处理)'!M:M),2,)</f>
        <v>2012-11-06 </v>
      </c>
      <c r="J241" t="e">
        <f>VLOOKUP(C241,[2]Sheet1!$A:$C,3,)</f>
        <v>#N/A</v>
      </c>
      <c r="K241" t="s">
        <v>213</v>
      </c>
      <c r="L241" t="s">
        <v>23</v>
      </c>
      <c r="O241" t="str">
        <f>CONCATENATE(E241,"(",VLOOKUP(H241,批示部门及其分数!C:D,2,)*70%,")")</f>
        <v>zhuyi(21)</v>
      </c>
    </row>
    <row r="242" spans="1:15">
      <c r="A242" s="14" t="s">
        <v>777</v>
      </c>
      <c r="B242" s="12" t="s">
        <v>19</v>
      </c>
      <c r="C242" t="str">
        <f t="array" ref="C242">IF(ISNA(VLOOKUP(A242&amp;B242&amp;"1",IF({1,0},'12.1成果批示及应用（前端查询-需要导入-待处理)'!J:J&amp;'12.1成果批示及应用（前端查询-需要导入-待处理)'!K:K&amp;'12.1成果批示及应用（前端查询-需要导入-待处理)'!O:O,'12.1成果批示及应用（前端查询-需要导入-待处理)'!B:B),2,)),VLOOKUP(A242,IF({1,0},'12.1成果批示及应用（前端查询-需要导入-待处理)'!J:J,'12.1成果批示及应用（前端查询-需要导入-待处理)'!B:B),2,),VLOOKUP(A242&amp;B242&amp;"1",IF({1,0},'12.1成果批示及应用（前端查询-需要导入-待处理)'!J:J&amp;'12.1成果批示及应用（前端查询-需要导入-待处理)'!K:K&amp;'12.1成果批示及应用（前端查询-需要导入-待处理)'!O:O,'12.1成果批示及应用（前端查询-需要导入-待处理)'!B:B),2,))</f>
        <v>曹银涛</v>
      </c>
      <c r="D242" t="str">
        <f>VLOOKUP(C242,[2]Sheet1!$A:$B,2,)</f>
        <v>caoyintao</v>
      </c>
      <c r="E242" t="s">
        <v>17</v>
      </c>
      <c r="F242" t="str">
        <f t="array" ref="F242">IF(VLOOKUP(A242&amp;B242,IF({1,0},'12.1成果批示及应用（前端查询-需要导入-待处理)'!J:J&amp;'12.1成果批示及应用（前端查询-需要导入-待处理)'!K:K,'12.1成果批示及应用（前端查询-需要导入-待处理)'!N:N),2,)="1","独立完成","合作完成")</f>
        <v>合作完成</v>
      </c>
      <c r="G242">
        <v>2013</v>
      </c>
      <c r="H242" t="str">
        <f t="shared" si="3"/>
        <v>省部级正职领导一般性批示</v>
      </c>
      <c r="I242" t="str">
        <f t="array" ref="I242">VLOOKUP(A242&amp;B242,IF({1,0},'12.1成果批示及应用（前端查询-需要导入-待处理)'!J:J&amp;'12.1成果批示及应用（前端查询-需要导入-待处理)'!K:K,'12.1成果批示及应用（前端查询-需要导入-待处理)'!M:M),2,)</f>
        <v>2013-11-06 </v>
      </c>
      <c r="J242" t="str">
        <f>VLOOKUP(C242,[2]Sheet1!$A:$C,3,)</f>
        <v>法学与社会学研究所</v>
      </c>
      <c r="K242" t="s">
        <v>779</v>
      </c>
      <c r="L242" t="s">
        <v>23</v>
      </c>
      <c r="O242" t="str">
        <f>CONCATENATE(E242,"(",VLOOKUP(H242,批示部门及其分数!C:D,2,)*70%,")")</f>
        <v>caoyintao(42)</v>
      </c>
    </row>
    <row r="243" spans="1:15">
      <c r="A243" s="14" t="s">
        <v>780</v>
      </c>
      <c r="B243" s="12" t="s">
        <v>274</v>
      </c>
      <c r="C243" t="str">
        <f t="array" ref="C243">IF(ISNA(VLOOKUP(A243&amp;B243&amp;"1",IF({1,0},'12.1成果批示及应用（前端查询-需要导入-待处理)'!J:J&amp;'12.1成果批示及应用（前端查询-需要导入-待处理)'!K:K&amp;'12.1成果批示及应用（前端查询-需要导入-待处理)'!O:O,'12.1成果批示及应用（前端查询-需要导入-待处理)'!B:B),2,)),VLOOKUP(A243,IF({1,0},'12.1成果批示及应用（前端查询-需要导入-待处理)'!J:J,'12.1成果批示及应用（前端查询-需要导入-待处理)'!B:B),2,),VLOOKUP(A243&amp;B243&amp;"1",IF({1,0},'12.1成果批示及应用（前端查询-需要导入-待处理)'!J:J&amp;'12.1成果批示及应用（前端查询-需要导入-待处理)'!K:K&amp;'12.1成果批示及应用（前端查询-需要导入-待处理)'!O:O,'12.1成果批示及应用（前端查询-需要导入-待处理)'!B:B),2,))</f>
        <v>陈悦</v>
      </c>
      <c r="D243" t="e">
        <f>VLOOKUP(C243,[2]Sheet1!$A:$B,2,)</f>
        <v>#N/A</v>
      </c>
      <c r="E243" t="s">
        <v>222</v>
      </c>
      <c r="F243" t="str">
        <f t="array" ref="F243">IF(VLOOKUP(A243&amp;B243,IF({1,0},'12.1成果批示及应用（前端查询-需要导入-待处理)'!J:J&amp;'12.1成果批示及应用（前端查询-需要导入-待处理)'!K:K,'12.1成果批示及应用（前端查询-需要导入-待处理)'!N:N),2,)="1","独立完成","合作完成")</f>
        <v>合作完成</v>
      </c>
      <c r="G243">
        <v>2013</v>
      </c>
      <c r="H243" t="str">
        <f t="shared" si="3"/>
        <v>市行业主管部门文件采用-采用部分占文件全文60%以下</v>
      </c>
      <c r="I243" t="str">
        <f t="array" ref="I243">VLOOKUP(A243&amp;B243,IF({1,0},'12.1成果批示及应用（前端查询-需要导入-待处理)'!J:J&amp;'12.1成果批示及应用（前端查询-需要导入-待处理)'!K:K,'12.1成果批示及应用（前端查询-需要导入-待处理)'!M:M),2,)</f>
        <v>2013-12-13 </v>
      </c>
      <c r="J243" t="e">
        <f>VLOOKUP(C243,[2]Sheet1!$A:$C,3,)</f>
        <v>#N/A</v>
      </c>
      <c r="K243" t="s">
        <v>224</v>
      </c>
      <c r="L243" t="s">
        <v>23</v>
      </c>
      <c r="O243" t="str">
        <f>CONCATENATE(E243,"(",VLOOKUP(H243,批示部门及其分数!C:D,2,)*70%,")")</f>
        <v>chenyue(21)</v>
      </c>
    </row>
    <row r="244" spans="1:15">
      <c r="A244" s="14" t="s">
        <v>783</v>
      </c>
      <c r="B244" s="12" t="s">
        <v>279</v>
      </c>
      <c r="C244" t="str">
        <f t="array" ref="C244">IF(ISNA(VLOOKUP(A244&amp;B244&amp;"1",IF({1,0},'12.1成果批示及应用（前端查询-需要导入-待处理)'!J:J&amp;'12.1成果批示及应用（前端查询-需要导入-待处理)'!K:K&amp;'12.1成果批示及应用（前端查询-需要导入-待处理)'!O:O,'12.1成果批示及应用（前端查询-需要导入-待处理)'!B:B),2,)),VLOOKUP(A244,IF({1,0},'12.1成果批示及应用（前端查询-需要导入-待处理)'!J:J,'12.1成果批示及应用（前端查询-需要导入-待处理)'!B:B),2,),VLOOKUP(A244&amp;B244&amp;"1",IF({1,0},'12.1成果批示及应用（前端查询-需要导入-待处理)'!J:J&amp;'12.1成果批示及应用（前端查询-需要导入-待处理)'!K:K&amp;'12.1成果批示及应用（前端查询-需要导入-待处理)'!O:O,'12.1成果批示及应用（前端查询-需要导入-待处理)'!B:B),2,))</f>
        <v>刘楝子</v>
      </c>
      <c r="D244" t="str">
        <f>VLOOKUP(C244,[2]Sheet1!$A:$B,2,)</f>
        <v>liulianzi</v>
      </c>
      <c r="E244" t="s">
        <v>157</v>
      </c>
      <c r="F244" t="str">
        <f t="array" ref="F244">IF(VLOOKUP(A244&amp;B244,IF({1,0},'12.1成果批示及应用（前端查询-需要导入-待处理)'!J:J&amp;'12.1成果批示及应用（前端查询-需要导入-待处理)'!K:K,'12.1成果批示及应用（前端查询-需要导入-待处理)'!N:N),2,)="1","独立完成","合作完成")</f>
        <v>合作完成</v>
      </c>
      <c r="G244">
        <v>2013</v>
      </c>
      <c r="H244" t="str">
        <f t="shared" si="3"/>
        <v>决策建议、信息专报、专报信息刊发</v>
      </c>
      <c r="I244" t="str">
        <f t="array" ref="I244">VLOOKUP(A244&amp;B244,IF({1,0},'12.1成果批示及应用（前端查询-需要导入-待处理)'!J:J&amp;'12.1成果批示及应用（前端查询-需要导入-待处理)'!K:K,'12.1成果批示及应用（前端查询-需要导入-待处理)'!M:M),2,)</f>
        <v>2013-12-13 </v>
      </c>
      <c r="J244" t="str">
        <f>VLOOKUP(C244,[2]Sheet1!$A:$C,3,)</f>
        <v>农业农村研究所</v>
      </c>
      <c r="K244" t="s">
        <v>784</v>
      </c>
      <c r="L244" t="s">
        <v>23</v>
      </c>
      <c r="O244" t="str">
        <f>CONCATENATE(E244,"(",VLOOKUP(H244,批示部门及其分数!C:D,2,)*70%,")")</f>
        <v>liulianzi(28)</v>
      </c>
    </row>
    <row r="245" spans="1:15">
      <c r="A245" s="14" t="s">
        <v>785</v>
      </c>
      <c r="B245" s="12" t="s">
        <v>30</v>
      </c>
      <c r="C245" t="str">
        <f t="array" ref="C245">IF(ISNA(VLOOKUP(A245&amp;B245&amp;"1",IF({1,0},'12.1成果批示及应用（前端查询-需要导入-待处理)'!J:J&amp;'12.1成果批示及应用（前端查询-需要导入-待处理)'!K:K&amp;'12.1成果批示及应用（前端查询-需要导入-待处理)'!O:O,'12.1成果批示及应用（前端查询-需要导入-待处理)'!B:B),2,)),VLOOKUP(A245,IF({1,0},'12.1成果批示及应用（前端查询-需要导入-待处理)'!J:J,'12.1成果批示及应用（前端查询-需要导入-待处理)'!B:B),2,),VLOOKUP(A245&amp;B245&amp;"1",IF({1,0},'12.1成果批示及应用（前端查询-需要导入-待处理)'!J:J&amp;'12.1成果批示及应用（前端查询-需要导入-待处理)'!K:K&amp;'12.1成果批示及应用（前端查询-需要导入-待处理)'!O:O,'12.1成果批示及应用（前端查询-需要导入-待处理)'!B:B),2,))</f>
        <v>陈悦</v>
      </c>
      <c r="D245" t="e">
        <f>VLOOKUP(C245,[2]Sheet1!$A:$B,2,)</f>
        <v>#N/A</v>
      </c>
      <c r="E245" t="s">
        <v>222</v>
      </c>
      <c r="F245" t="str">
        <f t="array" ref="F245">IF(VLOOKUP(A245&amp;B245,IF({1,0},'12.1成果批示及应用（前端查询-需要导入-待处理)'!J:J&amp;'12.1成果批示及应用（前端查询-需要导入-待处理)'!K:K,'12.1成果批示及应用（前端查询-需要导入-待处理)'!N:N),2,)="1","独立完成","合作完成")</f>
        <v>独立完成</v>
      </c>
      <c r="G245">
        <v>2013</v>
      </c>
      <c r="H245" t="str">
        <f t="shared" si="3"/>
        <v>省部级正职领导肯定性批示</v>
      </c>
      <c r="I245" t="str">
        <f t="array" ref="I245">VLOOKUP(A245&amp;B245,IF({1,0},'12.1成果批示及应用（前端查询-需要导入-待处理)'!J:J&amp;'12.1成果批示及应用（前端查询-需要导入-待处理)'!K:K,'12.1成果批示及应用（前端查询-需要导入-待处理)'!M:M),2,)</f>
        <v>2013-09-22 </v>
      </c>
      <c r="J245" t="e">
        <f>VLOOKUP(C245,[2]Sheet1!$A:$C,3,)</f>
        <v>#N/A</v>
      </c>
      <c r="K245" t="s">
        <v>228</v>
      </c>
      <c r="L245" t="s">
        <v>23</v>
      </c>
      <c r="O245" t="str">
        <f>CONCATENATE(E245,"(",VLOOKUP(H245,批示部门及其分数!C:D,2,)*70%,")")</f>
        <v>chenyue(84)</v>
      </c>
    </row>
    <row r="246" spans="1:15">
      <c r="A246" s="14" t="s">
        <v>787</v>
      </c>
      <c r="B246" s="12" t="s">
        <v>274</v>
      </c>
      <c r="C246" t="str">
        <f t="array" ref="C246">IF(ISNA(VLOOKUP(A246&amp;B246&amp;"1",IF({1,0},'12.1成果批示及应用（前端查询-需要导入-待处理)'!J:J&amp;'12.1成果批示及应用（前端查询-需要导入-待处理)'!K:K&amp;'12.1成果批示及应用（前端查询-需要导入-待处理)'!O:O,'12.1成果批示及应用（前端查询-需要导入-待处理)'!B:B),2,)),VLOOKUP(A246,IF({1,0},'12.1成果批示及应用（前端查询-需要导入-待处理)'!J:J,'12.1成果批示及应用（前端查询-需要导入-待处理)'!B:B),2,),VLOOKUP(A246&amp;B246&amp;"1",IF({1,0},'12.1成果批示及应用（前端查询-需要导入-待处理)'!J:J&amp;'12.1成果批示及应用（前端查询-需要导入-待处理)'!K:K&amp;'12.1成果批示及应用（前端查询-需要导入-待处理)'!O:O,'12.1成果批示及应用（前端查询-需要导入-待处理)'!B:B),2,))</f>
        <v>邓涛</v>
      </c>
      <c r="D246" t="str">
        <f>VLOOKUP(C246,[2]Sheet1!$A:$B,2,)</f>
        <v>dengtao</v>
      </c>
      <c r="E246" t="s">
        <v>238</v>
      </c>
      <c r="F246" t="str">
        <f t="array" ref="F246">IF(VLOOKUP(A246&amp;B246,IF({1,0},'12.1成果批示及应用（前端查询-需要导入-待处理)'!J:J&amp;'12.1成果批示及应用（前端查询-需要导入-待处理)'!K:K,'12.1成果批示及应用（前端查询-需要导入-待处理)'!N:N),2,)="1","独立完成","合作完成")</f>
        <v>合作完成</v>
      </c>
      <c r="G246">
        <v>2013</v>
      </c>
      <c r="H246" t="str">
        <f t="shared" si="3"/>
        <v>市行业主管部门文件采用-采用部分占文件全文60%以下</v>
      </c>
      <c r="I246" t="str">
        <f t="array" ref="I246">VLOOKUP(A246&amp;B246,IF({1,0},'12.1成果批示及应用（前端查询-需要导入-待处理)'!J:J&amp;'12.1成果批示及应用（前端查询-需要导入-待处理)'!K:K,'12.1成果批示及应用（前端查询-需要导入-待处理)'!M:M),2,)</f>
        <v>2013-12-04 </v>
      </c>
      <c r="J246" t="str">
        <f>VLOOKUP(C246,[2]Sheet1!$A:$C,3,)</f>
        <v>财政与金融研究所</v>
      </c>
      <c r="K246" t="s">
        <v>789</v>
      </c>
      <c r="L246" t="s">
        <v>23</v>
      </c>
      <c r="O246" t="str">
        <f>CONCATENATE(E246,"(",VLOOKUP(H246,批示部门及其分数!C:D,2,)*70%,")")</f>
        <v>dengtao(21)</v>
      </c>
    </row>
    <row r="247" spans="1:15">
      <c r="A247" s="14" t="s">
        <v>790</v>
      </c>
      <c r="B247" s="12" t="s">
        <v>274</v>
      </c>
      <c r="C247" t="str">
        <f t="array" ref="C247">IF(ISNA(VLOOKUP(A247&amp;B247&amp;"1",IF({1,0},'12.1成果批示及应用（前端查询-需要导入-待处理)'!J:J&amp;'12.1成果批示及应用（前端查询-需要导入-待处理)'!K:K&amp;'12.1成果批示及应用（前端查询-需要导入-待处理)'!O:O,'12.1成果批示及应用（前端查询-需要导入-待处理)'!B:B),2,)),VLOOKUP(A247,IF({1,0},'12.1成果批示及应用（前端查询-需要导入-待处理)'!J:J,'12.1成果批示及应用（前端查询-需要导入-待处理)'!B:B),2,),VLOOKUP(A247&amp;B247&amp;"1",IF({1,0},'12.1成果批示及应用（前端查询-需要导入-待处理)'!J:J&amp;'12.1成果批示及应用（前端查询-需要导入-待处理)'!K:K&amp;'12.1成果批示及应用（前端查询-需要导入-待处理)'!O:O,'12.1成果批示及应用（前端查询-需要导入-待处理)'!B:B),2,))</f>
        <v>邓涛</v>
      </c>
      <c r="D247" t="str">
        <f>VLOOKUP(C247,[2]Sheet1!$A:$B,2,)</f>
        <v>dengtao</v>
      </c>
      <c r="E247" t="s">
        <v>238</v>
      </c>
      <c r="F247" t="str">
        <f t="array" ref="F247">IF(VLOOKUP(A247&amp;B247,IF({1,0},'12.1成果批示及应用（前端查询-需要导入-待处理)'!J:J&amp;'12.1成果批示及应用（前端查询-需要导入-待处理)'!K:K,'12.1成果批示及应用（前端查询-需要导入-待处理)'!N:N),2,)="1","独立完成","合作完成")</f>
        <v>合作完成</v>
      </c>
      <c r="G247">
        <v>2013</v>
      </c>
      <c r="H247" t="str">
        <f t="shared" si="3"/>
        <v>市行业主管部门文件采用-采用部分占文件全文60%以下</v>
      </c>
      <c r="I247" t="str">
        <f t="array" ref="I247">VLOOKUP(A247&amp;B247,IF({1,0},'12.1成果批示及应用（前端查询-需要导入-待处理)'!J:J&amp;'12.1成果批示及应用（前端查询-需要导入-待处理)'!K:K,'12.1成果批示及应用（前端查询-需要导入-待处理)'!M:M),2,)</f>
        <v>2013-12-04 </v>
      </c>
      <c r="J247" t="str">
        <f>VLOOKUP(C247,[2]Sheet1!$A:$C,3,)</f>
        <v>财政与金融研究所</v>
      </c>
      <c r="K247" t="s">
        <v>789</v>
      </c>
      <c r="L247" t="s">
        <v>23</v>
      </c>
      <c r="O247" t="str">
        <f>CONCATENATE(E247,"(",VLOOKUP(H247,批示部门及其分数!C:D,2,)*70%,")")</f>
        <v>dengtao(21)</v>
      </c>
    </row>
    <row r="248" spans="1:15">
      <c r="A248" s="14" t="s">
        <v>791</v>
      </c>
      <c r="B248" s="12" t="s">
        <v>274</v>
      </c>
      <c r="C248" t="str">
        <f t="array" ref="C248">IF(ISNA(VLOOKUP(A248&amp;B248&amp;"1",IF({1,0},'12.1成果批示及应用（前端查询-需要导入-待处理)'!J:J&amp;'12.1成果批示及应用（前端查询-需要导入-待处理)'!K:K&amp;'12.1成果批示及应用（前端查询-需要导入-待处理)'!O:O,'12.1成果批示及应用（前端查询-需要导入-待处理)'!B:B),2,)),VLOOKUP(A248,IF({1,0},'12.1成果批示及应用（前端查询-需要导入-待处理)'!J:J,'12.1成果批示及应用（前端查询-需要导入-待处理)'!B:B),2,),VLOOKUP(A248&amp;B248&amp;"1",IF({1,0},'12.1成果批示及应用（前端查询-需要导入-待处理)'!J:J&amp;'12.1成果批示及应用（前端查询-需要导入-待处理)'!K:K&amp;'12.1成果批示及应用（前端查询-需要导入-待处理)'!O:O,'12.1成果批示及应用（前端查询-需要导入-待处理)'!B:B),2,))</f>
        <v>邓涛</v>
      </c>
      <c r="D248" t="str">
        <f>VLOOKUP(C248,[2]Sheet1!$A:$B,2,)</f>
        <v>dengtao</v>
      </c>
      <c r="E248" t="s">
        <v>238</v>
      </c>
      <c r="F248" t="str">
        <f t="array" ref="F248">IF(VLOOKUP(A248&amp;B248,IF({1,0},'12.1成果批示及应用（前端查询-需要导入-待处理)'!J:J&amp;'12.1成果批示及应用（前端查询-需要导入-待处理)'!K:K,'12.1成果批示及应用（前端查询-需要导入-待处理)'!N:N),2,)="1","独立完成","合作完成")</f>
        <v>合作完成</v>
      </c>
      <c r="G248">
        <v>2013</v>
      </c>
      <c r="H248" t="str">
        <f t="shared" si="3"/>
        <v>市行业主管部门文件采用-采用部分占文件全文60%以下</v>
      </c>
      <c r="I248" t="str">
        <f t="array" ref="I248">VLOOKUP(A248&amp;B248,IF({1,0},'12.1成果批示及应用（前端查询-需要导入-待处理)'!J:J&amp;'12.1成果批示及应用（前端查询-需要导入-待处理)'!K:K,'12.1成果批示及应用（前端查询-需要导入-待处理)'!M:M),2,)</f>
        <v>2013-12-04 </v>
      </c>
      <c r="J248" t="str">
        <f>VLOOKUP(C248,[2]Sheet1!$A:$C,3,)</f>
        <v>财政与金融研究所</v>
      </c>
      <c r="K248" t="s">
        <v>789</v>
      </c>
      <c r="L248" t="s">
        <v>23</v>
      </c>
      <c r="O248" t="str">
        <f>CONCATENATE(E248,"(",VLOOKUP(H248,批示部门及其分数!C:D,2,)*70%,")")</f>
        <v>dengtao(21)</v>
      </c>
    </row>
    <row r="249" spans="1:15">
      <c r="A249" s="14" t="s">
        <v>792</v>
      </c>
      <c r="B249" s="12" t="s">
        <v>274</v>
      </c>
      <c r="C249" t="str">
        <f t="array" ref="C249">IF(ISNA(VLOOKUP(A249&amp;B249&amp;"1",IF({1,0},'12.1成果批示及应用（前端查询-需要导入-待处理)'!J:J&amp;'12.1成果批示及应用（前端查询-需要导入-待处理)'!K:K&amp;'12.1成果批示及应用（前端查询-需要导入-待处理)'!O:O,'12.1成果批示及应用（前端查询-需要导入-待处理)'!B:B),2,)),VLOOKUP(A249,IF({1,0},'12.1成果批示及应用（前端查询-需要导入-待处理)'!J:J,'12.1成果批示及应用（前端查询-需要导入-待处理)'!B:B),2,),VLOOKUP(A249&amp;B249&amp;"1",IF({1,0},'12.1成果批示及应用（前端查询-需要导入-待处理)'!J:J&amp;'12.1成果批示及应用（前端查询-需要导入-待处理)'!K:K&amp;'12.1成果批示及应用（前端查询-需要导入-待处理)'!O:O,'12.1成果批示及应用（前端查询-需要导入-待处理)'!B:B),2,))</f>
        <v>邓涛</v>
      </c>
      <c r="D249" t="str">
        <f>VLOOKUP(C249,[2]Sheet1!$A:$B,2,)</f>
        <v>dengtao</v>
      </c>
      <c r="E249" t="s">
        <v>238</v>
      </c>
      <c r="F249" t="str">
        <f t="array" ref="F249">IF(VLOOKUP(A249&amp;B249,IF({1,0},'12.1成果批示及应用（前端查询-需要导入-待处理)'!J:J&amp;'12.1成果批示及应用（前端查询-需要导入-待处理)'!K:K,'12.1成果批示及应用（前端查询-需要导入-待处理)'!N:N),2,)="1","独立完成","合作完成")</f>
        <v>合作完成</v>
      </c>
      <c r="G249">
        <v>2013</v>
      </c>
      <c r="H249" t="str">
        <f t="shared" si="3"/>
        <v>市行业主管部门文件采用-采用部分占文件全文60%以下</v>
      </c>
      <c r="I249" t="str">
        <f t="array" ref="I249">VLOOKUP(A249&amp;B249,IF({1,0},'12.1成果批示及应用（前端查询-需要导入-待处理)'!J:J&amp;'12.1成果批示及应用（前端查询-需要导入-待处理)'!K:K,'12.1成果批示及应用（前端查询-需要导入-待处理)'!M:M),2,)</f>
        <v>2013-12-04 </v>
      </c>
      <c r="J249" t="str">
        <f>VLOOKUP(C249,[2]Sheet1!$A:$C,3,)</f>
        <v>财政与金融研究所</v>
      </c>
      <c r="K249" t="s">
        <v>789</v>
      </c>
      <c r="L249" t="s">
        <v>23</v>
      </c>
      <c r="O249" t="str">
        <f>CONCATENATE(E249,"(",VLOOKUP(H249,批示部门及其分数!C:D,2,)*70%,")")</f>
        <v>dengtao(21)</v>
      </c>
    </row>
    <row r="250" spans="1:15">
      <c r="A250" s="14" t="s">
        <v>793</v>
      </c>
      <c r="B250" s="12" t="s">
        <v>462</v>
      </c>
      <c r="C250" t="str">
        <f t="array" ref="C250">IF(ISNA(VLOOKUP(A250&amp;B250&amp;"1",IF({1,0},'12.1成果批示及应用（前端查询-需要导入-待处理)'!J:J&amp;'12.1成果批示及应用（前端查询-需要导入-待处理)'!K:K&amp;'12.1成果批示及应用（前端查询-需要导入-待处理)'!O:O,'12.1成果批示及应用（前端查询-需要导入-待处理)'!B:B),2,)),VLOOKUP(A250,IF({1,0},'12.1成果批示及应用（前端查询-需要导入-待处理)'!J:J,'12.1成果批示及应用（前端查询-需要导入-待处理)'!B:B),2,),VLOOKUP(A250&amp;B250&amp;"1",IF({1,0},'12.1成果批示及应用（前端查询-需要导入-待处理)'!J:J&amp;'12.1成果批示及应用（前端查询-需要导入-待处理)'!K:K&amp;'12.1成果批示及应用（前端查询-需要导入-待处理)'!O:O,'12.1成果批示及应用（前端查询-需要导入-待处理)'!B:B),2,))</f>
        <v>方令</v>
      </c>
      <c r="D250" t="e">
        <f>VLOOKUP(C250,[2]Sheet1!$A:$B,2,)</f>
        <v>#N/A</v>
      </c>
      <c r="E250" t="s">
        <v>248</v>
      </c>
      <c r="F250" t="str">
        <f t="array" ref="F250">IF(VLOOKUP(A250&amp;B250,IF({1,0},'12.1成果批示及应用（前端查询-需要导入-待处理)'!J:J&amp;'12.1成果批示及应用（前端查询-需要导入-待处理)'!K:K,'12.1成果批示及应用（前端查询-需要导入-待处理)'!N:N),2,)="1","独立完成","合作完成")</f>
        <v>独立完成</v>
      </c>
      <c r="G250">
        <v>2013</v>
      </c>
      <c r="H250" t="str">
        <f t="shared" si="3"/>
        <v>国家部委规章和重庆市地方性法规、政府规章及文件采用-采用部分占文件全文60%以上（含）</v>
      </c>
      <c r="I250" t="str">
        <f t="array" ref="I250">VLOOKUP(A250&amp;B250,IF({1,0},'12.1成果批示及应用（前端查询-需要导入-待处理)'!J:J&amp;'12.1成果批示及应用（前端查询-需要导入-待处理)'!K:K,'12.1成果批示及应用（前端查询-需要导入-待处理)'!M:M),2,)</f>
        <v>2013-09-20 </v>
      </c>
      <c r="J250" t="e">
        <f>VLOOKUP(C250,[2]Sheet1!$A:$C,3,)</f>
        <v>#N/A</v>
      </c>
      <c r="K250" t="s">
        <v>249</v>
      </c>
      <c r="L250" t="s">
        <v>23</v>
      </c>
      <c r="O250" t="str">
        <f>CONCATENATE(E250,"(",VLOOKUP(H250,批示部门及其分数!C:D,2,)*70%,")")</f>
        <v>fangling(168)</v>
      </c>
    </row>
    <row r="251" spans="1:15">
      <c r="A251" s="14" t="s">
        <v>796</v>
      </c>
      <c r="B251" s="12" t="s">
        <v>426</v>
      </c>
      <c r="C251" t="str">
        <f t="array" ref="C251">IF(ISNA(VLOOKUP(A251&amp;B251&amp;"1",IF({1,0},'12.1成果批示及应用（前端查询-需要导入-待处理)'!J:J&amp;'12.1成果批示及应用（前端查询-需要导入-待处理)'!K:K&amp;'12.1成果批示及应用（前端查询-需要导入-待处理)'!O:O,'12.1成果批示及应用（前端查询-需要导入-待处理)'!B:B),2,)),VLOOKUP(A251,IF({1,0},'12.1成果批示及应用（前端查询-需要导入-待处理)'!J:J,'12.1成果批示及应用（前端查询-需要导入-待处理)'!B:B),2,),VLOOKUP(A251&amp;B251&amp;"1",IF({1,0},'12.1成果批示及应用（前端查询-需要导入-待处理)'!J:J&amp;'12.1成果批示及应用（前端查询-需要导入-待处理)'!K:K&amp;'12.1成果批示及应用（前端查询-需要导入-待处理)'!O:O,'12.1成果批示及应用（前端查询-需要导入-待处理)'!B:B),2,))</f>
        <v>方令</v>
      </c>
      <c r="D251" t="e">
        <f>VLOOKUP(C251,[2]Sheet1!$A:$B,2,)</f>
        <v>#N/A</v>
      </c>
      <c r="E251" t="s">
        <v>248</v>
      </c>
      <c r="F251" t="str">
        <f t="array" ref="F251">IF(VLOOKUP(A251&amp;B251,IF({1,0},'12.1成果批示及应用（前端查询-需要导入-待处理)'!J:J&amp;'12.1成果批示及应用（前端查询-需要导入-待处理)'!K:K,'12.1成果批示及应用（前端查询-需要导入-待处理)'!N:N),2,)="1","独立完成","合作完成")</f>
        <v>独立完成</v>
      </c>
      <c r="G251">
        <v>2013</v>
      </c>
      <c r="H251" t="str">
        <f t="shared" si="3"/>
        <v>国家部委规章和重庆市地方性法规、政府规章及文件采用-采用部分占文件全文60%以下</v>
      </c>
      <c r="I251" t="str">
        <f t="array" ref="I251">VLOOKUP(A251&amp;B251,IF({1,0},'12.1成果批示及应用（前端查询-需要导入-待处理)'!J:J&amp;'12.1成果批示及应用（前端查询-需要导入-待处理)'!K:K,'12.1成果批示及应用（前端查询-需要导入-待处理)'!M:M),2,)</f>
        <v>2013-07-16 </v>
      </c>
      <c r="J251" t="e">
        <f>VLOOKUP(C251,[2]Sheet1!$A:$C,3,)</f>
        <v>#N/A</v>
      </c>
      <c r="K251" t="s">
        <v>249</v>
      </c>
      <c r="L251" t="s">
        <v>23</v>
      </c>
      <c r="O251" t="str">
        <f>CONCATENATE(E251,"(",VLOOKUP(H251,批示部门及其分数!C:D,2,)*70%,")")</f>
        <v>fangling(84)</v>
      </c>
    </row>
    <row r="252" spans="1:15">
      <c r="A252" s="14" t="s">
        <v>798</v>
      </c>
      <c r="B252" s="12" t="s">
        <v>19</v>
      </c>
      <c r="C252" t="str">
        <f t="array" ref="C252">IF(ISNA(VLOOKUP(A252&amp;B252&amp;"1",IF({1,0},'12.1成果批示及应用（前端查询-需要导入-待处理)'!J:J&amp;'12.1成果批示及应用（前端查询-需要导入-待处理)'!K:K&amp;'12.1成果批示及应用（前端查询-需要导入-待处理)'!O:O,'12.1成果批示及应用（前端查询-需要导入-待处理)'!B:B),2,)),VLOOKUP(A252,IF({1,0},'12.1成果批示及应用（前端查询-需要导入-待处理)'!J:J,'12.1成果批示及应用（前端查询-需要导入-待处理)'!B:B),2,),VLOOKUP(A252&amp;B252&amp;"1",IF({1,0},'12.1成果批示及应用（前端查询-需要导入-待处理)'!J:J&amp;'12.1成果批示及应用（前端查询-需要导入-待处理)'!K:K&amp;'12.1成果批示及应用（前端查询-需要导入-待处理)'!O:O,'12.1成果批示及应用（前端查询-需要导入-待处理)'!B:B),2,))</f>
        <v>郭振杰</v>
      </c>
      <c r="D252" t="str">
        <f>VLOOKUP(C252,[2]Sheet1!$A:$B,2,)</f>
        <v>guozhenjie</v>
      </c>
      <c r="E252" t="s">
        <v>62</v>
      </c>
      <c r="F252" t="str">
        <f t="array" ref="F252">IF(VLOOKUP(A252&amp;B252,IF({1,0},'12.1成果批示及应用（前端查询-需要导入-待处理)'!J:J&amp;'12.1成果批示及应用（前端查询-需要导入-待处理)'!K:K,'12.1成果批示及应用（前端查询-需要导入-待处理)'!N:N),2,)="1","独立完成","合作完成")</f>
        <v>合作完成</v>
      </c>
      <c r="G252">
        <v>2013</v>
      </c>
      <c r="H252" t="str">
        <f t="shared" si="3"/>
        <v>省部级正职领导一般性批示</v>
      </c>
      <c r="I252" t="str">
        <f t="array" ref="I252">VLOOKUP(A252&amp;B252,IF({1,0},'12.1成果批示及应用（前端查询-需要导入-待处理)'!J:J&amp;'12.1成果批示及应用（前端查询-需要导入-待处理)'!K:K,'12.1成果批示及应用（前端查询-需要导入-待处理)'!M:M),2,)</f>
        <v>2013-01-24 </v>
      </c>
      <c r="J252" t="str">
        <f>VLOOKUP(C252,[2]Sheet1!$A:$C,3,)</f>
        <v>法学与社会学研究所</v>
      </c>
      <c r="K252" t="s">
        <v>800</v>
      </c>
      <c r="L252" t="s">
        <v>23</v>
      </c>
      <c r="O252" t="str">
        <f>CONCATENATE(E252,"(",VLOOKUP(H252,批示部门及其分数!C:D,2,)*70%,")")</f>
        <v>guozhenjie(42)</v>
      </c>
    </row>
    <row r="253" spans="1:15">
      <c r="A253" s="14" t="s">
        <v>802</v>
      </c>
      <c r="B253" s="12" t="s">
        <v>462</v>
      </c>
      <c r="C253" t="str">
        <f t="array" ref="C253">IF(ISNA(VLOOKUP(A253&amp;B253&amp;"1",IF({1,0},'12.1成果批示及应用（前端查询-需要导入-待处理)'!J:J&amp;'12.1成果批示及应用（前端查询-需要导入-待处理)'!K:K&amp;'12.1成果批示及应用（前端查询-需要导入-待处理)'!O:O,'12.1成果批示及应用（前端查询-需要导入-待处理)'!B:B),2,)),VLOOKUP(A253,IF({1,0},'12.1成果批示及应用（前端查询-需要导入-待处理)'!J:J,'12.1成果批示及应用（前端查询-需要导入-待处理)'!B:B),2,),VLOOKUP(A253&amp;B253&amp;"1",IF({1,0},'12.1成果批示及应用（前端查询-需要导入-待处理)'!J:J&amp;'12.1成果批示及应用（前端查询-需要导入-待处理)'!K:K&amp;'12.1成果批示及应用（前端查询-需要导入-待处理)'!O:O,'12.1成果批示及应用（前端查询-需要导入-待处理)'!B:B),2,))</f>
        <v>方令</v>
      </c>
      <c r="D253" t="e">
        <f>VLOOKUP(C253,[2]Sheet1!$A:$B,2,)</f>
        <v>#N/A</v>
      </c>
      <c r="E253" t="s">
        <v>248</v>
      </c>
      <c r="F253" t="str">
        <f t="array" ref="F253">IF(VLOOKUP(A253&amp;B253,IF({1,0},'12.1成果批示及应用（前端查询-需要导入-待处理)'!J:J&amp;'12.1成果批示及应用（前端查询-需要导入-待处理)'!K:K,'12.1成果批示及应用（前端查询-需要导入-待处理)'!N:N),2,)="1","独立完成","合作完成")</f>
        <v>独立完成</v>
      </c>
      <c r="G253">
        <v>2013</v>
      </c>
      <c r="H253" t="str">
        <f t="shared" si="3"/>
        <v>国家部委规章和重庆市地方性法规、政府规章及文件采用-采用部分占文件全文60%以上（含）</v>
      </c>
      <c r="I253" t="str">
        <f t="array" ref="I253">VLOOKUP(A253&amp;B253,IF({1,0},'12.1成果批示及应用（前端查询-需要导入-待处理)'!J:J&amp;'12.1成果批示及应用（前端查询-需要导入-待处理)'!K:K,'12.1成果批示及应用（前端查询-需要导入-待处理)'!M:M),2,)</f>
        <v>2013-05-14 </v>
      </c>
      <c r="J253" t="e">
        <f>VLOOKUP(C253,[2]Sheet1!$A:$C,3,)</f>
        <v>#N/A</v>
      </c>
      <c r="K253" t="s">
        <v>249</v>
      </c>
      <c r="L253" t="s">
        <v>23</v>
      </c>
      <c r="O253" t="str">
        <f>CONCATENATE(E253,"(",VLOOKUP(H253,批示部门及其分数!C:D,2,)*70%,")")</f>
        <v>fangling(168)</v>
      </c>
    </row>
    <row r="254" spans="1:15">
      <c r="A254" s="14" t="s">
        <v>804</v>
      </c>
      <c r="B254" s="12" t="s">
        <v>274</v>
      </c>
      <c r="C254" t="str">
        <f t="array" ref="C254">IF(ISNA(VLOOKUP(A254&amp;B254&amp;"1",IF({1,0},'12.1成果批示及应用（前端查询-需要导入-待处理)'!J:J&amp;'12.1成果批示及应用（前端查询-需要导入-待处理)'!K:K&amp;'12.1成果批示及应用（前端查询-需要导入-待处理)'!O:O,'12.1成果批示及应用（前端查询-需要导入-待处理)'!B:B),2,)),VLOOKUP(A254,IF({1,0},'12.1成果批示及应用（前端查询-需要导入-待处理)'!J:J,'12.1成果批示及应用（前端查询-需要导入-待处理)'!B:B),2,),VLOOKUP(A254&amp;B254&amp;"1",IF({1,0},'12.1成果批示及应用（前端查询-需要导入-待处理)'!J:J&amp;'12.1成果批示及应用（前端查询-需要导入-待处理)'!K:K&amp;'12.1成果批示及应用（前端查询-需要导入-待处理)'!O:O,'12.1成果批示及应用（前端查询-需要导入-待处理)'!B:B),2,))</f>
        <v>郭振杰</v>
      </c>
      <c r="D254" t="str">
        <f>VLOOKUP(C254,[2]Sheet1!$A:$B,2,)</f>
        <v>guozhenjie</v>
      </c>
      <c r="E254" t="s">
        <v>62</v>
      </c>
      <c r="F254" t="str">
        <f t="array" ref="F254">IF(VLOOKUP(A254&amp;B254,IF({1,0},'12.1成果批示及应用（前端查询-需要导入-待处理)'!J:J&amp;'12.1成果批示及应用（前端查询-需要导入-待处理)'!K:K,'12.1成果批示及应用（前端查询-需要导入-待处理)'!N:N),2,)="1","独立完成","合作完成")</f>
        <v>独立完成</v>
      </c>
      <c r="G254">
        <v>2013</v>
      </c>
      <c r="H254" t="str">
        <f t="shared" si="3"/>
        <v>市行业主管部门文件采用-采用部分占文件全文60%以下</v>
      </c>
      <c r="I254" t="str">
        <f t="array" ref="I254">VLOOKUP(A254&amp;B254,IF({1,0},'12.1成果批示及应用（前端查询-需要导入-待处理)'!J:J&amp;'12.1成果批示及应用（前端查询-需要导入-待处理)'!K:K,'12.1成果批示及应用（前端查询-需要导入-待处理)'!M:M),2,)</f>
        <v>2013-12-09 </v>
      </c>
      <c r="J254" t="str">
        <f>VLOOKUP(C254,[2]Sheet1!$A:$C,3,)</f>
        <v>法学与社会学研究所</v>
      </c>
      <c r="K254" t="s">
        <v>64</v>
      </c>
      <c r="L254" t="s">
        <v>23</v>
      </c>
      <c r="O254" t="str">
        <f>CONCATENATE(E254,"(",VLOOKUP(H254,批示部门及其分数!C:D,2,)*70%,")")</f>
        <v>guozhenjie(21)</v>
      </c>
    </row>
    <row r="255" spans="1:15">
      <c r="A255" s="14" t="s">
        <v>807</v>
      </c>
      <c r="B255" s="12" t="s">
        <v>274</v>
      </c>
      <c r="C255" t="str">
        <f t="array" ref="C255">IF(ISNA(VLOOKUP(A255&amp;B255&amp;"1",IF({1,0},'12.1成果批示及应用（前端查询-需要导入-待处理)'!J:J&amp;'12.1成果批示及应用（前端查询-需要导入-待处理)'!K:K&amp;'12.1成果批示及应用（前端查询-需要导入-待处理)'!O:O,'12.1成果批示及应用（前端查询-需要导入-待处理)'!B:B),2,)),VLOOKUP(A255,IF({1,0},'12.1成果批示及应用（前端查询-需要导入-待处理)'!J:J,'12.1成果批示及应用（前端查询-需要导入-待处理)'!B:B),2,),VLOOKUP(A255&amp;B255&amp;"1",IF({1,0},'12.1成果批示及应用（前端查询-需要导入-待处理)'!J:J&amp;'12.1成果批示及应用（前端查询-需要导入-待处理)'!K:K&amp;'12.1成果批示及应用（前端查询-需要导入-待处理)'!O:O,'12.1成果批示及应用（前端查询-需要导入-待处理)'!B:B),2,))</f>
        <v>郭振杰</v>
      </c>
      <c r="D255" t="str">
        <f>VLOOKUP(C255,[2]Sheet1!$A:$B,2,)</f>
        <v>guozhenjie</v>
      </c>
      <c r="E255" t="s">
        <v>62</v>
      </c>
      <c r="F255" t="str">
        <f t="array" ref="F255">IF(VLOOKUP(A255&amp;B255,IF({1,0},'12.1成果批示及应用（前端查询-需要导入-待处理)'!J:J&amp;'12.1成果批示及应用（前端查询-需要导入-待处理)'!K:K,'12.1成果批示及应用（前端查询-需要导入-待处理)'!N:N),2,)="1","独立完成","合作完成")</f>
        <v>独立完成</v>
      </c>
      <c r="G255">
        <v>2013</v>
      </c>
      <c r="H255" t="str">
        <f t="shared" si="3"/>
        <v>市行业主管部门文件采用-采用部分占文件全文60%以下</v>
      </c>
      <c r="I255" t="str">
        <f t="array" ref="I255">VLOOKUP(A255&amp;B255,IF({1,0},'12.1成果批示及应用（前端查询-需要导入-待处理)'!J:J&amp;'12.1成果批示及应用（前端查询-需要导入-待处理)'!K:K,'12.1成果批示及应用（前端查询-需要导入-待处理)'!M:M),2,)</f>
        <v>2013-10-14 </v>
      </c>
      <c r="J255" t="str">
        <f>VLOOKUP(C255,[2]Sheet1!$A:$C,3,)</f>
        <v>法学与社会学研究所</v>
      </c>
      <c r="K255" t="s">
        <v>64</v>
      </c>
      <c r="L255" t="s">
        <v>23</v>
      </c>
      <c r="O255" t="str">
        <f>CONCATENATE(E255,"(",VLOOKUP(H255,批示部门及其分数!C:D,2,)*70%,")")</f>
        <v>guozhenjie(21)</v>
      </c>
    </row>
    <row r="256" spans="1:15">
      <c r="A256" s="14" t="s">
        <v>809</v>
      </c>
      <c r="B256" s="12" t="s">
        <v>274</v>
      </c>
      <c r="C256" t="str">
        <f t="array" ref="C256">IF(ISNA(VLOOKUP(A256&amp;B256&amp;"1",IF({1,0},'12.1成果批示及应用（前端查询-需要导入-待处理)'!J:J&amp;'12.1成果批示及应用（前端查询-需要导入-待处理)'!K:K&amp;'12.1成果批示及应用（前端查询-需要导入-待处理)'!O:O,'12.1成果批示及应用（前端查询-需要导入-待处理)'!B:B),2,)),VLOOKUP(A256,IF({1,0},'12.1成果批示及应用（前端查询-需要导入-待处理)'!J:J,'12.1成果批示及应用（前端查询-需要导入-待处理)'!B:B),2,),VLOOKUP(A256&amp;B256&amp;"1",IF({1,0},'12.1成果批示及应用（前端查询-需要导入-待处理)'!J:J&amp;'12.1成果批示及应用（前端查询-需要导入-待处理)'!K:K&amp;'12.1成果批示及应用（前端查询-需要导入-待处理)'!O:O,'12.1成果批示及应用（前端查询-需要导入-待处理)'!B:B),2,))</f>
        <v>郭振杰</v>
      </c>
      <c r="D256" t="str">
        <f>VLOOKUP(C256,[2]Sheet1!$A:$B,2,)</f>
        <v>guozhenjie</v>
      </c>
      <c r="E256" t="s">
        <v>62</v>
      </c>
      <c r="F256" t="str">
        <f t="array" ref="F256">IF(VLOOKUP(A256&amp;B256,IF({1,0},'12.1成果批示及应用（前端查询-需要导入-待处理)'!J:J&amp;'12.1成果批示及应用（前端查询-需要导入-待处理)'!K:K,'12.1成果批示及应用（前端查询-需要导入-待处理)'!N:N),2,)="1","独立完成","合作完成")</f>
        <v>独立完成</v>
      </c>
      <c r="G256">
        <v>2013</v>
      </c>
      <c r="H256" t="str">
        <f t="shared" si="3"/>
        <v>市行业主管部门文件采用-采用部分占文件全文60%以下</v>
      </c>
      <c r="I256" t="str">
        <f t="array" ref="I256">VLOOKUP(A256&amp;B256,IF({1,0},'12.1成果批示及应用（前端查询-需要导入-待处理)'!J:J&amp;'12.1成果批示及应用（前端查询-需要导入-待处理)'!K:K,'12.1成果批示及应用（前端查询-需要导入-待处理)'!M:M),2,)</f>
        <v>2013-10-15 </v>
      </c>
      <c r="J256" t="str">
        <f>VLOOKUP(C256,[2]Sheet1!$A:$C,3,)</f>
        <v>法学与社会学研究所</v>
      </c>
      <c r="K256" t="s">
        <v>811</v>
      </c>
      <c r="L256" t="s">
        <v>23</v>
      </c>
      <c r="O256" t="str">
        <f>CONCATENATE(E256,"(",VLOOKUP(H256,批示部门及其分数!C:D,2,)*70%,")")</f>
        <v>guozhenjie(21)</v>
      </c>
    </row>
    <row r="257" spans="1:15">
      <c r="A257" s="14" t="s">
        <v>812</v>
      </c>
      <c r="B257" s="12" t="s">
        <v>274</v>
      </c>
      <c r="C257" t="str">
        <f t="array" ref="C257">IF(ISNA(VLOOKUP(A257&amp;B257&amp;"1",IF({1,0},'12.1成果批示及应用（前端查询-需要导入-待处理)'!J:J&amp;'12.1成果批示及应用（前端查询-需要导入-待处理)'!K:K&amp;'12.1成果批示及应用（前端查询-需要导入-待处理)'!O:O,'12.1成果批示及应用（前端查询-需要导入-待处理)'!B:B),2,)),VLOOKUP(A257,IF({1,0},'12.1成果批示及应用（前端查询-需要导入-待处理)'!J:J,'12.1成果批示及应用（前端查询-需要导入-待处理)'!B:B),2,),VLOOKUP(A257&amp;B257&amp;"1",IF({1,0},'12.1成果批示及应用（前端查询-需要导入-待处理)'!J:J&amp;'12.1成果批示及应用（前端查询-需要导入-待处理)'!K:K&amp;'12.1成果批示及应用（前端查询-需要导入-待处理)'!O:O,'12.1成果批示及应用（前端查询-需要导入-待处理)'!B:B),2,))</f>
        <v>田代贵</v>
      </c>
      <c r="D257" t="e">
        <f>VLOOKUP(C257,[2]Sheet1!$A:$B,2,)</f>
        <v>#N/A</v>
      </c>
      <c r="E257" t="s">
        <v>395</v>
      </c>
      <c r="F257" t="str">
        <f t="array" ref="F257">IF(VLOOKUP(A257&amp;B257,IF({1,0},'12.1成果批示及应用（前端查询-需要导入-待处理)'!J:J&amp;'12.1成果批示及应用（前端查询-需要导入-待处理)'!K:K,'12.1成果批示及应用（前端查询-需要导入-待处理)'!N:N),2,)="1","独立完成","合作完成")</f>
        <v>合作完成</v>
      </c>
      <c r="G257">
        <v>2013</v>
      </c>
      <c r="H257" t="str">
        <f t="shared" si="3"/>
        <v>市行业主管部门文件采用-采用部分占文件全文60%以下</v>
      </c>
      <c r="I257" t="str">
        <f t="array" ref="I257">VLOOKUP(A257&amp;B257,IF({1,0},'12.1成果批示及应用（前端查询-需要导入-待处理)'!J:J&amp;'12.1成果批示及应用（前端查询-需要导入-待处理)'!K:K,'12.1成果批示及应用（前端查询-需要导入-待处理)'!M:M),2,)</f>
        <v>2013-12-19 </v>
      </c>
      <c r="J257" t="e">
        <f>VLOOKUP(C257,[2]Sheet1!$A:$C,3,)</f>
        <v>#N/A</v>
      </c>
      <c r="K257" t="s">
        <v>814</v>
      </c>
      <c r="L257" t="s">
        <v>23</v>
      </c>
      <c r="O257" t="str">
        <f>CONCATENATE(E257,"(",VLOOKUP(H257,批示部门及其分数!C:D,2,)*70%,")")</f>
        <v>tiandaigui(21)</v>
      </c>
    </row>
    <row r="258" spans="1:15">
      <c r="A258" s="14" t="s">
        <v>816</v>
      </c>
      <c r="B258" s="12" t="s">
        <v>30</v>
      </c>
      <c r="C258" t="str">
        <f t="array" ref="C258">IF(ISNA(VLOOKUP(A258&amp;B258&amp;"1",IF({1,0},'12.1成果批示及应用（前端查询-需要导入-待处理)'!J:J&amp;'12.1成果批示及应用（前端查询-需要导入-待处理)'!K:K&amp;'12.1成果批示及应用（前端查询-需要导入-待处理)'!O:O,'12.1成果批示及应用（前端查询-需要导入-待处理)'!B:B),2,)),VLOOKUP(A258,IF({1,0},'12.1成果批示及应用（前端查询-需要导入-待处理)'!J:J,'12.1成果批示及应用（前端查询-需要导入-待处理)'!B:B),2,),VLOOKUP(A258&amp;B258&amp;"1",IF({1,0},'12.1成果批示及应用（前端查询-需要导入-待处理)'!J:J&amp;'12.1成果批示及应用（前端查询-需要导入-待处理)'!K:K&amp;'12.1成果批示及应用（前端查询-需要导入-待处理)'!O:O,'12.1成果批示及应用（前端查询-需要导入-待处理)'!B:B),2,))</f>
        <v>胡攀</v>
      </c>
      <c r="D258" t="str">
        <f>VLOOKUP(C258,[2]Sheet1!$A:$B,2,)</f>
        <v>hupan</v>
      </c>
      <c r="E258" t="s">
        <v>461</v>
      </c>
      <c r="F258" t="str">
        <f t="array" ref="F258">IF(VLOOKUP(A258&amp;B258,IF({1,0},'12.1成果批示及应用（前端查询-需要导入-待处理)'!J:J&amp;'12.1成果批示及应用（前端查询-需要导入-待处理)'!K:K,'12.1成果批示及应用（前端查询-需要导入-待处理)'!N:N),2,)="1","独立完成","合作完成")</f>
        <v>合作完成</v>
      </c>
      <c r="G258">
        <v>2013</v>
      </c>
      <c r="H258" t="str">
        <f t="shared" si="3"/>
        <v>省部级正职领导肯定性批示</v>
      </c>
      <c r="I258" t="str">
        <f t="array" ref="I258">VLOOKUP(A258&amp;B258,IF({1,0},'12.1成果批示及应用（前端查询-需要导入-待处理)'!J:J&amp;'12.1成果批示及应用（前端查询-需要导入-待处理)'!K:K,'12.1成果批示及应用（前端查询-需要导入-待处理)'!M:M),2,)</f>
        <v>2013-08-23 </v>
      </c>
      <c r="J258" t="str">
        <f>VLOOKUP(C258,[2]Sheet1!$A:$C,3,)</f>
        <v>文史研究所（台湾问题研究所）</v>
      </c>
      <c r="K258" t="s">
        <v>818</v>
      </c>
      <c r="L258" t="s">
        <v>23</v>
      </c>
      <c r="O258" t="str">
        <f>CONCATENATE(E258,"(",VLOOKUP(H258,批示部门及其分数!C:D,2,)*70%,")")</f>
        <v>hupan(84)</v>
      </c>
    </row>
    <row r="259" spans="1:15">
      <c r="A259" s="14" t="s">
        <v>820</v>
      </c>
      <c r="B259" s="12" t="s">
        <v>30</v>
      </c>
      <c r="C259" t="str">
        <f t="array" ref="C259">IF(ISNA(VLOOKUP(A259&amp;B259&amp;"1",IF({1,0},'12.1成果批示及应用（前端查询-需要导入-待处理)'!J:J&amp;'12.1成果批示及应用（前端查询-需要导入-待处理)'!K:K&amp;'12.1成果批示及应用（前端查询-需要导入-待处理)'!O:O,'12.1成果批示及应用（前端查询-需要导入-待处理)'!B:B),2,)),VLOOKUP(A259,IF({1,0},'12.1成果批示及应用（前端查询-需要导入-待处理)'!J:J,'12.1成果批示及应用（前端查询-需要导入-待处理)'!B:B),2,),VLOOKUP(A259&amp;B259&amp;"1",IF({1,0},'12.1成果批示及应用（前端查询-需要导入-待处理)'!J:J&amp;'12.1成果批示及应用（前端查询-需要导入-待处理)'!K:K&amp;'12.1成果批示及应用（前端查询-需要导入-待处理)'!O:O,'12.1成果批示及应用（前端查询-需要导入-待处理)'!B:B),2,))</f>
        <v>罗锐华</v>
      </c>
      <c r="D259" t="str">
        <f>VLOOKUP(C259,[2]Sheet1!$A:$B,2,)</f>
        <v>luoruihua</v>
      </c>
      <c r="E259" t="s">
        <v>78</v>
      </c>
      <c r="F259" t="str">
        <f t="array" ref="F259">IF(VLOOKUP(A259&amp;B259,IF({1,0},'12.1成果批示及应用（前端查询-需要导入-待处理)'!J:J&amp;'12.1成果批示及应用（前端查询-需要导入-待处理)'!K:K,'12.1成果批示及应用（前端查询-需要导入-待处理)'!N:N),2,)="1","独立完成","合作完成")</f>
        <v>合作完成</v>
      </c>
      <c r="G259">
        <v>2013</v>
      </c>
      <c r="H259" t="str">
        <f t="shared" ref="H259:H322" si="4">B259</f>
        <v>省部级正职领导肯定性批示</v>
      </c>
      <c r="I259" t="str">
        <f t="array" ref="I259">VLOOKUP(A259&amp;B259,IF({1,0},'12.1成果批示及应用（前端查询-需要导入-待处理)'!J:J&amp;'12.1成果批示及应用（前端查询-需要导入-待处理)'!K:K,'12.1成果批示及应用（前端查询-需要导入-待处理)'!M:M),2,)</f>
        <v>2013-05-27 </v>
      </c>
      <c r="J259" t="str">
        <f>VLOOKUP(C259,[2]Sheet1!$A:$C,3,)</f>
        <v>文史研究所（台湾问题研究所）</v>
      </c>
      <c r="K259" t="s">
        <v>818</v>
      </c>
      <c r="L259" t="s">
        <v>23</v>
      </c>
      <c r="O259" t="str">
        <f>CONCATENATE(E259,"(",VLOOKUP(H259,批示部门及其分数!C:D,2,)*70%,")")</f>
        <v>luoruihua(84)</v>
      </c>
    </row>
    <row r="260" spans="1:15">
      <c r="A260" s="14" t="s">
        <v>822</v>
      </c>
      <c r="B260" s="12" t="s">
        <v>279</v>
      </c>
      <c r="C260" t="str">
        <f t="array" ref="C260">IF(ISNA(VLOOKUP(A260&amp;B260&amp;"1",IF({1,0},'12.1成果批示及应用（前端查询-需要导入-待处理)'!J:J&amp;'12.1成果批示及应用（前端查询-需要导入-待处理)'!K:K&amp;'12.1成果批示及应用（前端查询-需要导入-待处理)'!O:O,'12.1成果批示及应用（前端查询-需要导入-待处理)'!B:B),2,)),VLOOKUP(A260,IF({1,0},'12.1成果批示及应用（前端查询-需要导入-待处理)'!J:J,'12.1成果批示及应用（前端查询-需要导入-待处理)'!B:B),2,),VLOOKUP(A260&amp;B260&amp;"1",IF({1,0},'12.1成果批示及应用（前端查询-需要导入-待处理)'!J:J&amp;'12.1成果批示及应用（前端查询-需要导入-待处理)'!K:K&amp;'12.1成果批示及应用（前端查询-需要导入-待处理)'!O:O,'12.1成果批示及应用（前端查询-需要导入-待处理)'!B:B),2,))</f>
        <v>黄意武</v>
      </c>
      <c r="D260" t="str">
        <f>VLOOKUP(C260,[2]Sheet1!$A:$B,2,)</f>
        <v>huangyiwu</v>
      </c>
      <c r="E260" t="s">
        <v>85</v>
      </c>
      <c r="F260" t="str">
        <f t="array" ref="F260">IF(VLOOKUP(A260&amp;B260,IF({1,0},'12.1成果批示及应用（前端查询-需要导入-待处理)'!J:J&amp;'12.1成果批示及应用（前端查询-需要导入-待处理)'!K:K,'12.1成果批示及应用（前端查询-需要导入-待处理)'!N:N),2,)="1","独立完成","合作完成")</f>
        <v>合作完成</v>
      </c>
      <c r="G260">
        <v>2013</v>
      </c>
      <c r="H260" t="str">
        <f t="shared" si="4"/>
        <v>决策建议、信息专报、专报信息刊发</v>
      </c>
      <c r="I260" t="str">
        <f t="array" ref="I260">VLOOKUP(A260&amp;B260,IF({1,0},'12.1成果批示及应用（前端查询-需要导入-待处理)'!J:J&amp;'12.1成果批示及应用（前端查询-需要导入-待处理)'!K:K,'12.1成果批示及应用（前端查询-需要导入-待处理)'!M:M),2,)</f>
        <v>2013-03-29 </v>
      </c>
      <c r="J260" t="str">
        <f>VLOOKUP(C260,[2]Sheet1!$A:$C,3,)</f>
        <v>重庆市中国特色社会主义理论体系研究中心秘书处</v>
      </c>
      <c r="K260" t="s">
        <v>88</v>
      </c>
      <c r="L260" t="s">
        <v>23</v>
      </c>
      <c r="O260" t="str">
        <f>CONCATENATE(E260,"(",VLOOKUP(H260,批示部门及其分数!C:D,2,)*70%,")")</f>
        <v>huangyiwu(28)</v>
      </c>
    </row>
    <row r="261" spans="1:15">
      <c r="A261" s="14" t="s">
        <v>825</v>
      </c>
      <c r="B261" s="12" t="s">
        <v>279</v>
      </c>
      <c r="C261" t="str">
        <f t="array" ref="C261">IF(ISNA(VLOOKUP(A261&amp;B261&amp;"1",IF({1,0},'12.1成果批示及应用（前端查询-需要导入-待处理)'!J:J&amp;'12.1成果批示及应用（前端查询-需要导入-待处理)'!K:K&amp;'12.1成果批示及应用（前端查询-需要导入-待处理)'!O:O,'12.1成果批示及应用（前端查询-需要导入-待处理)'!B:B),2,)),VLOOKUP(A261,IF({1,0},'12.1成果批示及应用（前端查询-需要导入-待处理)'!J:J,'12.1成果批示及应用（前端查询-需要导入-待处理)'!B:B),2,),VLOOKUP(A261&amp;B261&amp;"1",IF({1,0},'12.1成果批示及应用（前端查询-需要导入-待处理)'!J:J&amp;'12.1成果批示及应用（前端查询-需要导入-待处理)'!K:K&amp;'12.1成果批示及应用（前端查询-需要导入-待处理)'!O:O,'12.1成果批示及应用（前端查询-需要导入-待处理)'!B:B),2,))</f>
        <v>黄意武</v>
      </c>
      <c r="D261" t="str">
        <f>VLOOKUP(C261,[2]Sheet1!$A:$B,2,)</f>
        <v>huangyiwu</v>
      </c>
      <c r="E261" t="s">
        <v>85</v>
      </c>
      <c r="F261" t="str">
        <f t="array" ref="F261">IF(VLOOKUP(A261&amp;B261,IF({1,0},'12.1成果批示及应用（前端查询-需要导入-待处理)'!J:J&amp;'12.1成果批示及应用（前端查询-需要导入-待处理)'!K:K,'12.1成果批示及应用（前端查询-需要导入-待处理)'!N:N),2,)="1","独立完成","合作完成")</f>
        <v>合作完成</v>
      </c>
      <c r="G261">
        <v>2013</v>
      </c>
      <c r="H261" t="str">
        <f t="shared" si="4"/>
        <v>决策建议、信息专报、专报信息刊发</v>
      </c>
      <c r="I261" t="str">
        <f t="array" ref="I261">VLOOKUP(A261&amp;B261,IF({1,0},'12.1成果批示及应用（前端查询-需要导入-待处理)'!J:J&amp;'12.1成果批示及应用（前端查询-需要导入-待处理)'!K:K,'12.1成果批示及应用（前端查询-需要导入-待处理)'!M:M),2,)</f>
        <v>2013-07-15 </v>
      </c>
      <c r="J261" t="str">
        <f>VLOOKUP(C261,[2]Sheet1!$A:$C,3,)</f>
        <v>重庆市中国特色社会主义理论体系研究中心秘书处</v>
      </c>
      <c r="K261" t="s">
        <v>88</v>
      </c>
      <c r="L261" t="s">
        <v>23</v>
      </c>
      <c r="O261" t="str">
        <f>CONCATENATE(E261,"(",VLOOKUP(H261,批示部门及其分数!C:D,2,)*70%,")")</f>
        <v>huangyiwu(28)</v>
      </c>
    </row>
    <row r="262" spans="1:15">
      <c r="A262" s="14" t="s">
        <v>827</v>
      </c>
      <c r="B262" s="12" t="s">
        <v>279</v>
      </c>
      <c r="C262" t="str">
        <f t="array" ref="C262">IF(ISNA(VLOOKUP(A262&amp;B262&amp;"1",IF({1,0},'12.1成果批示及应用（前端查询-需要导入-待处理)'!J:J&amp;'12.1成果批示及应用（前端查询-需要导入-待处理)'!K:K&amp;'12.1成果批示及应用（前端查询-需要导入-待处理)'!O:O,'12.1成果批示及应用（前端查询-需要导入-待处理)'!B:B),2,)),VLOOKUP(A262,IF({1,0},'12.1成果批示及应用（前端查询-需要导入-待处理)'!J:J,'12.1成果批示及应用（前端查询-需要导入-待处理)'!B:B),2,),VLOOKUP(A262&amp;B262&amp;"1",IF({1,0},'12.1成果批示及应用（前端查询-需要导入-待处理)'!J:J&amp;'12.1成果批示及应用（前端查询-需要导入-待处理)'!K:K&amp;'12.1成果批示及应用（前端查询-需要导入-待处理)'!O:O,'12.1成果批示及应用（前端查询-需要导入-待处理)'!B:B),2,))</f>
        <v>江薇薇</v>
      </c>
      <c r="D262" t="str">
        <f>VLOOKUP(C262,[2]Sheet1!$A:$B,2,)</f>
        <v>jiangweiwei</v>
      </c>
      <c r="E262" t="s">
        <v>829</v>
      </c>
      <c r="F262" t="str">
        <f t="array" ref="F262">IF(VLOOKUP(A262&amp;B262,IF({1,0},'12.1成果批示及应用（前端查询-需要导入-待处理)'!J:J&amp;'12.1成果批示及应用（前端查询-需要导入-待处理)'!K:K,'12.1成果批示及应用（前端查询-需要导入-待处理)'!N:N),2,)="1","独立完成","合作完成")</f>
        <v>独立完成</v>
      </c>
      <c r="G262">
        <v>2013</v>
      </c>
      <c r="H262" t="str">
        <f t="shared" si="4"/>
        <v>决策建议、信息专报、专报信息刊发</v>
      </c>
      <c r="I262" t="str">
        <f t="array" ref="I262">VLOOKUP(A262&amp;B262,IF({1,0},'12.1成果批示及应用（前端查询-需要导入-待处理)'!J:J&amp;'12.1成果批示及应用（前端查询-需要导入-待处理)'!K:K,'12.1成果批示及应用（前端查询-需要导入-待处理)'!M:M),2,)</f>
        <v>2013-11-04 </v>
      </c>
      <c r="J262" t="str">
        <f>VLOOKUP(C262,[2]Sheet1!$A:$C,3,)</f>
        <v>产业经济研究所</v>
      </c>
      <c r="K262" t="s">
        <v>831</v>
      </c>
      <c r="L262" t="s">
        <v>23</v>
      </c>
      <c r="O262" t="str">
        <f>CONCATENATE(E262,"(",VLOOKUP(H262,批示部门及其分数!C:D,2,)*70%,")")</f>
        <v>jiangweiwei(28)</v>
      </c>
    </row>
    <row r="263" spans="1:15">
      <c r="A263" s="14" t="s">
        <v>833</v>
      </c>
      <c r="B263" s="12" t="s">
        <v>19</v>
      </c>
      <c r="C263" t="str">
        <f t="array" ref="C263">IF(ISNA(VLOOKUP(A263&amp;B263&amp;"1",IF({1,0},'12.1成果批示及应用（前端查询-需要导入-待处理)'!J:J&amp;'12.1成果批示及应用（前端查询-需要导入-待处理)'!K:K&amp;'12.1成果批示及应用（前端查询-需要导入-待处理)'!O:O,'12.1成果批示及应用（前端查询-需要导入-待处理)'!B:B),2,)),VLOOKUP(A263,IF({1,0},'12.1成果批示及应用（前端查询-需要导入-待处理)'!J:J,'12.1成果批示及应用（前端查询-需要导入-待处理)'!B:B),2,),VLOOKUP(A263&amp;B263&amp;"1",IF({1,0},'12.1成果批示及应用（前端查询-需要导入-待处理)'!J:J&amp;'12.1成果批示及应用（前端查询-需要导入-待处理)'!K:K&amp;'12.1成果批示及应用（前端查询-需要导入-待处理)'!O:O,'12.1成果批示及应用（前端查询-需要导入-待处理)'!B:B),2,))</f>
        <v>彭国川</v>
      </c>
      <c r="D263" t="str">
        <f>VLOOKUP(C263,[2]Sheet1!$A:$B,2,)</f>
        <v>pengguochuan</v>
      </c>
      <c r="E263" t="s">
        <v>835</v>
      </c>
      <c r="F263" t="str">
        <f t="array" ref="F263">IF(VLOOKUP(A263&amp;B263,IF({1,0},'12.1成果批示及应用（前端查询-需要导入-待处理)'!J:J&amp;'12.1成果批示及应用（前端查询-需要导入-待处理)'!K:K,'12.1成果批示及应用（前端查询-需要导入-待处理)'!N:N),2,)="1","独立完成","合作完成")</f>
        <v>合作完成</v>
      </c>
      <c r="G263">
        <v>2013</v>
      </c>
      <c r="H263" t="str">
        <f t="shared" si="4"/>
        <v>省部级正职领导一般性批示</v>
      </c>
      <c r="I263" t="str">
        <f t="array" ref="I263">VLOOKUP(A263&amp;B263,IF({1,0},'12.1成果批示及应用（前端查询-需要导入-待处理)'!J:J&amp;'12.1成果批示及应用（前端查询-需要导入-待处理)'!K:K,'12.1成果批示及应用（前端查询-需要导入-待处理)'!M:M),2,)</f>
        <v>2013-12-13 </v>
      </c>
      <c r="J263" t="str">
        <f>VLOOKUP(C263,[2]Sheet1!$A:$C,3,)</f>
        <v>生态与环境资源研究所</v>
      </c>
      <c r="K263" t="s">
        <v>836</v>
      </c>
      <c r="L263" t="s">
        <v>23</v>
      </c>
      <c r="O263" t="str">
        <f>CONCATENATE(E263,"(",VLOOKUP(H263,批示部门及其分数!C:D,2,)*70%,")")</f>
        <v>pengguochuan(42)</v>
      </c>
    </row>
    <row r="264" spans="1:15">
      <c r="A264" s="14" t="s">
        <v>838</v>
      </c>
      <c r="B264" s="12" t="s">
        <v>30</v>
      </c>
      <c r="C264" t="str">
        <f t="array" ref="C264">IF(ISNA(VLOOKUP(A264&amp;B264&amp;"1",IF({1,0},'12.1成果批示及应用（前端查询-需要导入-待处理)'!J:J&amp;'12.1成果批示及应用（前端查询-需要导入-待处理)'!K:K&amp;'12.1成果批示及应用（前端查询-需要导入-待处理)'!O:O,'12.1成果批示及应用（前端查询-需要导入-待处理)'!B:B),2,)),VLOOKUP(A264,IF({1,0},'12.1成果批示及应用（前端查询-需要导入-待处理)'!J:J,'12.1成果批示及应用（前端查询-需要导入-待处理)'!B:B),2,),VLOOKUP(A264&amp;B264&amp;"1",IF({1,0},'12.1成果批示及应用（前端查询-需要导入-待处理)'!J:J&amp;'12.1成果批示及应用（前端查询-需要导入-待处理)'!K:K&amp;'12.1成果批示及应用（前端查询-需要导入-待处理)'!O:O,'12.1成果批示及应用（前端查询-需要导入-待处理)'!B:B),2,))</f>
        <v>王胜</v>
      </c>
      <c r="D264" t="str">
        <f>VLOOKUP(C264,[2]Sheet1!$A:$B,2,)</f>
        <v>wangsheng</v>
      </c>
      <c r="E264" t="s">
        <v>840</v>
      </c>
      <c r="F264" t="str">
        <f t="array" ref="F264">IF(VLOOKUP(A264&amp;B264,IF({1,0},'12.1成果批示及应用（前端查询-需要导入-待处理)'!J:J&amp;'12.1成果批示及应用（前端查询-需要导入-待处理)'!K:K,'12.1成果批示及应用（前端查询-需要导入-待处理)'!N:N),2,)="1","独立完成","合作完成")</f>
        <v>合作完成</v>
      </c>
      <c r="G264">
        <v>2013</v>
      </c>
      <c r="H264" t="str">
        <f t="shared" si="4"/>
        <v>省部级正职领导肯定性批示</v>
      </c>
      <c r="I264" t="str">
        <f t="array" ref="I264">VLOOKUP(A264&amp;B264,IF({1,0},'12.1成果批示及应用（前端查询-需要导入-待处理)'!J:J&amp;'12.1成果批示及应用（前端查询-需要导入-待处理)'!K:K,'12.1成果批示及应用（前端查询-需要导入-待处理)'!M:M),2,)</f>
        <v>2013-02-07 </v>
      </c>
      <c r="J264" t="str">
        <f>VLOOKUP(C264,[2]Sheet1!$A:$C,3,)</f>
        <v>院领导</v>
      </c>
      <c r="K264" t="s">
        <v>843</v>
      </c>
      <c r="L264" t="s">
        <v>23</v>
      </c>
      <c r="O264" t="str">
        <f>CONCATENATE(E264,"(",VLOOKUP(H264,批示部门及其分数!C:D,2,)*70%,")")</f>
        <v>wangsheng(84)</v>
      </c>
    </row>
    <row r="265" spans="1:15">
      <c r="A265" s="14" t="s">
        <v>845</v>
      </c>
      <c r="B265" s="12" t="s">
        <v>30</v>
      </c>
      <c r="C265" t="str">
        <f t="array" ref="C265">IF(ISNA(VLOOKUP(A265&amp;B265&amp;"1",IF({1,0},'12.1成果批示及应用（前端查询-需要导入-待处理)'!J:J&amp;'12.1成果批示及应用（前端查询-需要导入-待处理)'!K:K&amp;'12.1成果批示及应用（前端查询-需要导入-待处理)'!O:O,'12.1成果批示及应用（前端查询-需要导入-待处理)'!B:B),2,)),VLOOKUP(A265,IF({1,0},'12.1成果批示及应用（前端查询-需要导入-待处理)'!J:J,'12.1成果批示及应用（前端查询-需要导入-待处理)'!B:B),2,),VLOOKUP(A265&amp;B265&amp;"1",IF({1,0},'12.1成果批示及应用（前端查询-需要导入-待处理)'!J:J&amp;'12.1成果批示及应用（前端查询-需要导入-待处理)'!K:K&amp;'12.1成果批示及应用（前端查询-需要导入-待处理)'!O:O,'12.1成果批示及应用（前端查询-需要导入-待处理)'!B:B),2,))</f>
        <v>王胜</v>
      </c>
      <c r="D265" t="str">
        <f>VLOOKUP(C265,[2]Sheet1!$A:$B,2,)</f>
        <v>wangsheng</v>
      </c>
      <c r="E265" t="s">
        <v>840</v>
      </c>
      <c r="F265" t="str">
        <f t="array" ref="F265">IF(VLOOKUP(A265&amp;B265,IF({1,0},'12.1成果批示及应用（前端查询-需要导入-待处理)'!J:J&amp;'12.1成果批示及应用（前端查询-需要导入-待处理)'!K:K,'12.1成果批示及应用（前端查询-需要导入-待处理)'!N:N),2,)="1","独立完成","合作完成")</f>
        <v>合作完成</v>
      </c>
      <c r="G265">
        <v>2013</v>
      </c>
      <c r="H265" t="str">
        <f t="shared" si="4"/>
        <v>省部级正职领导肯定性批示</v>
      </c>
      <c r="I265" t="str">
        <f t="array" ref="I265">VLOOKUP(A265&amp;B265,IF({1,0},'12.1成果批示及应用（前端查询-需要导入-待处理)'!J:J&amp;'12.1成果批示及应用（前端查询-需要导入-待处理)'!K:K,'12.1成果批示及应用（前端查询-需要导入-待处理)'!M:M),2,)</f>
        <v>2013-01-10 </v>
      </c>
      <c r="J265" t="str">
        <f>VLOOKUP(C265,[2]Sheet1!$A:$C,3,)</f>
        <v>院领导</v>
      </c>
      <c r="K265" t="s">
        <v>847</v>
      </c>
      <c r="L265" t="s">
        <v>23</v>
      </c>
      <c r="O265" t="str">
        <f>CONCATENATE(E265,"(",VLOOKUP(H265,批示部门及其分数!C:D,2,)*70%,")")</f>
        <v>wangsheng(84)</v>
      </c>
    </row>
    <row r="266" spans="1:15">
      <c r="A266" s="14" t="s">
        <v>848</v>
      </c>
      <c r="B266" s="12" t="s">
        <v>30</v>
      </c>
      <c r="C266" t="str">
        <f t="array" ref="C266">IF(ISNA(VLOOKUP(A266&amp;B266&amp;"1",IF({1,0},'12.1成果批示及应用（前端查询-需要导入-待处理)'!J:J&amp;'12.1成果批示及应用（前端查询-需要导入-待处理)'!K:K&amp;'12.1成果批示及应用（前端查询-需要导入-待处理)'!O:O,'12.1成果批示及应用（前端查询-需要导入-待处理)'!B:B),2,)),VLOOKUP(A266,IF({1,0},'12.1成果批示及应用（前端查询-需要导入-待处理)'!J:J,'12.1成果批示及应用（前端查询-需要导入-待处理)'!B:B),2,),VLOOKUP(A266&amp;B266&amp;"1",IF({1,0},'12.1成果批示及应用（前端查询-需要导入-待处理)'!J:J&amp;'12.1成果批示及应用（前端查询-需要导入-待处理)'!K:K&amp;'12.1成果批示及应用（前端查询-需要导入-待处理)'!O:O,'12.1成果批示及应用（前端查询-需要导入-待处理)'!B:B),2,))</f>
        <v>李光荣</v>
      </c>
      <c r="D266" t="str">
        <f>VLOOKUP(C266,[2]Sheet1!$A:$B,2,)</f>
        <v>liguangrong</v>
      </c>
      <c r="E266" t="s">
        <v>850</v>
      </c>
      <c r="F266" t="str">
        <f t="array" ref="F266">IF(VLOOKUP(A266&amp;B266,IF({1,0},'12.1成果批示及应用（前端查询-需要导入-待处理)'!J:J&amp;'12.1成果批示及应用（前端查询-需要导入-待处理)'!K:K,'12.1成果批示及应用（前端查询-需要导入-待处理)'!N:N),2,)="1","独立完成","合作完成")</f>
        <v>独立完成</v>
      </c>
      <c r="G266">
        <v>2013</v>
      </c>
      <c r="H266" t="str">
        <f t="shared" si="4"/>
        <v>省部级正职领导肯定性批示</v>
      </c>
      <c r="I266" t="str">
        <f t="array" ref="I266">VLOOKUP(A266&amp;B266,IF({1,0},'12.1成果批示及应用（前端查询-需要导入-待处理)'!J:J&amp;'12.1成果批示及应用（前端查询-需要导入-待处理)'!K:K,'12.1成果批示及应用（前端查询-需要导入-待处理)'!M:M),2,)</f>
        <v>2013-10-31 </v>
      </c>
      <c r="J266" t="str">
        <f>VLOOKUP(C266,[2]Sheet1!$A:$C,3,)</f>
        <v>法学与社会学研究所</v>
      </c>
      <c r="K266" t="s">
        <v>852</v>
      </c>
      <c r="L266" t="s">
        <v>23</v>
      </c>
      <c r="O266" t="str">
        <f>CONCATENATE(E266,"(",VLOOKUP(H266,批示部门及其分数!C:D,2,)*70%,")")</f>
        <v>liguangrong(84)</v>
      </c>
    </row>
    <row r="267" spans="1:15">
      <c r="A267" s="14" t="s">
        <v>854</v>
      </c>
      <c r="B267" s="12" t="s">
        <v>19</v>
      </c>
      <c r="C267" t="str">
        <f t="array" ref="C267">IF(ISNA(VLOOKUP(A267&amp;B267&amp;"1",IF({1,0},'12.1成果批示及应用（前端查询-需要导入-待处理)'!J:J&amp;'12.1成果批示及应用（前端查询-需要导入-待处理)'!K:K&amp;'12.1成果批示及应用（前端查询-需要导入-待处理)'!O:O,'12.1成果批示及应用（前端查询-需要导入-待处理)'!B:B),2,)),VLOOKUP(A267,IF({1,0},'12.1成果批示及应用（前端查询-需要导入-待处理)'!J:J,'12.1成果批示及应用（前端查询-需要导入-待处理)'!B:B),2,),VLOOKUP(A267&amp;B267&amp;"1",IF({1,0},'12.1成果批示及应用（前端查询-需要导入-待处理)'!J:J&amp;'12.1成果批示及应用（前端查询-需要导入-待处理)'!K:K&amp;'12.1成果批示及应用（前端查询-需要导入-待处理)'!O:O,'12.1成果批示及应用（前端查询-需要导入-待处理)'!B:B),2,))</f>
        <v>李勇</v>
      </c>
      <c r="D267" t="e">
        <f>VLOOKUP(C267,[2]Sheet1!$A:$B,2,)</f>
        <v>#N/A</v>
      </c>
      <c r="E267" t="s">
        <v>141</v>
      </c>
      <c r="F267" t="str">
        <f t="array" ref="F267">IF(VLOOKUP(A267&amp;B267,IF({1,0},'12.1成果批示及应用（前端查询-需要导入-待处理)'!J:J&amp;'12.1成果批示及应用（前端查询-需要导入-待处理)'!K:K,'12.1成果批示及应用（前端查询-需要导入-待处理)'!N:N),2,)="1","独立完成","合作完成")</f>
        <v>合作完成</v>
      </c>
      <c r="G267">
        <v>2013</v>
      </c>
      <c r="H267" t="str">
        <f t="shared" si="4"/>
        <v>省部级正职领导一般性批示</v>
      </c>
      <c r="I267" t="str">
        <f t="array" ref="I267">VLOOKUP(A267&amp;B267,IF({1,0},'12.1成果批示及应用（前端查询-需要导入-待处理)'!J:J&amp;'12.1成果批示及应用（前端查询-需要导入-待处理)'!K:K,'12.1成果批示及应用（前端查询-需要导入-待处理)'!M:M),2,)</f>
        <v>2013-10-20 </v>
      </c>
      <c r="J267" t="e">
        <f>VLOOKUP(C267,[2]Sheet1!$A:$C,3,)</f>
        <v>#N/A</v>
      </c>
      <c r="K267" t="s">
        <v>677</v>
      </c>
      <c r="L267" t="s">
        <v>23</v>
      </c>
      <c r="O267" t="str">
        <f>CONCATENATE(E267,"(",VLOOKUP(H267,批示部门及其分数!C:D,2,)*70%,")")</f>
        <v>liyong(42)</v>
      </c>
    </row>
    <row r="268" spans="1:15">
      <c r="A268" s="14" t="s">
        <v>857</v>
      </c>
      <c r="B268" s="12" t="s">
        <v>19</v>
      </c>
      <c r="C268" t="str">
        <f t="array" ref="C268">IF(ISNA(VLOOKUP(A268&amp;B268&amp;"1",IF({1,0},'12.1成果批示及应用（前端查询-需要导入-待处理)'!J:J&amp;'12.1成果批示及应用（前端查询-需要导入-待处理)'!K:K&amp;'12.1成果批示及应用（前端查询-需要导入-待处理)'!O:O,'12.1成果批示及应用（前端查询-需要导入-待处理)'!B:B),2,)),VLOOKUP(A268,IF({1,0},'12.1成果批示及应用（前端查询-需要导入-待处理)'!J:J,'12.1成果批示及应用（前端查询-需要导入-待处理)'!B:B),2,),VLOOKUP(A268&amp;B268&amp;"1",IF({1,0},'12.1成果批示及应用（前端查询-需要导入-待处理)'!J:J&amp;'12.1成果批示及应用（前端查询-需要导入-待处理)'!K:K&amp;'12.1成果批示及应用（前端查询-需要导入-待处理)'!O:O,'12.1成果批示及应用（前端查询-需要导入-待处理)'!B:B),2,))</f>
        <v>李勇</v>
      </c>
      <c r="D268" t="e">
        <f>VLOOKUP(C268,[2]Sheet1!$A:$B,2,)</f>
        <v>#N/A</v>
      </c>
      <c r="E268" t="s">
        <v>141</v>
      </c>
      <c r="F268" t="str">
        <f t="array" ref="F268">IF(VLOOKUP(A268&amp;B268,IF({1,0},'12.1成果批示及应用（前端查询-需要导入-待处理)'!J:J&amp;'12.1成果批示及应用（前端查询-需要导入-待处理)'!K:K,'12.1成果批示及应用（前端查询-需要导入-待处理)'!N:N),2,)="1","独立完成","合作完成")</f>
        <v>合作完成</v>
      </c>
      <c r="G268">
        <v>2013</v>
      </c>
      <c r="H268" t="str">
        <f t="shared" si="4"/>
        <v>省部级正职领导一般性批示</v>
      </c>
      <c r="I268" t="str">
        <f t="array" ref="I268">VLOOKUP(A268&amp;B268,IF({1,0},'12.1成果批示及应用（前端查询-需要导入-待处理)'!J:J&amp;'12.1成果批示及应用（前端查询-需要导入-待处理)'!K:K,'12.1成果批示及应用（前端查询-需要导入-待处理)'!M:M),2,)</f>
        <v>2013-06-18 </v>
      </c>
      <c r="J268" t="e">
        <f>VLOOKUP(C268,[2]Sheet1!$A:$C,3,)</f>
        <v>#N/A</v>
      </c>
      <c r="K268" t="s">
        <v>859</v>
      </c>
      <c r="L268" t="s">
        <v>23</v>
      </c>
      <c r="O268" t="str">
        <f>CONCATENATE(E268,"(",VLOOKUP(H268,批示部门及其分数!C:D,2,)*70%,")")</f>
        <v>liyong(42)</v>
      </c>
    </row>
    <row r="269" spans="1:15">
      <c r="A269" s="14" t="s">
        <v>860</v>
      </c>
      <c r="B269" s="12" t="s">
        <v>30</v>
      </c>
      <c r="C269" t="str">
        <f t="array" ref="C269">IF(ISNA(VLOOKUP(A269&amp;B269&amp;"1",IF({1,0},'12.1成果批示及应用（前端查询-需要导入-待处理)'!J:J&amp;'12.1成果批示及应用（前端查询-需要导入-待处理)'!K:K&amp;'12.1成果批示及应用（前端查询-需要导入-待处理)'!O:O,'12.1成果批示及应用（前端查询-需要导入-待处理)'!B:B),2,)),VLOOKUP(A269,IF({1,0},'12.1成果批示及应用（前端查询-需要导入-待处理)'!J:J,'12.1成果批示及应用（前端查询-需要导入-待处理)'!B:B),2,),VLOOKUP(A269&amp;B269&amp;"1",IF({1,0},'12.1成果批示及应用（前端查询-需要导入-待处理)'!J:J&amp;'12.1成果批示及应用（前端查询-需要导入-待处理)'!K:K&amp;'12.1成果批示及应用（前端查询-需要导入-待处理)'!O:O,'12.1成果批示及应用（前端查询-需要导入-待处理)'!B:B),2,))</f>
        <v>彭国川</v>
      </c>
      <c r="D269" t="str">
        <f>VLOOKUP(C269,[2]Sheet1!$A:$B,2,)</f>
        <v>pengguochuan</v>
      </c>
      <c r="E269" t="s">
        <v>835</v>
      </c>
      <c r="F269" t="str">
        <f t="array" ref="F269">IF(VLOOKUP(A269&amp;B269,IF({1,0},'12.1成果批示及应用（前端查询-需要导入-待处理)'!J:J&amp;'12.1成果批示及应用（前端查询-需要导入-待处理)'!K:K,'12.1成果批示及应用（前端查询-需要导入-待处理)'!N:N),2,)="1","独立完成","合作完成")</f>
        <v>合作完成</v>
      </c>
      <c r="G269">
        <v>2013</v>
      </c>
      <c r="H269" t="str">
        <f t="shared" si="4"/>
        <v>省部级正职领导肯定性批示</v>
      </c>
      <c r="I269" t="str">
        <f t="array" ref="I269">VLOOKUP(A269&amp;B269,IF({1,0},'12.1成果批示及应用（前端查询-需要导入-待处理)'!J:J&amp;'12.1成果批示及应用（前端查询-需要导入-待处理)'!K:K,'12.1成果批示及应用（前端查询-需要导入-待处理)'!M:M),2,)</f>
        <v>2013-04-10 </v>
      </c>
      <c r="J269" t="str">
        <f>VLOOKUP(C269,[2]Sheet1!$A:$C,3,)</f>
        <v>生态与环境资源研究所</v>
      </c>
      <c r="K269" t="s">
        <v>862</v>
      </c>
      <c r="L269" t="s">
        <v>23</v>
      </c>
      <c r="O269" t="str">
        <f>CONCATENATE(E269,"(",VLOOKUP(H269,批示部门及其分数!C:D,2,)*70%,")")</f>
        <v>pengguochuan(84)</v>
      </c>
    </row>
    <row r="270" spans="1:15">
      <c r="A270" s="14" t="s">
        <v>864</v>
      </c>
      <c r="B270" s="12" t="s">
        <v>279</v>
      </c>
      <c r="C270" t="str">
        <f t="array" ref="C270">IF(ISNA(VLOOKUP(A270&amp;B270&amp;"1",IF({1,0},'12.1成果批示及应用（前端查询-需要导入-待处理)'!J:J&amp;'12.1成果批示及应用（前端查询-需要导入-待处理)'!K:K&amp;'12.1成果批示及应用（前端查询-需要导入-待处理)'!O:O,'12.1成果批示及应用（前端查询-需要导入-待处理)'!B:B),2,)),VLOOKUP(A270,IF({1,0},'12.1成果批示及应用（前端查询-需要导入-待处理)'!J:J,'12.1成果批示及应用（前端查询-需要导入-待处理)'!B:B),2,),VLOOKUP(A270&amp;B270&amp;"1",IF({1,0},'12.1成果批示及应用（前端查询-需要导入-待处理)'!J:J&amp;'12.1成果批示及应用（前端查询-需要导入-待处理)'!K:K&amp;'12.1成果批示及应用（前端查询-需要导入-待处理)'!O:O,'12.1成果批示及应用（前端查询-需要导入-待处理)'!B:B),2,))</f>
        <v>田代贵</v>
      </c>
      <c r="D270" t="e">
        <f>VLOOKUP(C270,[2]Sheet1!$A:$B,2,)</f>
        <v>#N/A</v>
      </c>
      <c r="E270" t="s">
        <v>395</v>
      </c>
      <c r="F270" t="str">
        <f t="array" ref="F270">IF(VLOOKUP(A270&amp;B270,IF({1,0},'12.1成果批示及应用（前端查询-需要导入-待处理)'!J:J&amp;'12.1成果批示及应用（前端查询-需要导入-待处理)'!K:K,'12.1成果批示及应用（前端查询-需要导入-待处理)'!N:N),2,)="1","独立完成","合作完成")</f>
        <v>合作完成</v>
      </c>
      <c r="G270">
        <v>2013</v>
      </c>
      <c r="H270" t="str">
        <f t="shared" si="4"/>
        <v>决策建议、信息专报、专报信息刊发</v>
      </c>
      <c r="I270" t="str">
        <f t="array" ref="I270">VLOOKUP(A270&amp;B270,IF({1,0},'12.1成果批示及应用（前端查询-需要导入-待处理)'!J:J&amp;'12.1成果批示及应用（前端查询-需要导入-待处理)'!K:K,'12.1成果批示及应用（前端查询-需要导入-待处理)'!M:M),2,)</f>
        <v>2013-10-12 </v>
      </c>
      <c r="J270" t="e">
        <f>VLOOKUP(C270,[2]Sheet1!$A:$C,3,)</f>
        <v>#N/A</v>
      </c>
      <c r="K270" t="s">
        <v>866</v>
      </c>
      <c r="L270" t="s">
        <v>23</v>
      </c>
      <c r="O270" t="str">
        <f>CONCATENATE(E270,"(",VLOOKUP(H270,批示部门及其分数!C:D,2,)*70%,")")</f>
        <v>tiandaigui(28)</v>
      </c>
    </row>
    <row r="271" spans="1:15">
      <c r="A271" s="14" t="s">
        <v>867</v>
      </c>
      <c r="B271" s="12" t="s">
        <v>274</v>
      </c>
      <c r="C271" t="str">
        <f t="array" ref="C271">IF(ISNA(VLOOKUP(A271&amp;B271&amp;"1",IF({1,0},'12.1成果批示及应用（前端查询-需要导入-待处理)'!J:J&amp;'12.1成果批示及应用（前端查询-需要导入-待处理)'!K:K&amp;'12.1成果批示及应用（前端查询-需要导入-待处理)'!O:O,'12.1成果批示及应用（前端查询-需要导入-待处理)'!B:B),2,)),VLOOKUP(A271,IF({1,0},'12.1成果批示及应用（前端查询-需要导入-待处理)'!J:J,'12.1成果批示及应用（前端查询-需要导入-待处理)'!B:B),2,),VLOOKUP(A271&amp;B271&amp;"1",IF({1,0},'12.1成果批示及应用（前端查询-需要导入-待处理)'!J:J&amp;'12.1成果批示及应用（前端查询-需要导入-待处理)'!K:K&amp;'12.1成果批示及应用（前端查询-需要导入-待处理)'!O:O,'12.1成果批示及应用（前端查询-需要导入-待处理)'!B:B),2,))</f>
        <v>李万慧</v>
      </c>
      <c r="D271" t="str">
        <f>VLOOKUP(C271,[2]Sheet1!$A:$B,2,)</f>
        <v>liwanhui</v>
      </c>
      <c r="E271" t="s">
        <v>530</v>
      </c>
      <c r="F271" t="str">
        <f t="array" ref="F271">IF(VLOOKUP(A271&amp;B271,IF({1,0},'12.1成果批示及应用（前端查询-需要导入-待处理)'!J:J&amp;'12.1成果批示及应用（前端查询-需要导入-待处理)'!K:K,'12.1成果批示及应用（前端查询-需要导入-待处理)'!N:N),2,)="1","独立完成","合作完成")</f>
        <v>独立完成</v>
      </c>
      <c r="G271">
        <v>2013</v>
      </c>
      <c r="H271" t="str">
        <f t="shared" si="4"/>
        <v>市行业主管部门文件采用-采用部分占文件全文60%以下</v>
      </c>
      <c r="I271" t="str">
        <f t="array" ref="I271">VLOOKUP(A271&amp;B271,IF({1,0},'12.1成果批示及应用（前端查询-需要导入-待处理)'!J:J&amp;'12.1成果批示及应用（前端查询-需要导入-待处理)'!K:K,'12.1成果批示及应用（前端查询-需要导入-待处理)'!M:M),2,)</f>
        <v>2013-11-21 </v>
      </c>
      <c r="J271" t="str">
        <f>VLOOKUP(C271,[2]Sheet1!$A:$C,3,)</f>
        <v>财政与金融研究所</v>
      </c>
      <c r="K271" t="s">
        <v>532</v>
      </c>
      <c r="L271" t="s">
        <v>23</v>
      </c>
      <c r="O271" t="str">
        <f>CONCATENATE(E271,"(",VLOOKUP(H271,批示部门及其分数!C:D,2,)*70%,")")</f>
        <v>liwanhui(21)</v>
      </c>
    </row>
    <row r="272" spans="1:15">
      <c r="A272" s="14" t="s">
        <v>869</v>
      </c>
      <c r="B272" s="12" t="s">
        <v>279</v>
      </c>
      <c r="C272" t="str">
        <f t="array" ref="C272">IF(ISNA(VLOOKUP(A272&amp;B272&amp;"1",IF({1,0},'12.1成果批示及应用（前端查询-需要导入-待处理)'!J:J&amp;'12.1成果批示及应用（前端查询-需要导入-待处理)'!K:K&amp;'12.1成果批示及应用（前端查询-需要导入-待处理)'!O:O,'12.1成果批示及应用（前端查询-需要导入-待处理)'!B:B),2,)),VLOOKUP(A272,IF({1,0},'12.1成果批示及应用（前端查询-需要导入-待处理)'!J:J,'12.1成果批示及应用（前端查询-需要导入-待处理)'!B:B),2,),VLOOKUP(A272&amp;B272&amp;"1",IF({1,0},'12.1成果批示及应用（前端查询-需要导入-待处理)'!J:J&amp;'12.1成果批示及应用（前端查询-需要导入-待处理)'!K:K&amp;'12.1成果批示及应用（前端查询-需要导入-待处理)'!O:O,'12.1成果批示及应用（前端查询-需要导入-待处理)'!B:B),2,))</f>
        <v>李万慧</v>
      </c>
      <c r="D272" t="str">
        <f>VLOOKUP(C272,[2]Sheet1!$A:$B,2,)</f>
        <v>liwanhui</v>
      </c>
      <c r="E272" t="s">
        <v>530</v>
      </c>
      <c r="F272" t="str">
        <f t="array" ref="F272">IF(VLOOKUP(A272&amp;B272,IF({1,0},'12.1成果批示及应用（前端查询-需要导入-待处理)'!J:J&amp;'12.1成果批示及应用（前端查询-需要导入-待处理)'!K:K,'12.1成果批示及应用（前端查询-需要导入-待处理)'!N:N),2,)="1","独立完成","合作完成")</f>
        <v>合作完成</v>
      </c>
      <c r="G272">
        <v>2013</v>
      </c>
      <c r="H272" t="str">
        <f t="shared" si="4"/>
        <v>决策建议、信息专报、专报信息刊发</v>
      </c>
      <c r="I272" t="str">
        <f t="array" ref="I272">VLOOKUP(A272&amp;B272,IF({1,0},'12.1成果批示及应用（前端查询-需要导入-待处理)'!J:J&amp;'12.1成果批示及应用（前端查询-需要导入-待处理)'!K:K,'12.1成果批示及应用（前端查询-需要导入-待处理)'!M:M),2,)</f>
        <v>2013-12-05 </v>
      </c>
      <c r="J272" t="str">
        <f>VLOOKUP(C272,[2]Sheet1!$A:$C,3,)</f>
        <v>财政与金融研究所</v>
      </c>
      <c r="K272" t="s">
        <v>871</v>
      </c>
      <c r="L272" t="s">
        <v>23</v>
      </c>
      <c r="O272" t="str">
        <f>CONCATENATE(E272,"(",VLOOKUP(H272,批示部门及其分数!C:D,2,)*70%,")")</f>
        <v>liwanhui(28)</v>
      </c>
    </row>
    <row r="273" spans="1:15">
      <c r="A273" s="14" t="s">
        <v>873</v>
      </c>
      <c r="B273" s="12" t="s">
        <v>274</v>
      </c>
      <c r="C273" t="str">
        <f t="array" ref="C273">IF(ISNA(VLOOKUP(A273&amp;B273&amp;"1",IF({1,0},'12.1成果批示及应用（前端查询-需要导入-待处理)'!J:J&amp;'12.1成果批示及应用（前端查询-需要导入-待处理)'!K:K&amp;'12.1成果批示及应用（前端查询-需要导入-待处理)'!O:O,'12.1成果批示及应用（前端查询-需要导入-待处理)'!B:B),2,)),VLOOKUP(A273,IF({1,0},'12.1成果批示及应用（前端查询-需要导入-待处理)'!J:J,'12.1成果批示及应用（前端查询-需要导入-待处理)'!B:B),2,),VLOOKUP(A273&amp;B273&amp;"1",IF({1,0},'12.1成果批示及应用（前端查询-需要导入-待处理)'!J:J&amp;'12.1成果批示及应用（前端查询-需要导入-待处理)'!K:K&amp;'12.1成果批示及应用（前端查询-需要导入-待处理)'!O:O,'12.1成果批示及应用（前端查询-需要导入-待处理)'!B:B),2,))</f>
        <v>李万慧</v>
      </c>
      <c r="D273" t="str">
        <f>VLOOKUP(C273,[2]Sheet1!$A:$B,2,)</f>
        <v>liwanhui</v>
      </c>
      <c r="E273" t="s">
        <v>530</v>
      </c>
      <c r="F273" t="str">
        <f t="array" ref="F273">IF(VLOOKUP(A273&amp;B273,IF({1,0},'12.1成果批示及应用（前端查询-需要导入-待处理)'!J:J&amp;'12.1成果批示及应用（前端查询-需要导入-待处理)'!K:K,'12.1成果批示及应用（前端查询-需要导入-待处理)'!N:N),2,)="1","独立完成","合作完成")</f>
        <v>独立完成</v>
      </c>
      <c r="G273">
        <v>2013</v>
      </c>
      <c r="H273" t="str">
        <f t="shared" si="4"/>
        <v>市行业主管部门文件采用-采用部分占文件全文60%以下</v>
      </c>
      <c r="I273" t="str">
        <f t="array" ref="I273">VLOOKUP(A273&amp;B273,IF({1,0},'12.1成果批示及应用（前端查询-需要导入-待处理)'!J:J&amp;'12.1成果批示及应用（前端查询-需要导入-待处理)'!K:K,'12.1成果批示及应用（前端查询-需要导入-待处理)'!M:M),2,)</f>
        <v>2013-08-13 </v>
      </c>
      <c r="J273" t="str">
        <f>VLOOKUP(C273,[2]Sheet1!$A:$C,3,)</f>
        <v>财政与金融研究所</v>
      </c>
      <c r="K273" t="s">
        <v>532</v>
      </c>
      <c r="L273" t="s">
        <v>23</v>
      </c>
      <c r="O273" t="str">
        <f>CONCATENATE(E273,"(",VLOOKUP(H273,批示部门及其分数!C:D,2,)*70%,")")</f>
        <v>liwanhui(21)</v>
      </c>
    </row>
    <row r="274" spans="1:15">
      <c r="A274" s="14" t="s">
        <v>875</v>
      </c>
      <c r="B274" s="12" t="s">
        <v>274</v>
      </c>
      <c r="C274" t="str">
        <f t="array" ref="C274">IF(ISNA(VLOOKUP(A274&amp;B274&amp;"1",IF({1,0},'12.1成果批示及应用（前端查询-需要导入-待处理)'!J:J&amp;'12.1成果批示及应用（前端查询-需要导入-待处理)'!K:K&amp;'12.1成果批示及应用（前端查询-需要导入-待处理)'!O:O,'12.1成果批示及应用（前端查询-需要导入-待处理)'!B:B),2,)),VLOOKUP(A274,IF({1,0},'12.1成果批示及应用（前端查询-需要导入-待处理)'!J:J,'12.1成果批示及应用（前端查询-需要导入-待处理)'!B:B),2,),VLOOKUP(A274&amp;B274&amp;"1",IF({1,0},'12.1成果批示及应用（前端查询-需要导入-待处理)'!J:J&amp;'12.1成果批示及应用（前端查询-需要导入-待处理)'!K:K&amp;'12.1成果批示及应用（前端查询-需要导入-待处理)'!O:O,'12.1成果批示及应用（前端查询-需要导入-待处理)'!B:B),2,))</f>
        <v>李万慧</v>
      </c>
      <c r="D274" t="str">
        <f>VLOOKUP(C274,[2]Sheet1!$A:$B,2,)</f>
        <v>liwanhui</v>
      </c>
      <c r="E274" t="s">
        <v>530</v>
      </c>
      <c r="F274" t="str">
        <f t="array" ref="F274">IF(VLOOKUP(A274&amp;B274,IF({1,0},'12.1成果批示及应用（前端查询-需要导入-待处理)'!J:J&amp;'12.1成果批示及应用（前端查询-需要导入-待处理)'!K:K,'12.1成果批示及应用（前端查询-需要导入-待处理)'!N:N),2,)="1","独立完成","合作完成")</f>
        <v>独立完成</v>
      </c>
      <c r="G274">
        <v>2013</v>
      </c>
      <c r="H274" t="str">
        <f t="shared" si="4"/>
        <v>市行业主管部门文件采用-采用部分占文件全文60%以下</v>
      </c>
      <c r="I274" t="str">
        <f t="array" ref="I274">VLOOKUP(A274&amp;B274,IF({1,0},'12.1成果批示及应用（前端查询-需要导入-待处理)'!J:J&amp;'12.1成果批示及应用（前端查询-需要导入-待处理)'!K:K,'12.1成果批示及应用（前端查询-需要导入-待处理)'!M:M),2,)</f>
        <v>2013-11-12 </v>
      </c>
      <c r="J274" t="str">
        <f>VLOOKUP(C274,[2]Sheet1!$A:$C,3,)</f>
        <v>财政与金融研究所</v>
      </c>
      <c r="K274" t="s">
        <v>532</v>
      </c>
      <c r="L274" t="s">
        <v>23</v>
      </c>
      <c r="O274" t="str">
        <f>CONCATENATE(E274,"(",VLOOKUP(H274,批示部门及其分数!C:D,2,)*70%,")")</f>
        <v>liwanhui(21)</v>
      </c>
    </row>
    <row r="275" spans="1:15">
      <c r="A275" s="14" t="s">
        <v>877</v>
      </c>
      <c r="B275" s="12" t="s">
        <v>279</v>
      </c>
      <c r="C275" t="str">
        <f t="array" ref="C275">IF(ISNA(VLOOKUP(A275&amp;B275&amp;"1",IF({1,0},'12.1成果批示及应用（前端查询-需要导入-待处理)'!J:J&amp;'12.1成果批示及应用（前端查询-需要导入-待处理)'!K:K&amp;'12.1成果批示及应用（前端查询-需要导入-待处理)'!O:O,'12.1成果批示及应用（前端查询-需要导入-待处理)'!B:B),2,)),VLOOKUP(A275,IF({1,0},'12.1成果批示及应用（前端查询-需要导入-待处理)'!J:J,'12.1成果批示及应用（前端查询-需要导入-待处理)'!B:B),2,),VLOOKUP(A275&amp;B275&amp;"1",IF({1,0},'12.1成果批示及应用（前端查询-需要导入-待处理)'!J:J&amp;'12.1成果批示及应用（前端查询-需要导入-待处理)'!K:K&amp;'12.1成果批示及应用（前端查询-需要导入-待处理)'!O:O,'12.1成果批示及应用（前端查询-需要导入-待处理)'!B:B),2,))</f>
        <v>李勇</v>
      </c>
      <c r="D275" t="e">
        <f>VLOOKUP(C275,[2]Sheet1!$A:$B,2,)</f>
        <v>#N/A</v>
      </c>
      <c r="E275" t="s">
        <v>141</v>
      </c>
      <c r="F275" t="str">
        <f t="array" ref="F275">IF(VLOOKUP(A275&amp;B275,IF({1,0},'12.1成果批示及应用（前端查询-需要导入-待处理)'!J:J&amp;'12.1成果批示及应用（前端查询-需要导入-待处理)'!K:K,'12.1成果批示及应用（前端查询-需要导入-待处理)'!N:N),2,)="1","独立完成","合作完成")</f>
        <v>独立完成</v>
      </c>
      <c r="G275">
        <v>2013</v>
      </c>
      <c r="H275" t="str">
        <f t="shared" si="4"/>
        <v>决策建议、信息专报、专报信息刊发</v>
      </c>
      <c r="I275" t="str">
        <f t="array" ref="I275">VLOOKUP(A275&amp;B275,IF({1,0},'12.1成果批示及应用（前端查询-需要导入-待处理)'!J:J&amp;'12.1成果批示及应用（前端查询-需要导入-待处理)'!K:K,'12.1成果批示及应用（前端查询-需要导入-待处理)'!M:M),2,)</f>
        <v>2013-10-24 </v>
      </c>
      <c r="J275" t="e">
        <f>VLOOKUP(C275,[2]Sheet1!$A:$C,3,)</f>
        <v>#N/A</v>
      </c>
      <c r="K275" t="s">
        <v>143</v>
      </c>
      <c r="L275" t="s">
        <v>23</v>
      </c>
      <c r="O275" t="str">
        <f>CONCATENATE(E275,"(",VLOOKUP(H275,批示部门及其分数!C:D,2,)*70%,")")</f>
        <v>liyong(28)</v>
      </c>
    </row>
    <row r="276" spans="1:15">
      <c r="A276" s="14" t="s">
        <v>879</v>
      </c>
      <c r="B276" s="12" t="s">
        <v>30</v>
      </c>
      <c r="C276" t="str">
        <f t="array" ref="C276">IF(ISNA(VLOOKUP(A276&amp;B276&amp;"1",IF({1,0},'12.1成果批示及应用（前端查询-需要导入-待处理)'!J:J&amp;'12.1成果批示及应用（前端查询-需要导入-待处理)'!K:K&amp;'12.1成果批示及应用（前端查询-需要导入-待处理)'!O:O,'12.1成果批示及应用（前端查询-需要导入-待处理)'!B:B),2,)),VLOOKUP(A276,IF({1,0},'12.1成果批示及应用（前端查询-需要导入-待处理)'!J:J,'12.1成果批示及应用（前端查询-需要导入-待处理)'!B:B),2,),VLOOKUP(A276&amp;B276&amp;"1",IF({1,0},'12.1成果批示及应用（前端查询-需要导入-待处理)'!J:J&amp;'12.1成果批示及应用（前端查询-需要导入-待处理)'!K:K&amp;'12.1成果批示及应用（前端查询-需要导入-待处理)'!O:O,'12.1成果批示及应用（前端查询-需要导入-待处理)'!B:B),2,))</f>
        <v>李重华</v>
      </c>
      <c r="D276" t="str">
        <f>VLOOKUP(C276,[2]Sheet1!$A:$B,2,)</f>
        <v>lichonghua</v>
      </c>
      <c r="E276" t="s">
        <v>151</v>
      </c>
      <c r="F276" t="str">
        <f t="array" ref="F276">IF(VLOOKUP(A276&amp;B276,IF({1,0},'12.1成果批示及应用（前端查询-需要导入-待处理)'!J:J&amp;'12.1成果批示及应用（前端查询-需要导入-待处理)'!K:K,'12.1成果批示及应用（前端查询-需要导入-待处理)'!N:N),2,)="1","独立完成","合作完成")</f>
        <v>独立完成</v>
      </c>
      <c r="G276">
        <v>2013</v>
      </c>
      <c r="H276" t="str">
        <f t="shared" si="4"/>
        <v>省部级正职领导肯定性批示</v>
      </c>
      <c r="I276" t="str">
        <f t="array" ref="I276">VLOOKUP(A276&amp;B276,IF({1,0},'12.1成果批示及应用（前端查询-需要导入-待处理)'!J:J&amp;'12.1成果批示及应用（前端查询-需要导入-待处理)'!K:K,'12.1成果批示及应用（前端查询-需要导入-待处理)'!M:M),2,)</f>
        <v>2012-12-26 </v>
      </c>
      <c r="J276" t="str">
        <f>VLOOKUP(C276,[2]Sheet1!$A:$C,3,)</f>
        <v>文史研究所（台湾问题研究所）</v>
      </c>
      <c r="K276" t="s">
        <v>153</v>
      </c>
      <c r="L276" t="s">
        <v>23</v>
      </c>
      <c r="O276" t="str">
        <f>CONCATENATE(E276,"(",VLOOKUP(H276,批示部门及其分数!C:D,2,)*70%,")")</f>
        <v>lichonghua(84)</v>
      </c>
    </row>
    <row r="277" spans="1:15">
      <c r="A277" s="14" t="s">
        <v>881</v>
      </c>
      <c r="B277" s="12" t="s">
        <v>279</v>
      </c>
      <c r="C277" t="str">
        <f t="array" ref="C277">IF(ISNA(VLOOKUP(A277&amp;B277&amp;"1",IF({1,0},'12.1成果批示及应用（前端查询-需要导入-待处理)'!J:J&amp;'12.1成果批示及应用（前端查询-需要导入-待处理)'!K:K&amp;'12.1成果批示及应用（前端查询-需要导入-待处理)'!O:O,'12.1成果批示及应用（前端查询-需要导入-待处理)'!B:B),2,)),VLOOKUP(A277,IF({1,0},'12.1成果批示及应用（前端查询-需要导入-待处理)'!J:J,'12.1成果批示及应用（前端查询-需要导入-待处理)'!B:B),2,),VLOOKUP(A277&amp;B277&amp;"1",IF({1,0},'12.1成果批示及应用（前端查询-需要导入-待处理)'!J:J&amp;'12.1成果批示及应用（前端查询-需要导入-待处理)'!K:K&amp;'12.1成果批示及应用（前端查询-需要导入-待处理)'!O:O,'12.1成果批示及应用（前端查询-需要导入-待处理)'!B:B),2,))</f>
        <v>廖杉杉</v>
      </c>
      <c r="D277" t="str">
        <f>VLOOKUP(C277,[2]Sheet1!$A:$B,2,)</f>
        <v>liaoshanshan</v>
      </c>
      <c r="E277" t="s">
        <v>883</v>
      </c>
      <c r="F277" t="str">
        <f t="array" ref="F277">IF(VLOOKUP(A277&amp;B277,IF({1,0},'12.1成果批示及应用（前端查询-需要导入-待处理)'!J:J&amp;'12.1成果批示及应用（前端查询-需要导入-待处理)'!K:K,'12.1成果批示及应用（前端查询-需要导入-待处理)'!N:N),2,)="1","独立完成","合作完成")</f>
        <v>合作完成</v>
      </c>
      <c r="G277">
        <v>2013</v>
      </c>
      <c r="H277" t="str">
        <f t="shared" si="4"/>
        <v>决策建议、信息专报、专报信息刊发</v>
      </c>
      <c r="I277" t="str">
        <f t="array" ref="I277">VLOOKUP(A277&amp;B277,IF({1,0},'12.1成果批示及应用（前端查询-需要导入-待处理)'!J:J&amp;'12.1成果批示及应用（前端查询-需要导入-待处理)'!K:K,'12.1成果批示及应用（前端查询-需要导入-待处理)'!M:M),2,)</f>
        <v>2013-11-25 </v>
      </c>
      <c r="J277" t="str">
        <f>VLOOKUP(C277,[2]Sheet1!$A:$C,3,)</f>
        <v>文史研究所（台湾问题研究所）</v>
      </c>
      <c r="K277" t="s">
        <v>885</v>
      </c>
      <c r="L277" t="s">
        <v>23</v>
      </c>
      <c r="O277" t="str">
        <f>CONCATENATE(E277,"(",VLOOKUP(H277,批示部门及其分数!C:D,2,)*70%,")")</f>
        <v>liaoshanshan(28)</v>
      </c>
    </row>
    <row r="278" spans="1:15">
      <c r="A278" s="14" t="s">
        <v>887</v>
      </c>
      <c r="B278" s="12" t="s">
        <v>274</v>
      </c>
      <c r="C278" t="str">
        <f t="array" ref="C278">IF(ISNA(VLOOKUP(A278&amp;B278&amp;"1",IF({1,0},'12.1成果批示及应用（前端查询-需要导入-待处理)'!J:J&amp;'12.1成果批示及应用（前端查询-需要导入-待处理)'!K:K&amp;'12.1成果批示及应用（前端查询-需要导入-待处理)'!O:O,'12.1成果批示及应用（前端查询-需要导入-待处理)'!B:B),2,)),VLOOKUP(A278,IF({1,0},'12.1成果批示及应用（前端查询-需要导入-待处理)'!J:J,'12.1成果批示及应用（前端查询-需要导入-待处理)'!B:B),2,),VLOOKUP(A278&amp;B278&amp;"1",IF({1,0},'12.1成果批示及应用（前端查询-需要导入-待处理)'!J:J&amp;'12.1成果批示及应用（前端查询-需要导入-待处理)'!K:K&amp;'12.1成果批示及应用（前端查询-需要导入-待处理)'!O:O,'12.1成果批示及应用（前端查询-需要导入-待处理)'!B:B),2,))</f>
        <v>廖玉姣</v>
      </c>
      <c r="D278" t="str">
        <f>VLOOKUP(C278,[2]Sheet1!$A:$B,2,)</f>
        <v>liaoyujiao</v>
      </c>
      <c r="E278" t="s">
        <v>101</v>
      </c>
      <c r="F278" t="str">
        <f t="array" ref="F278">IF(VLOOKUP(A278&amp;B278,IF({1,0},'12.1成果批示及应用（前端查询-需要导入-待处理)'!J:J&amp;'12.1成果批示及应用（前端查询-需要导入-待处理)'!K:K,'12.1成果批示及应用（前端查询-需要导入-待处理)'!N:N),2,)="1","独立完成","合作完成")</f>
        <v>合作完成</v>
      </c>
      <c r="G278">
        <v>2013</v>
      </c>
      <c r="H278" t="str">
        <f t="shared" si="4"/>
        <v>市行业主管部门文件采用-采用部分占文件全文60%以下</v>
      </c>
      <c r="I278" t="str">
        <f t="array" ref="I278">VLOOKUP(A278&amp;B278,IF({1,0},'12.1成果批示及应用（前端查询-需要导入-待处理)'!J:J&amp;'12.1成果批示及应用（前端查询-需要导入-待处理)'!K:K,'12.1成果批示及应用（前端查询-需要导入-待处理)'!M:M),2,)</f>
        <v>2013-09-25 </v>
      </c>
      <c r="J278" t="str">
        <f>VLOOKUP(C278,[2]Sheet1!$A:$C,3,)</f>
        <v>市情与发展战略研究所</v>
      </c>
      <c r="K278" t="s">
        <v>557</v>
      </c>
      <c r="L278" t="s">
        <v>23</v>
      </c>
      <c r="O278" t="str">
        <f>CONCATENATE(E278,"(",VLOOKUP(H278,批示部门及其分数!C:D,2,)*70%,")")</f>
        <v>liaoyujiao(21)</v>
      </c>
    </row>
    <row r="279" spans="1:15">
      <c r="A279" s="14" t="s">
        <v>890</v>
      </c>
      <c r="B279" s="12" t="s">
        <v>279</v>
      </c>
      <c r="C279" t="str">
        <f t="array" ref="C279">IF(ISNA(VLOOKUP(A279&amp;B279&amp;"1",IF({1,0},'12.1成果批示及应用（前端查询-需要导入-待处理)'!J:J&amp;'12.1成果批示及应用（前端查询-需要导入-待处理)'!K:K&amp;'12.1成果批示及应用（前端查询-需要导入-待处理)'!O:O,'12.1成果批示及应用（前端查询-需要导入-待处理)'!B:B),2,)),VLOOKUP(A279,IF({1,0},'12.1成果批示及应用（前端查询-需要导入-待处理)'!J:J,'12.1成果批示及应用（前端查询-需要导入-待处理)'!B:B),2,),VLOOKUP(A279&amp;B279&amp;"1",IF({1,0},'12.1成果批示及应用（前端查询-需要导入-待处理)'!J:J&amp;'12.1成果批示及应用（前端查询-需要导入-待处理)'!K:K&amp;'12.1成果批示及应用（前端查询-需要导入-待处理)'!O:O,'12.1成果批示及应用（前端查询-需要导入-待处理)'!B:B),2,))</f>
        <v>刘发成</v>
      </c>
      <c r="D279" t="str">
        <f>VLOOKUP(C279,[2]Sheet1!$A:$B,2,)</f>
        <v>liufacheng</v>
      </c>
      <c r="E279" t="s">
        <v>273</v>
      </c>
      <c r="F279" t="str">
        <f t="array" ref="F279">IF(VLOOKUP(A279&amp;B279,IF({1,0},'12.1成果批示及应用（前端查询-需要导入-待处理)'!J:J&amp;'12.1成果批示及应用（前端查询-需要导入-待处理)'!K:K,'12.1成果批示及应用（前端查询-需要导入-待处理)'!N:N),2,)="1","独立完成","合作完成")</f>
        <v>独立完成</v>
      </c>
      <c r="G279">
        <v>2013</v>
      </c>
      <c r="H279" t="str">
        <f t="shared" si="4"/>
        <v>决策建议、信息专报、专报信息刊发</v>
      </c>
      <c r="I279" t="str">
        <f t="array" ref="I279">VLOOKUP(A279&amp;B279,IF({1,0},'12.1成果批示及应用（前端查询-需要导入-待处理)'!J:J&amp;'12.1成果批示及应用（前端查询-需要导入-待处理)'!K:K,'12.1成果批示及应用（前端查询-需要导入-待处理)'!M:M),2,)</f>
        <v>2013-08-13 </v>
      </c>
      <c r="J279" t="str">
        <f>VLOOKUP(C279,[2]Sheet1!$A:$C,3,)</f>
        <v>产业经济研究所</v>
      </c>
      <c r="K279" t="s">
        <v>891</v>
      </c>
      <c r="L279" t="s">
        <v>23</v>
      </c>
      <c r="O279" t="str">
        <f>CONCATENATE(E279,"(",VLOOKUP(H279,批示部门及其分数!C:D,2,)*70%,")")</f>
        <v>liufacheng(28)</v>
      </c>
    </row>
    <row r="280" spans="1:15">
      <c r="A280" s="14" t="s">
        <v>892</v>
      </c>
      <c r="B280" s="12" t="s">
        <v>274</v>
      </c>
      <c r="C280" t="str">
        <f t="array" ref="C280">IF(ISNA(VLOOKUP(A280&amp;B280&amp;"1",IF({1,0},'12.1成果批示及应用（前端查询-需要导入-待处理)'!J:J&amp;'12.1成果批示及应用（前端查询-需要导入-待处理)'!K:K&amp;'12.1成果批示及应用（前端查询-需要导入-待处理)'!O:O,'12.1成果批示及应用（前端查询-需要导入-待处理)'!B:B),2,)),VLOOKUP(A280,IF({1,0},'12.1成果批示及应用（前端查询-需要导入-待处理)'!J:J,'12.1成果批示及应用（前端查询-需要导入-待处理)'!B:B),2,),VLOOKUP(A280&amp;B280&amp;"1",IF({1,0},'12.1成果批示及应用（前端查询-需要导入-待处理)'!J:J&amp;'12.1成果批示及应用（前端查询-需要导入-待处理)'!K:K&amp;'12.1成果批示及应用（前端查询-需要导入-待处理)'!O:O,'12.1成果批示及应用（前端查询-需要导入-待处理)'!B:B),2,))</f>
        <v>吕昕</v>
      </c>
      <c r="D280" t="str">
        <f>VLOOKUP(C280,[2]Sheet1!$A:$B,2,)</f>
        <v>lvxin</v>
      </c>
      <c r="E280" t="s">
        <v>310</v>
      </c>
      <c r="F280" t="str">
        <f t="array" ref="F280">IF(VLOOKUP(A280&amp;B280,IF({1,0},'12.1成果批示及应用（前端查询-需要导入-待处理)'!J:J&amp;'12.1成果批示及应用（前端查询-需要导入-待处理)'!K:K,'12.1成果批示及应用（前端查询-需要导入-待处理)'!N:N),2,)="1","独立完成","合作完成")</f>
        <v>独立完成</v>
      </c>
      <c r="G280">
        <v>2013</v>
      </c>
      <c r="H280" t="str">
        <f t="shared" si="4"/>
        <v>市行业主管部门文件采用-采用部分占文件全文60%以下</v>
      </c>
      <c r="I280" t="str">
        <f t="array" ref="I280">VLOOKUP(A280&amp;B280,IF({1,0},'12.1成果批示及应用（前端查询-需要导入-待处理)'!J:J&amp;'12.1成果批示及应用（前端查询-需要导入-待处理)'!K:K,'12.1成果批示及应用（前端查询-需要导入-待处理)'!M:M),2,)</f>
        <v>2013-07-19 </v>
      </c>
      <c r="J280" t="str">
        <f>VLOOKUP(C280,[2]Sheet1!$A:$C,3,)</f>
        <v>文史研究所（台湾问题研究所）</v>
      </c>
      <c r="K280" t="s">
        <v>312</v>
      </c>
      <c r="L280" t="s">
        <v>23</v>
      </c>
      <c r="O280" t="str">
        <f>CONCATENATE(E280,"(",VLOOKUP(H280,批示部门及其分数!C:D,2,)*70%,")")</f>
        <v>luxin(21)</v>
      </c>
    </row>
    <row r="281" spans="1:15">
      <c r="A281" s="14" t="s">
        <v>894</v>
      </c>
      <c r="B281" s="12" t="s">
        <v>274</v>
      </c>
      <c r="C281" t="str">
        <f t="array" ref="C281">IF(ISNA(VLOOKUP(A281&amp;B281&amp;"1",IF({1,0},'12.1成果批示及应用（前端查询-需要导入-待处理)'!J:J&amp;'12.1成果批示及应用（前端查询-需要导入-待处理)'!K:K&amp;'12.1成果批示及应用（前端查询-需要导入-待处理)'!O:O,'12.1成果批示及应用（前端查询-需要导入-待处理)'!B:B),2,)),VLOOKUP(A281,IF({1,0},'12.1成果批示及应用（前端查询-需要导入-待处理)'!J:J,'12.1成果批示及应用（前端查询-需要导入-待处理)'!B:B),2,),VLOOKUP(A281&amp;B281&amp;"1",IF({1,0},'12.1成果批示及应用（前端查询-需要导入-待处理)'!J:J&amp;'12.1成果批示及应用（前端查询-需要导入-待处理)'!K:K&amp;'12.1成果批示及应用（前端查询-需要导入-待处理)'!O:O,'12.1成果批示及应用（前端查询-需要导入-待处理)'!B:B),2,))</f>
        <v>罗锐华</v>
      </c>
      <c r="D281" t="str">
        <f>VLOOKUP(C281,[2]Sheet1!$A:$B,2,)</f>
        <v>luoruihua</v>
      </c>
      <c r="E281" t="s">
        <v>78</v>
      </c>
      <c r="F281" t="str">
        <f t="array" ref="F281">IF(VLOOKUP(A281&amp;B281,IF({1,0},'12.1成果批示及应用（前端查询-需要导入-待处理)'!J:J&amp;'12.1成果批示及应用（前端查询-需要导入-待处理)'!K:K,'12.1成果批示及应用（前端查询-需要导入-待处理)'!N:N),2,)="1","独立完成","合作完成")</f>
        <v>合作完成</v>
      </c>
      <c r="G281">
        <v>2013</v>
      </c>
      <c r="H281" t="str">
        <f t="shared" si="4"/>
        <v>市行业主管部门文件采用-采用部分占文件全文60%以下</v>
      </c>
      <c r="I281" t="str">
        <f t="array" ref="I281">VLOOKUP(A281&amp;B281,IF({1,0},'12.1成果批示及应用（前端查询-需要导入-待处理)'!J:J&amp;'12.1成果批示及应用（前端查询-需要导入-待处理)'!K:K,'12.1成果批示及应用（前端查询-需要导入-待处理)'!M:M),2,)</f>
        <v>2013-09-18 </v>
      </c>
      <c r="J281" t="str">
        <f>VLOOKUP(C281,[2]Sheet1!$A:$C,3,)</f>
        <v>文史研究所（台湾问题研究所）</v>
      </c>
      <c r="K281" t="s">
        <v>169</v>
      </c>
      <c r="L281" t="s">
        <v>23</v>
      </c>
      <c r="O281" t="str">
        <f>CONCATENATE(E281,"(",VLOOKUP(H281,批示部门及其分数!C:D,2,)*70%,")")</f>
        <v>luoruihua(21)</v>
      </c>
    </row>
    <row r="282" spans="1:15">
      <c r="A282" s="14" t="s">
        <v>896</v>
      </c>
      <c r="B282" s="12" t="s">
        <v>30</v>
      </c>
      <c r="C282" t="str">
        <f t="array" ref="C282">IF(ISNA(VLOOKUP(A282&amp;B282&amp;"1",IF({1,0},'12.1成果批示及应用（前端查询-需要导入-待处理)'!J:J&amp;'12.1成果批示及应用（前端查询-需要导入-待处理)'!K:K&amp;'12.1成果批示及应用（前端查询-需要导入-待处理)'!O:O,'12.1成果批示及应用（前端查询-需要导入-待处理)'!B:B),2,)),VLOOKUP(A282,IF({1,0},'12.1成果批示及应用（前端查询-需要导入-待处理)'!J:J,'12.1成果批示及应用（前端查询-需要导入-待处理)'!B:B),2,),VLOOKUP(A282&amp;B282&amp;"1",IF({1,0},'12.1成果批示及应用（前端查询-需要导入-待处理)'!J:J&amp;'12.1成果批示及应用（前端查询-需要导入-待处理)'!K:K&amp;'12.1成果批示及应用（前端查询-需要导入-待处理)'!O:O,'12.1成果批示及应用（前端查询-需要导入-待处理)'!B:B),2,))</f>
        <v>马晓燕</v>
      </c>
      <c r="D282" t="str">
        <f>VLOOKUP(C282,[2]Sheet1!$A:$B,2,)</f>
        <v>maxiaoyan</v>
      </c>
      <c r="E282" t="s">
        <v>509</v>
      </c>
      <c r="F282" t="str">
        <f t="array" ref="F282">IF(VLOOKUP(A282&amp;B282,IF({1,0},'12.1成果批示及应用（前端查询-需要导入-待处理)'!J:J&amp;'12.1成果批示及应用（前端查询-需要导入-待处理)'!K:K,'12.1成果批示及应用（前端查询-需要导入-待处理)'!N:N),2,)="1","独立完成","合作完成")</f>
        <v>独立完成</v>
      </c>
      <c r="G282">
        <v>2013</v>
      </c>
      <c r="H282" t="str">
        <f t="shared" si="4"/>
        <v>省部级正职领导肯定性批示</v>
      </c>
      <c r="I282" t="str">
        <f t="array" ref="I282">VLOOKUP(A282&amp;B282,IF({1,0},'12.1成果批示及应用（前端查询-需要导入-待处理)'!J:J&amp;'12.1成果批示及应用（前端查询-需要导入-待处理)'!K:K,'12.1成果批示及应用（前端查询-需要导入-待处理)'!M:M),2,)</f>
        <v>2013-07-15 </v>
      </c>
      <c r="J282" t="str">
        <f>VLOOKUP(C282,[2]Sheet1!$A:$C,3,)</f>
        <v>国际经贸与物流研究所</v>
      </c>
      <c r="K282" t="s">
        <v>567</v>
      </c>
      <c r="L282" t="s">
        <v>23</v>
      </c>
      <c r="O282" t="str">
        <f>CONCATENATE(E282,"(",VLOOKUP(H282,批示部门及其分数!C:D,2,)*70%,")")</f>
        <v>maxiaoyan(84)</v>
      </c>
    </row>
    <row r="283" spans="1:15">
      <c r="A283" s="14" t="s">
        <v>897</v>
      </c>
      <c r="B283" s="12" t="s">
        <v>30</v>
      </c>
      <c r="C283" t="str">
        <f t="array" ref="C283">IF(ISNA(VLOOKUP(A283&amp;B283&amp;"1",IF({1,0},'12.1成果批示及应用（前端查询-需要导入-待处理)'!J:J&amp;'12.1成果批示及应用（前端查询-需要导入-待处理)'!K:K&amp;'12.1成果批示及应用（前端查询-需要导入-待处理)'!O:O,'12.1成果批示及应用（前端查询-需要导入-待处理)'!B:B),2,)),VLOOKUP(A283,IF({1,0},'12.1成果批示及应用（前端查询-需要导入-待处理)'!J:J,'12.1成果批示及应用（前端查询-需要导入-待处理)'!B:B),2,),VLOOKUP(A283&amp;B283&amp;"1",IF({1,0},'12.1成果批示及应用（前端查询-需要导入-待处理)'!J:J&amp;'12.1成果批示及应用（前端查询-需要导入-待处理)'!K:K&amp;'12.1成果批示及应用（前端查询-需要导入-待处理)'!O:O,'12.1成果批示及应用（前端查询-需要导入-待处理)'!B:B),2,))</f>
        <v>彭国川</v>
      </c>
      <c r="D283" t="str">
        <f>VLOOKUP(C283,[2]Sheet1!$A:$B,2,)</f>
        <v>pengguochuan</v>
      </c>
      <c r="E283" t="s">
        <v>835</v>
      </c>
      <c r="F283" t="str">
        <f t="array" ref="F283">IF(VLOOKUP(A283&amp;B283,IF({1,0},'12.1成果批示及应用（前端查询-需要导入-待处理)'!J:J&amp;'12.1成果批示及应用（前端查询-需要导入-待处理)'!K:K,'12.1成果批示及应用（前端查询-需要导入-待处理)'!N:N),2,)="1","独立完成","合作完成")</f>
        <v>合作完成</v>
      </c>
      <c r="G283">
        <v>2013</v>
      </c>
      <c r="H283" t="str">
        <f t="shared" si="4"/>
        <v>省部级正职领导肯定性批示</v>
      </c>
      <c r="I283" t="str">
        <f t="array" ref="I283">VLOOKUP(A283&amp;B283,IF({1,0},'12.1成果批示及应用（前端查询-需要导入-待处理)'!J:J&amp;'12.1成果批示及应用（前端查询-需要导入-待处理)'!K:K,'12.1成果批示及应用（前端查询-需要导入-待处理)'!M:M),2,)</f>
        <v>2013-03-21 </v>
      </c>
      <c r="J283" t="str">
        <f>VLOOKUP(C283,[2]Sheet1!$A:$C,3,)</f>
        <v>生态与环境资源研究所</v>
      </c>
      <c r="K283" t="s">
        <v>899</v>
      </c>
      <c r="L283" t="s">
        <v>23</v>
      </c>
      <c r="O283" t="str">
        <f>CONCATENATE(E283,"(",VLOOKUP(H283,批示部门及其分数!C:D,2,)*70%,")")</f>
        <v>pengguochuan(84)</v>
      </c>
    </row>
    <row r="284" spans="1:15">
      <c r="A284" s="14" t="s">
        <v>900</v>
      </c>
      <c r="B284" s="12" t="s">
        <v>901</v>
      </c>
      <c r="C284" t="str">
        <f t="array" ref="C284">IF(ISNA(VLOOKUP(A284&amp;B284&amp;"1",IF({1,0},'12.1成果批示及应用（前端查询-需要导入-待处理)'!J:J&amp;'12.1成果批示及应用（前端查询-需要导入-待处理)'!K:K&amp;'12.1成果批示及应用（前端查询-需要导入-待处理)'!O:O,'12.1成果批示及应用（前端查询-需要导入-待处理)'!B:B),2,)),VLOOKUP(A284,IF({1,0},'12.1成果批示及应用（前端查询-需要导入-待处理)'!J:J,'12.1成果批示及应用（前端查询-需要导入-待处理)'!B:B),2,),VLOOKUP(A284&amp;B284&amp;"1",IF({1,0},'12.1成果批示及应用（前端查询-需要导入-待处理)'!J:J&amp;'12.1成果批示及应用（前端查询-需要导入-待处理)'!K:K&amp;'12.1成果批示及应用（前端查询-需要导入-待处理)'!O:O,'12.1成果批示及应用（前端查询-需要导入-待处理)'!B:B),2,))</f>
        <v>彭国川</v>
      </c>
      <c r="D284" t="str">
        <f>VLOOKUP(C284,[2]Sheet1!$A:$B,2,)</f>
        <v>pengguochuan</v>
      </c>
      <c r="E284" t="s">
        <v>835</v>
      </c>
      <c r="F284" t="str">
        <f t="array" ref="F284">IF(VLOOKUP(A284&amp;B284,IF({1,0},'12.1成果批示及应用（前端查询-需要导入-待处理)'!J:J&amp;'12.1成果批示及应用（前端查询-需要导入-待处理)'!K:K,'12.1成果批示及应用（前端查询-需要导入-待处理)'!N:N),2,)="1","独立完成","合作完成")</f>
        <v>独立完成</v>
      </c>
      <c r="G284">
        <v>2013</v>
      </c>
      <c r="H284" t="str">
        <f t="shared" si="4"/>
        <v>党和国家其他正国级领导人肯定性批示</v>
      </c>
      <c r="I284" t="str">
        <f t="array" ref="I284">VLOOKUP(A284&amp;B284,IF({1,0},'12.1成果批示及应用（前端查询-需要导入-待处理)'!J:J&amp;'12.1成果批示及应用（前端查询-需要导入-待处理)'!K:K,'12.1成果批示及应用（前端查询-需要导入-待处理)'!M:M),2,)</f>
        <v>2013-12-20 </v>
      </c>
      <c r="J284" t="str">
        <f>VLOOKUP(C284,[2]Sheet1!$A:$C,3,)</f>
        <v>生态与环境资源研究所</v>
      </c>
      <c r="K284" t="s">
        <v>899</v>
      </c>
      <c r="L284" t="s">
        <v>23</v>
      </c>
      <c r="O284" t="str">
        <f>CONCATENATE(E284,"(",VLOOKUP(H284,批示部门及其分数!C:D,2,)*70%,")")</f>
        <v>pengguochuan(280)</v>
      </c>
    </row>
    <row r="285" spans="1:15">
      <c r="A285" s="14" t="s">
        <v>904</v>
      </c>
      <c r="B285" s="12" t="s">
        <v>30</v>
      </c>
      <c r="C285" t="str">
        <f t="array" ref="C285">IF(ISNA(VLOOKUP(A285&amp;B285&amp;"1",IF({1,0},'12.1成果批示及应用（前端查询-需要导入-待处理)'!J:J&amp;'12.1成果批示及应用（前端查询-需要导入-待处理)'!K:K&amp;'12.1成果批示及应用（前端查询-需要导入-待处理)'!O:O,'12.1成果批示及应用（前端查询-需要导入-待处理)'!B:B),2,)),VLOOKUP(A285,IF({1,0},'12.1成果批示及应用（前端查询-需要导入-待处理)'!J:J,'12.1成果批示及应用（前端查询-需要导入-待处理)'!B:B),2,),VLOOKUP(A285&amp;B285&amp;"1",IF({1,0},'12.1成果批示及应用（前端查询-需要导入-待处理)'!J:J&amp;'12.1成果批示及应用（前端查询-需要导入-待处理)'!K:K&amp;'12.1成果批示及应用（前端查询-需要导入-待处理)'!O:O,'12.1成果批示及应用（前端查询-需要导入-待处理)'!B:B),2,))</f>
        <v>彭国川</v>
      </c>
      <c r="D285" t="str">
        <f>VLOOKUP(C285,[2]Sheet1!$A:$B,2,)</f>
        <v>pengguochuan</v>
      </c>
      <c r="E285" t="s">
        <v>835</v>
      </c>
      <c r="F285" t="str">
        <f t="array" ref="F285">IF(VLOOKUP(A285&amp;B285,IF({1,0},'12.1成果批示及应用（前端查询-需要导入-待处理)'!J:J&amp;'12.1成果批示及应用（前端查询-需要导入-待处理)'!K:K,'12.1成果批示及应用（前端查询-需要导入-待处理)'!N:N),2,)="1","独立完成","合作完成")</f>
        <v>合作完成</v>
      </c>
      <c r="G285">
        <v>2013</v>
      </c>
      <c r="H285" t="str">
        <f t="shared" si="4"/>
        <v>省部级正职领导肯定性批示</v>
      </c>
      <c r="I285" t="str">
        <f t="array" ref="I285">VLOOKUP(A285&amp;B285,IF({1,0},'12.1成果批示及应用（前端查询-需要导入-待处理)'!J:J&amp;'12.1成果批示及应用（前端查询-需要导入-待处理)'!K:K,'12.1成果批示及应用（前端查询-需要导入-待处理)'!M:M),2,)</f>
        <v>2013-11-28 </v>
      </c>
      <c r="J285" t="str">
        <f>VLOOKUP(C285,[2]Sheet1!$A:$C,3,)</f>
        <v>生态与环境资源研究所</v>
      </c>
      <c r="K285" t="s">
        <v>899</v>
      </c>
      <c r="L285" t="s">
        <v>23</v>
      </c>
      <c r="O285" t="str">
        <f>CONCATENATE(E285,"(",VLOOKUP(H285,批示部门及其分数!C:D,2,)*70%,")")</f>
        <v>pengguochuan(84)</v>
      </c>
    </row>
    <row r="286" spans="1:15">
      <c r="A286" s="14" t="s">
        <v>906</v>
      </c>
      <c r="B286" s="12" t="s">
        <v>279</v>
      </c>
      <c r="C286" t="str">
        <f t="array" ref="C286">IF(ISNA(VLOOKUP(A286&amp;B286&amp;"1",IF({1,0},'12.1成果批示及应用（前端查询-需要导入-待处理)'!J:J&amp;'12.1成果批示及应用（前端查询-需要导入-待处理)'!K:K&amp;'12.1成果批示及应用（前端查询-需要导入-待处理)'!O:O,'12.1成果批示及应用（前端查询-需要导入-待处理)'!B:B),2,)),VLOOKUP(A286,IF({1,0},'12.1成果批示及应用（前端查询-需要导入-待处理)'!J:J,'12.1成果批示及应用（前端查询-需要导入-待处理)'!B:B),2,),VLOOKUP(A286&amp;B286&amp;"1",IF({1,0},'12.1成果批示及应用（前端查询-需要导入-待处理)'!J:J&amp;'12.1成果批示及应用（前端查询-需要导入-待处理)'!K:K&amp;'12.1成果批示及应用（前端查询-需要导入-待处理)'!O:O,'12.1成果批示及应用（前端查询-需要导入-待处理)'!B:B),2,))</f>
        <v>彭劲松</v>
      </c>
      <c r="D286" t="str">
        <f>VLOOKUP(C286,[2]Sheet1!$A:$B,2,)</f>
        <v>pengjinsong</v>
      </c>
      <c r="E286" t="s">
        <v>476</v>
      </c>
      <c r="F286" t="str">
        <f t="array" ref="F286">IF(VLOOKUP(A286&amp;B286,IF({1,0},'12.1成果批示及应用（前端查询-需要导入-待处理)'!J:J&amp;'12.1成果批示及应用（前端查询-需要导入-待处理)'!K:K,'12.1成果批示及应用（前端查询-需要导入-待处理)'!N:N),2,)="1","独立完成","合作完成")</f>
        <v>合作完成</v>
      </c>
      <c r="G286">
        <v>2013</v>
      </c>
      <c r="H286" t="str">
        <f t="shared" si="4"/>
        <v>决策建议、信息专报、专报信息刊发</v>
      </c>
      <c r="I286" t="str">
        <f t="array" ref="I286">VLOOKUP(A286&amp;B286,IF({1,0},'12.1成果批示及应用（前端查询-需要导入-待处理)'!J:J&amp;'12.1成果批示及应用（前端查询-需要导入-待处理)'!K:K,'12.1成果批示及应用（前端查询-需要导入-待处理)'!M:M),2,)</f>
        <v>2013-12-20 </v>
      </c>
      <c r="J286" t="str">
        <f>VLOOKUP(C286,[2]Sheet1!$A:$C,3,)</f>
        <v>城市与区域经济研究所</v>
      </c>
      <c r="K286" t="s">
        <v>574</v>
      </c>
      <c r="L286" t="s">
        <v>23</v>
      </c>
      <c r="O286" t="str">
        <f>CONCATENATE(E286,"(",VLOOKUP(H286,批示部门及其分数!C:D,2,)*70%,")")</f>
        <v>pengjingsong(28)</v>
      </c>
    </row>
    <row r="287" spans="1:15">
      <c r="A287" s="14" t="s">
        <v>907</v>
      </c>
      <c r="B287" s="12" t="s">
        <v>279</v>
      </c>
      <c r="C287" t="str">
        <f t="array" ref="C287">IF(ISNA(VLOOKUP(A287&amp;B287&amp;"1",IF({1,0},'12.1成果批示及应用（前端查询-需要导入-待处理)'!J:J&amp;'12.1成果批示及应用（前端查询-需要导入-待处理)'!K:K&amp;'12.1成果批示及应用（前端查询-需要导入-待处理)'!O:O,'12.1成果批示及应用（前端查询-需要导入-待处理)'!B:B),2,)),VLOOKUP(A287,IF({1,0},'12.1成果批示及应用（前端查询-需要导入-待处理)'!J:J,'12.1成果批示及应用（前端查询-需要导入-待处理)'!B:B),2,),VLOOKUP(A287&amp;B287&amp;"1",IF({1,0},'12.1成果批示及应用（前端查询-需要导入-待处理)'!J:J&amp;'12.1成果批示及应用（前端查询-需要导入-待处理)'!K:K&amp;'12.1成果批示及应用（前端查询-需要导入-待处理)'!O:O,'12.1成果批示及应用（前端查询-需要导入-待处理)'!B:B),2,))</f>
        <v>钱明亮</v>
      </c>
      <c r="D287" t="str">
        <f>VLOOKUP(C287,[2]Sheet1!$A:$B,2,)</f>
        <v>qianmingliang</v>
      </c>
      <c r="E287" t="s">
        <v>728</v>
      </c>
      <c r="F287" t="str">
        <f t="array" ref="F287">IF(VLOOKUP(A287&amp;B287,IF({1,0},'12.1成果批示及应用（前端查询-需要导入-待处理)'!J:J&amp;'12.1成果批示及应用（前端查询-需要导入-待处理)'!K:K,'12.1成果批示及应用（前端查询-需要导入-待处理)'!N:N),2,)="1","独立完成","合作完成")</f>
        <v>独立完成</v>
      </c>
      <c r="G287">
        <v>2013</v>
      </c>
      <c r="H287" t="str">
        <f t="shared" si="4"/>
        <v>决策建议、信息专报、专报信息刊发</v>
      </c>
      <c r="I287" t="str">
        <f t="array" ref="I287">VLOOKUP(A287&amp;B287,IF({1,0},'12.1成果批示及应用（前端查询-需要导入-待处理)'!J:J&amp;'12.1成果批示及应用（前端查询-需要导入-待处理)'!K:K,'12.1成果批示及应用（前端查询-需要导入-待处理)'!M:M),2,)</f>
        <v>2013-01-21 </v>
      </c>
      <c r="J287" t="str">
        <f>VLOOKUP(C287,[2]Sheet1!$A:$C,3,)</f>
        <v>法学与社会学研究所</v>
      </c>
      <c r="K287" t="s">
        <v>730</v>
      </c>
      <c r="L287" t="s">
        <v>23</v>
      </c>
      <c r="O287" t="str">
        <f>CONCATENATE(E287,"(",VLOOKUP(H287,批示部门及其分数!C:D,2,)*70%,")")</f>
        <v>qianmingliang(28)</v>
      </c>
    </row>
    <row r="288" spans="1:15">
      <c r="A288" s="14" t="s">
        <v>909</v>
      </c>
      <c r="B288" s="12" t="s">
        <v>30</v>
      </c>
      <c r="C288" t="str">
        <f t="array" ref="C288">IF(ISNA(VLOOKUP(A288&amp;B288&amp;"1",IF({1,0},'12.1成果批示及应用（前端查询-需要导入-待处理)'!J:J&amp;'12.1成果批示及应用（前端查询-需要导入-待处理)'!K:K&amp;'12.1成果批示及应用（前端查询-需要导入-待处理)'!O:O,'12.1成果批示及应用（前端查询-需要导入-待处理)'!B:B),2,)),VLOOKUP(A288,IF({1,0},'12.1成果批示及应用（前端查询-需要导入-待处理)'!J:J,'12.1成果批示及应用（前端查询-需要导入-待处理)'!B:B),2,),VLOOKUP(A288&amp;B288&amp;"1",IF({1,0},'12.1成果批示及应用（前端查询-需要导入-待处理)'!J:J&amp;'12.1成果批示及应用（前端查询-需要导入-待处理)'!K:K&amp;'12.1成果批示及应用（前端查询-需要导入-待处理)'!O:O,'12.1成果批示及应用（前端查询-需要导入-待处理)'!B:B),2,))</f>
        <v>田代贵</v>
      </c>
      <c r="D288" t="e">
        <f>VLOOKUP(C288,[2]Sheet1!$A:$B,2,)</f>
        <v>#N/A</v>
      </c>
      <c r="E288" t="s">
        <v>395</v>
      </c>
      <c r="F288" t="str">
        <f t="array" ref="F288">IF(VLOOKUP(A288&amp;B288,IF({1,0},'12.1成果批示及应用（前端查询-需要导入-待处理)'!J:J&amp;'12.1成果批示及应用（前端查询-需要导入-待处理)'!K:K,'12.1成果批示及应用（前端查询-需要导入-待处理)'!N:N),2,)="1","独立完成","合作完成")</f>
        <v>独立完成</v>
      </c>
      <c r="G288">
        <v>2013</v>
      </c>
      <c r="H288" t="str">
        <f t="shared" si="4"/>
        <v>省部级正职领导肯定性批示</v>
      </c>
      <c r="I288" t="str">
        <f t="array" ref="I288">VLOOKUP(A288&amp;B288,IF({1,0},'12.1成果批示及应用（前端查询-需要导入-待处理)'!J:J&amp;'12.1成果批示及应用（前端查询-需要导入-待处理)'!K:K,'12.1成果批示及应用（前端查询-需要导入-待处理)'!M:M),2,)</f>
        <v>2013-02-20 </v>
      </c>
      <c r="J288" t="e">
        <f>VLOOKUP(C288,[2]Sheet1!$A:$C,3,)</f>
        <v>#N/A</v>
      </c>
      <c r="K288" t="s">
        <v>585</v>
      </c>
      <c r="L288" t="s">
        <v>23</v>
      </c>
      <c r="O288" t="str">
        <f>CONCATENATE(E288,"(",VLOOKUP(H288,批示部门及其分数!C:D,2,)*70%,")")</f>
        <v>tiandaigui(84)</v>
      </c>
    </row>
    <row r="289" spans="1:15">
      <c r="A289" s="14" t="s">
        <v>911</v>
      </c>
      <c r="B289" s="12" t="s">
        <v>30</v>
      </c>
      <c r="C289" t="str">
        <f t="array" ref="C289">IF(ISNA(VLOOKUP(A289&amp;B289&amp;"1",IF({1,0},'12.1成果批示及应用（前端查询-需要导入-待处理)'!J:J&amp;'12.1成果批示及应用（前端查询-需要导入-待处理)'!K:K&amp;'12.1成果批示及应用（前端查询-需要导入-待处理)'!O:O,'12.1成果批示及应用（前端查询-需要导入-待处理)'!B:B),2,)),VLOOKUP(A289,IF({1,0},'12.1成果批示及应用（前端查询-需要导入-待处理)'!J:J,'12.1成果批示及应用（前端查询-需要导入-待处理)'!B:B),2,),VLOOKUP(A289&amp;B289&amp;"1",IF({1,0},'12.1成果批示及应用（前端查询-需要导入-待处理)'!J:J&amp;'12.1成果批示及应用（前端查询-需要导入-待处理)'!K:K&amp;'12.1成果批示及应用（前端查询-需要导入-待处理)'!O:O,'12.1成果批示及应用（前端查询-需要导入-待处理)'!B:B),2,))</f>
        <v>田军</v>
      </c>
      <c r="D289" t="str">
        <f>VLOOKUP(C289,[2]Sheet1!$A:$B,2,)</f>
        <v>tianjun</v>
      </c>
      <c r="E289" t="s">
        <v>913</v>
      </c>
      <c r="F289" t="str">
        <f t="array" ref="F289">IF(VLOOKUP(A289&amp;B289,IF({1,0},'12.1成果批示及应用（前端查询-需要导入-待处理)'!J:J&amp;'12.1成果批示及应用（前端查询-需要导入-待处理)'!K:K,'12.1成果批示及应用（前端查询-需要导入-待处理)'!N:N),2,)="1","独立完成","合作完成")</f>
        <v>合作完成</v>
      </c>
      <c r="G289">
        <v>2013</v>
      </c>
      <c r="H289" t="str">
        <f t="shared" si="4"/>
        <v>省部级正职领导肯定性批示</v>
      </c>
      <c r="I289" t="str">
        <f t="array" ref="I289">VLOOKUP(A289&amp;B289,IF({1,0},'12.1成果批示及应用（前端查询-需要导入-待处理)'!J:J&amp;'12.1成果批示及应用（前端查询-需要导入-待处理)'!K:K,'12.1成果批示及应用（前端查询-需要导入-待处理)'!M:M),2,)</f>
        <v>2013-12-08 </v>
      </c>
      <c r="J289" t="str">
        <f>VLOOKUP(C289,[2]Sheet1!$A:$C,3,)</f>
        <v>国际经贸与物流研究所</v>
      </c>
      <c r="K289" t="s">
        <v>915</v>
      </c>
      <c r="L289" t="s">
        <v>23</v>
      </c>
      <c r="O289" t="str">
        <f>CONCATENATE(E289,"(",VLOOKUP(H289,批示部门及其分数!C:D,2,)*70%,")")</f>
        <v>tianjun(84)</v>
      </c>
    </row>
    <row r="290" spans="1:15">
      <c r="A290" s="14" t="s">
        <v>917</v>
      </c>
      <c r="B290" s="12" t="s">
        <v>30</v>
      </c>
      <c r="C290" t="str">
        <f t="array" ref="C290">IF(ISNA(VLOOKUP(A290&amp;B290&amp;"1",IF({1,0},'12.1成果批示及应用（前端查询-需要导入-待处理)'!J:J&amp;'12.1成果批示及应用（前端查询-需要导入-待处理)'!K:K&amp;'12.1成果批示及应用（前端查询-需要导入-待处理)'!O:O,'12.1成果批示及应用（前端查询-需要导入-待处理)'!B:B),2,)),VLOOKUP(A290,IF({1,0},'12.1成果批示及应用（前端查询-需要导入-待处理)'!J:J,'12.1成果批示及应用（前端查询-需要导入-待处理)'!B:B),2,),VLOOKUP(A290&amp;B290&amp;"1",IF({1,0},'12.1成果批示及应用（前端查询-需要导入-待处理)'!J:J&amp;'12.1成果批示及应用（前端查询-需要导入-待处理)'!K:K&amp;'12.1成果批示及应用（前端查询-需要导入-待处理)'!O:O,'12.1成果批示及应用（前端查询-需要导入-待处理)'!B:B),2,))</f>
        <v>田军</v>
      </c>
      <c r="D290" t="str">
        <f>VLOOKUP(C290,[2]Sheet1!$A:$B,2,)</f>
        <v>tianjun</v>
      </c>
      <c r="E290" t="s">
        <v>913</v>
      </c>
      <c r="F290" t="str">
        <f t="array" ref="F290">IF(VLOOKUP(A290&amp;B290,IF({1,0},'12.1成果批示及应用（前端查询-需要导入-待处理)'!J:J&amp;'12.1成果批示及应用（前端查询-需要导入-待处理)'!K:K,'12.1成果批示及应用（前端查询-需要导入-待处理)'!N:N),2,)="1","独立完成","合作完成")</f>
        <v>独立完成</v>
      </c>
      <c r="G290">
        <v>2013</v>
      </c>
      <c r="H290" t="str">
        <f t="shared" si="4"/>
        <v>省部级正职领导肯定性批示</v>
      </c>
      <c r="I290" t="str">
        <f t="array" ref="I290">VLOOKUP(A290&amp;B290,IF({1,0},'12.1成果批示及应用（前端查询-需要导入-待处理)'!J:J&amp;'12.1成果批示及应用（前端查询-需要导入-待处理)'!K:K,'12.1成果批示及应用（前端查询-需要导入-待处理)'!M:M),2,)</f>
        <v>2013-12-25 </v>
      </c>
      <c r="J290" t="str">
        <f>VLOOKUP(C290,[2]Sheet1!$A:$C,3,)</f>
        <v>国际经贸与物流研究所</v>
      </c>
      <c r="K290" t="s">
        <v>915</v>
      </c>
      <c r="L290" t="s">
        <v>23</v>
      </c>
      <c r="O290" t="str">
        <f>CONCATENATE(E290,"(",VLOOKUP(H290,批示部门及其分数!C:D,2,)*70%,")")</f>
        <v>tianjun(84)</v>
      </c>
    </row>
    <row r="291" spans="1:15">
      <c r="A291" s="14" t="s">
        <v>919</v>
      </c>
      <c r="B291" s="12" t="s">
        <v>19</v>
      </c>
      <c r="C291" t="str">
        <f t="array" ref="C291">IF(ISNA(VLOOKUP(A291&amp;B291&amp;"1",IF({1,0},'12.1成果批示及应用（前端查询-需要导入-待处理)'!J:J&amp;'12.1成果批示及应用（前端查询-需要导入-待处理)'!K:K&amp;'12.1成果批示及应用（前端查询-需要导入-待处理)'!O:O,'12.1成果批示及应用（前端查询-需要导入-待处理)'!B:B),2,)),VLOOKUP(A291,IF({1,0},'12.1成果批示及应用（前端查询-需要导入-待处理)'!J:J,'12.1成果批示及应用（前端查询-需要导入-待处理)'!B:B),2,),VLOOKUP(A291&amp;B291&amp;"1",IF({1,0},'12.1成果批示及应用（前端查询-需要导入-待处理)'!J:J&amp;'12.1成果批示及应用（前端查询-需要导入-待处理)'!K:K&amp;'12.1成果批示及应用（前端查询-需要导入-待处理)'!O:O,'12.1成果批示及应用（前端查询-需要导入-待处理)'!B:B),2,))</f>
        <v>吴安</v>
      </c>
      <c r="D291" t="str">
        <f>VLOOKUP(C291,[2]Sheet1!$A:$B,2,)</f>
        <v>wuann</v>
      </c>
      <c r="E291" t="s">
        <v>335</v>
      </c>
      <c r="F291" t="str">
        <f t="array" ref="F291">IF(VLOOKUP(A291&amp;B291,IF({1,0},'12.1成果批示及应用（前端查询-需要导入-待处理)'!J:J&amp;'12.1成果批示及应用（前端查询-需要导入-待处理)'!K:K,'12.1成果批示及应用（前端查询-需要导入-待处理)'!N:N),2,)="1","独立完成","合作完成")</f>
        <v>合作完成</v>
      </c>
      <c r="G291">
        <v>2013</v>
      </c>
      <c r="H291" t="str">
        <f t="shared" si="4"/>
        <v>省部级正职领导一般性批示</v>
      </c>
      <c r="I291" t="str">
        <f t="array" ref="I291">VLOOKUP(A291&amp;B291,IF({1,0},'12.1成果批示及应用（前端查询-需要导入-待处理)'!J:J&amp;'12.1成果批示及应用（前端查询-需要导入-待处理)'!K:K,'12.1成果批示及应用（前端查询-需要导入-待处理)'!M:M),2,)</f>
        <v>2013-12-12 </v>
      </c>
      <c r="J291" t="str">
        <f>VLOOKUP(C291,[2]Sheet1!$A:$C,3,)</f>
        <v>产业经济研究所</v>
      </c>
      <c r="K291" t="s">
        <v>337</v>
      </c>
      <c r="L291" t="s">
        <v>23</v>
      </c>
      <c r="O291" t="str">
        <f>CONCATENATE(E291,"(",VLOOKUP(H291,批示部门及其分数!C:D,2,)*70%,")")</f>
        <v>wuan(42)</v>
      </c>
    </row>
    <row r="292" spans="1:15">
      <c r="A292" s="14" t="s">
        <v>921</v>
      </c>
      <c r="B292" s="12" t="s">
        <v>30</v>
      </c>
      <c r="C292" t="str">
        <f t="array" ref="C292">IF(ISNA(VLOOKUP(A292&amp;B292&amp;"1",IF({1,0},'12.1成果批示及应用（前端查询-需要导入-待处理)'!J:J&amp;'12.1成果批示及应用（前端查询-需要导入-待处理)'!K:K&amp;'12.1成果批示及应用（前端查询-需要导入-待处理)'!O:O,'12.1成果批示及应用（前端查询-需要导入-待处理)'!B:B),2,)),VLOOKUP(A292,IF({1,0},'12.1成果批示及应用（前端查询-需要导入-待处理)'!J:J,'12.1成果批示及应用（前端查询-需要导入-待处理)'!B:B),2,),VLOOKUP(A292&amp;B292&amp;"1",IF({1,0},'12.1成果批示及应用（前端查询-需要导入-待处理)'!J:J&amp;'12.1成果批示及应用（前端查询-需要导入-待处理)'!K:K&amp;'12.1成果批示及应用（前端查询-需要导入-待处理)'!O:O,'12.1成果批示及应用（前端查询-需要导入-待处理)'!B:B),2,))</f>
        <v>吴安</v>
      </c>
      <c r="D292" t="str">
        <f>VLOOKUP(C292,[2]Sheet1!$A:$B,2,)</f>
        <v>wuann</v>
      </c>
      <c r="E292" t="s">
        <v>335</v>
      </c>
      <c r="F292" t="str">
        <f t="array" ref="F292">IF(VLOOKUP(A292&amp;B292,IF({1,0},'12.1成果批示及应用（前端查询-需要导入-待处理)'!J:J&amp;'12.1成果批示及应用（前端查询-需要导入-待处理)'!K:K,'12.1成果批示及应用（前端查询-需要导入-待处理)'!N:N),2,)="1","独立完成","合作完成")</f>
        <v>合作完成</v>
      </c>
      <c r="G292">
        <v>2013</v>
      </c>
      <c r="H292" t="str">
        <f t="shared" si="4"/>
        <v>省部级正职领导肯定性批示</v>
      </c>
      <c r="I292" t="str">
        <f t="array" ref="I292">VLOOKUP(A292&amp;B292,IF({1,0},'12.1成果批示及应用（前端查询-需要导入-待处理)'!J:J&amp;'12.1成果批示及应用（前端查询-需要导入-待处理)'!K:K,'12.1成果批示及应用（前端查询-需要导入-待处理)'!M:M),2,)</f>
        <v>2013-10-29 </v>
      </c>
      <c r="J292" t="str">
        <f>VLOOKUP(C292,[2]Sheet1!$A:$C,3,)</f>
        <v>产业经济研究所</v>
      </c>
      <c r="K292" t="s">
        <v>337</v>
      </c>
      <c r="L292" t="s">
        <v>23</v>
      </c>
      <c r="O292" t="str">
        <f>CONCATENATE(E292,"(",VLOOKUP(H292,批示部门及其分数!C:D,2,)*70%,")")</f>
        <v>wuan(84)</v>
      </c>
    </row>
    <row r="293" spans="1:15">
      <c r="A293" s="14" t="s">
        <v>924</v>
      </c>
      <c r="B293" s="12" t="s">
        <v>279</v>
      </c>
      <c r="C293" t="str">
        <f t="array" ref="C293">IF(ISNA(VLOOKUP(A293&amp;B293&amp;"1",IF({1,0},'12.1成果批示及应用（前端查询-需要导入-待处理)'!J:J&amp;'12.1成果批示及应用（前端查询-需要导入-待处理)'!K:K&amp;'12.1成果批示及应用（前端查询-需要导入-待处理)'!O:O,'12.1成果批示及应用（前端查询-需要导入-待处理)'!B:B),2,)),VLOOKUP(A293,IF({1,0},'12.1成果批示及应用（前端查询-需要导入-待处理)'!J:J,'12.1成果批示及应用（前端查询-需要导入-待处理)'!B:B),2,),VLOOKUP(A293&amp;B293&amp;"1",IF({1,0},'12.1成果批示及应用（前端查询-需要导入-待处理)'!J:J&amp;'12.1成果批示及应用（前端查询-需要导入-待处理)'!K:K&amp;'12.1成果批示及应用（前端查询-需要导入-待处理)'!O:O,'12.1成果批示及应用（前端查询-需要导入-待处理)'!B:B),2,))</f>
        <v>吴大兵</v>
      </c>
      <c r="D293" t="str">
        <f>VLOOKUP(C293,[2]Sheet1!$A:$B,2,)</f>
        <v>wudabing</v>
      </c>
      <c r="E293" t="s">
        <v>344</v>
      </c>
      <c r="F293" t="str">
        <f t="array" ref="F293">IF(VLOOKUP(A293&amp;B293,IF({1,0},'12.1成果批示及应用（前端查询-需要导入-待处理)'!J:J&amp;'12.1成果批示及应用（前端查询-需要导入-待处理)'!K:K,'12.1成果批示及应用（前端查询-需要导入-待处理)'!N:N),2,)="1","独立完成","合作完成")</f>
        <v>独立完成</v>
      </c>
      <c r="G293">
        <v>2013</v>
      </c>
      <c r="H293" t="str">
        <f t="shared" si="4"/>
        <v>决策建议、信息专报、专报信息刊发</v>
      </c>
      <c r="I293" t="str">
        <f t="array" ref="I293">VLOOKUP(A293&amp;B293,IF({1,0},'12.1成果批示及应用（前端查询-需要导入-待处理)'!J:J&amp;'12.1成果批示及应用（前端查询-需要导入-待处理)'!K:K,'12.1成果批示及应用（前端查询-需要导入-待处理)'!M:M),2,)</f>
        <v>2013-07-27 </v>
      </c>
      <c r="J293" t="str">
        <f>VLOOKUP(C293,[2]Sheet1!$A:$C,3,)</f>
        <v>哲学与政治学研究所</v>
      </c>
      <c r="K293" t="s">
        <v>346</v>
      </c>
      <c r="L293" t="s">
        <v>23</v>
      </c>
      <c r="O293" t="str">
        <f>CONCATENATE(E293,"(",VLOOKUP(H293,批示部门及其分数!C:D,2,)*70%,")")</f>
        <v>wudabing(28)</v>
      </c>
    </row>
    <row r="294" spans="1:15">
      <c r="A294" s="14" t="s">
        <v>926</v>
      </c>
      <c r="B294" s="12" t="s">
        <v>30</v>
      </c>
      <c r="C294" t="str">
        <f t="array" ref="C294">IF(ISNA(VLOOKUP(A294&amp;B294&amp;"1",IF({1,0},'12.1成果批示及应用（前端查询-需要导入-待处理)'!J:J&amp;'12.1成果批示及应用（前端查询-需要导入-待处理)'!K:K&amp;'12.1成果批示及应用（前端查询-需要导入-待处理)'!O:O,'12.1成果批示及应用（前端查询-需要导入-待处理)'!B:B),2,)),VLOOKUP(A294,IF({1,0},'12.1成果批示及应用（前端查询-需要导入-待处理)'!J:J,'12.1成果批示及应用（前端查询-需要导入-待处理)'!B:B),2,),VLOOKUP(A294&amp;B294&amp;"1",IF({1,0},'12.1成果批示及应用（前端查询-需要导入-待处理)'!J:J&amp;'12.1成果批示及应用（前端查询-需要导入-待处理)'!K:K&amp;'12.1成果批示及应用（前端查询-需要导入-待处理)'!O:O,'12.1成果批示及应用（前端查询-需要导入-待处理)'!B:B),2,))</f>
        <v>吴大兵</v>
      </c>
      <c r="D294" t="str">
        <f>VLOOKUP(C294,[2]Sheet1!$A:$B,2,)</f>
        <v>wudabing</v>
      </c>
      <c r="E294" t="s">
        <v>344</v>
      </c>
      <c r="F294" t="str">
        <f t="array" ref="F294">IF(VLOOKUP(A294&amp;B294,IF({1,0},'12.1成果批示及应用（前端查询-需要导入-待处理)'!J:J&amp;'12.1成果批示及应用（前端查询-需要导入-待处理)'!K:K,'12.1成果批示及应用（前端查询-需要导入-待处理)'!N:N),2,)="1","独立完成","合作完成")</f>
        <v>合作完成</v>
      </c>
      <c r="G294">
        <v>2013</v>
      </c>
      <c r="H294" t="str">
        <f t="shared" si="4"/>
        <v>省部级正职领导肯定性批示</v>
      </c>
      <c r="I294" t="str">
        <f t="array" ref="I294">VLOOKUP(A294&amp;B294,IF({1,0},'12.1成果批示及应用（前端查询-需要导入-待处理)'!J:J&amp;'12.1成果批示及应用（前端查询-需要导入-待处理)'!K:K,'12.1成果批示及应用（前端查询-需要导入-待处理)'!M:M),2,)</f>
        <v>2013-08-20 </v>
      </c>
      <c r="J294" t="str">
        <f>VLOOKUP(C294,[2]Sheet1!$A:$C,3,)</f>
        <v>哲学与政治学研究所</v>
      </c>
      <c r="K294" t="s">
        <v>346</v>
      </c>
      <c r="L294" t="s">
        <v>23</v>
      </c>
      <c r="O294" t="str">
        <f>CONCATENATE(E294,"(",VLOOKUP(H294,批示部门及其分数!C:D,2,)*70%,")")</f>
        <v>wudabing(84)</v>
      </c>
    </row>
    <row r="295" spans="1:15">
      <c r="A295" s="14" t="s">
        <v>929</v>
      </c>
      <c r="B295" s="12" t="s">
        <v>30</v>
      </c>
      <c r="C295" t="str">
        <f t="array" ref="C295">IF(ISNA(VLOOKUP(A295&amp;B295&amp;"1",IF({1,0},'12.1成果批示及应用（前端查询-需要导入-待处理)'!J:J&amp;'12.1成果批示及应用（前端查询-需要导入-待处理)'!K:K&amp;'12.1成果批示及应用（前端查询-需要导入-待处理)'!O:O,'12.1成果批示及应用（前端查询-需要导入-待处理)'!B:B),2,)),VLOOKUP(A295,IF({1,0},'12.1成果批示及应用（前端查询-需要导入-待处理)'!J:J,'12.1成果批示及应用（前端查询-需要导入-待处理)'!B:B),2,),VLOOKUP(A295&amp;B295&amp;"1",IF({1,0},'12.1成果批示及应用（前端查询-需要导入-待处理)'!J:J&amp;'12.1成果批示及应用（前端查询-需要导入-待处理)'!K:K&amp;'12.1成果批示及应用（前端查询-需要导入-待处理)'!O:O,'12.1成果批示及应用（前端查询-需要导入-待处理)'!B:B),2,))</f>
        <v>吴大兵</v>
      </c>
      <c r="D295" t="str">
        <f>VLOOKUP(C295,[2]Sheet1!$A:$B,2,)</f>
        <v>wudabing</v>
      </c>
      <c r="E295" t="s">
        <v>344</v>
      </c>
      <c r="F295" t="str">
        <f t="array" ref="F295">IF(VLOOKUP(A295&amp;B295,IF({1,0},'12.1成果批示及应用（前端查询-需要导入-待处理)'!J:J&amp;'12.1成果批示及应用（前端查询-需要导入-待处理)'!K:K,'12.1成果批示及应用（前端查询-需要导入-待处理)'!N:N),2,)="1","独立完成","合作完成")</f>
        <v>合作完成</v>
      </c>
      <c r="G295">
        <v>2013</v>
      </c>
      <c r="H295" t="str">
        <f t="shared" si="4"/>
        <v>省部级正职领导肯定性批示</v>
      </c>
      <c r="I295" t="str">
        <f t="array" ref="I295">VLOOKUP(A295&amp;B295,IF({1,0},'12.1成果批示及应用（前端查询-需要导入-待处理)'!J:J&amp;'12.1成果批示及应用（前端查询-需要导入-待处理)'!K:K,'12.1成果批示及应用（前端查询-需要导入-待处理)'!M:M),2,)</f>
        <v>2013-11-13 </v>
      </c>
      <c r="J295" t="str">
        <f>VLOOKUP(C295,[2]Sheet1!$A:$C,3,)</f>
        <v>哲学与政治学研究所</v>
      </c>
      <c r="K295" t="s">
        <v>346</v>
      </c>
      <c r="L295" t="s">
        <v>23</v>
      </c>
      <c r="O295" t="str">
        <f>CONCATENATE(E295,"(",VLOOKUP(H295,批示部门及其分数!C:D,2,)*70%,")")</f>
        <v>wudabing(84)</v>
      </c>
    </row>
    <row r="296" spans="1:15">
      <c r="A296" s="14" t="s">
        <v>931</v>
      </c>
      <c r="B296" s="12" t="s">
        <v>19</v>
      </c>
      <c r="C296" t="str">
        <f t="array" ref="C296">IF(ISNA(VLOOKUP(A296&amp;B296&amp;"1",IF({1,0},'12.1成果批示及应用（前端查询-需要导入-待处理)'!J:J&amp;'12.1成果批示及应用（前端查询-需要导入-待处理)'!K:K&amp;'12.1成果批示及应用（前端查询-需要导入-待处理)'!O:O,'12.1成果批示及应用（前端查询-需要导入-待处理)'!B:B),2,)),VLOOKUP(A296,IF({1,0},'12.1成果批示及应用（前端查询-需要导入-待处理)'!J:J,'12.1成果批示及应用（前端查询-需要导入-待处理)'!B:B),2,),VLOOKUP(A296&amp;B296&amp;"1",IF({1,0},'12.1成果批示及应用（前端查询-需要导入-待处理)'!J:J&amp;'12.1成果批示及应用（前端查询-需要导入-待处理)'!K:K&amp;'12.1成果批示及应用（前端查询-需要导入-待处理)'!O:O,'12.1成果批示及应用（前端查询-需要导入-待处理)'!B:B),2,))</f>
        <v>许玉明</v>
      </c>
      <c r="D296" t="str">
        <f>VLOOKUP(C296,[2]Sheet1!$A:$B,2,)</f>
        <v>xuyuming</v>
      </c>
      <c r="E296" t="s">
        <v>92</v>
      </c>
      <c r="F296" t="str">
        <f t="array" ref="F296">IF(VLOOKUP(A296&amp;B296,IF({1,0},'12.1成果批示及应用（前端查询-需要导入-待处理)'!J:J&amp;'12.1成果批示及应用（前端查询-需要导入-待处理)'!K:K,'12.1成果批示及应用（前端查询-需要导入-待处理)'!N:N),2,)="1","独立完成","合作完成")</f>
        <v>独立完成</v>
      </c>
      <c r="G296">
        <v>2013</v>
      </c>
      <c r="H296" t="str">
        <f t="shared" si="4"/>
        <v>省部级正职领导一般性批示</v>
      </c>
      <c r="I296" t="str">
        <f t="array" ref="I296">VLOOKUP(A296&amp;B296,IF({1,0},'12.1成果批示及应用（前端查询-需要导入-待处理)'!J:J&amp;'12.1成果批示及应用（前端查询-需要导入-待处理)'!K:K,'12.1成果批示及应用（前端查询-需要导入-待处理)'!M:M),2,)</f>
        <v>2013-06-24 </v>
      </c>
      <c r="J296" t="str">
        <f>VLOOKUP(C296,[2]Sheet1!$A:$C,3,)</f>
        <v>农业农村研究所</v>
      </c>
      <c r="K296" t="s">
        <v>185</v>
      </c>
      <c r="L296" t="s">
        <v>23</v>
      </c>
      <c r="O296" t="str">
        <f>CONCATENATE(E296,"(",VLOOKUP(H296,批示部门及其分数!C:D,2,)*70%,")")</f>
        <v>xuyuming(42)</v>
      </c>
    </row>
    <row r="297" spans="1:15">
      <c r="A297" s="14" t="s">
        <v>933</v>
      </c>
      <c r="B297" s="12" t="s">
        <v>279</v>
      </c>
      <c r="C297" t="str">
        <f t="array" ref="C297">IF(ISNA(VLOOKUP(A297&amp;B297&amp;"1",IF({1,0},'12.1成果批示及应用（前端查询-需要导入-待处理)'!J:J&amp;'12.1成果批示及应用（前端查询-需要导入-待处理)'!K:K&amp;'12.1成果批示及应用（前端查询-需要导入-待处理)'!O:O,'12.1成果批示及应用（前端查询-需要导入-待处理)'!B:B),2,)),VLOOKUP(A297,IF({1,0},'12.1成果批示及应用（前端查询-需要导入-待处理)'!J:J,'12.1成果批示及应用（前端查询-需要导入-待处理)'!B:B),2,),VLOOKUP(A297&amp;B297&amp;"1",IF({1,0},'12.1成果批示及应用（前端查询-需要导入-待处理)'!J:J&amp;'12.1成果批示及应用（前端查询-需要导入-待处理)'!K:K&amp;'12.1成果批示及应用（前端查询-需要导入-待处理)'!O:O,'12.1成果批示及应用（前端查询-需要导入-待处理)'!B:B),2,))</f>
        <v>许玉明</v>
      </c>
      <c r="D297" t="str">
        <f>VLOOKUP(C297,[2]Sheet1!$A:$B,2,)</f>
        <v>xuyuming</v>
      </c>
      <c r="E297" t="s">
        <v>92</v>
      </c>
      <c r="F297" t="str">
        <f t="array" ref="F297">IF(VLOOKUP(A297&amp;B297,IF({1,0},'12.1成果批示及应用（前端查询-需要导入-待处理)'!J:J&amp;'12.1成果批示及应用（前端查询-需要导入-待处理)'!K:K,'12.1成果批示及应用（前端查询-需要导入-待处理)'!N:N),2,)="1","独立完成","合作完成")</f>
        <v>独立完成</v>
      </c>
      <c r="G297">
        <v>2013</v>
      </c>
      <c r="H297" t="str">
        <f t="shared" si="4"/>
        <v>决策建议、信息专报、专报信息刊发</v>
      </c>
      <c r="I297" t="str">
        <f t="array" ref="I297">VLOOKUP(A297&amp;B297,IF({1,0},'12.1成果批示及应用（前端查询-需要导入-待处理)'!J:J&amp;'12.1成果批示及应用（前端查询-需要导入-待处理)'!K:K,'12.1成果批示及应用（前端查询-需要导入-待处理)'!M:M),2,)</f>
        <v>2013-06-27 </v>
      </c>
      <c r="J297" t="str">
        <f>VLOOKUP(C297,[2]Sheet1!$A:$C,3,)</f>
        <v>农业农村研究所</v>
      </c>
      <c r="K297" t="s">
        <v>185</v>
      </c>
      <c r="L297" t="s">
        <v>23</v>
      </c>
      <c r="O297" t="str">
        <f>CONCATENATE(E297,"(",VLOOKUP(H297,批示部门及其分数!C:D,2,)*70%,")")</f>
        <v>xuyuming(28)</v>
      </c>
    </row>
    <row r="298" spans="1:15">
      <c r="A298" s="14" t="s">
        <v>935</v>
      </c>
      <c r="B298" s="12" t="s">
        <v>30</v>
      </c>
      <c r="C298" t="str">
        <f t="array" ref="C298">IF(ISNA(VLOOKUP(A298&amp;B298&amp;"1",IF({1,0},'12.1成果批示及应用（前端查询-需要导入-待处理)'!J:J&amp;'12.1成果批示及应用（前端查询-需要导入-待处理)'!K:K&amp;'12.1成果批示及应用（前端查询-需要导入-待处理)'!O:O,'12.1成果批示及应用（前端查询-需要导入-待处理)'!B:B),2,)),VLOOKUP(A298,IF({1,0},'12.1成果批示及应用（前端查询-需要导入-待处理)'!J:J,'12.1成果批示及应用（前端查询-需要导入-待处理)'!B:B),2,),VLOOKUP(A298&amp;B298&amp;"1",IF({1,0},'12.1成果批示及应用（前端查询-需要导入-待处理)'!J:J&amp;'12.1成果批示及应用（前端查询-需要导入-待处理)'!K:K&amp;'12.1成果批示及应用（前端查询-需要导入-待处理)'!O:O,'12.1成果批示及应用（前端查询-需要导入-待处理)'!B:B),2,))</f>
        <v>许玉明</v>
      </c>
      <c r="D298" t="str">
        <f>VLOOKUP(C298,[2]Sheet1!$A:$B,2,)</f>
        <v>xuyuming</v>
      </c>
      <c r="E298" t="s">
        <v>92</v>
      </c>
      <c r="F298" t="str">
        <f t="array" ref="F298">IF(VLOOKUP(A298&amp;B298,IF({1,0},'12.1成果批示及应用（前端查询-需要导入-待处理)'!J:J&amp;'12.1成果批示及应用（前端查询-需要导入-待处理)'!K:K,'12.1成果批示及应用（前端查询-需要导入-待处理)'!N:N),2,)="1","独立完成","合作完成")</f>
        <v>独立完成</v>
      </c>
      <c r="G298">
        <v>2013</v>
      </c>
      <c r="H298" t="str">
        <f t="shared" si="4"/>
        <v>省部级正职领导肯定性批示</v>
      </c>
      <c r="I298" t="str">
        <f t="array" ref="I298">VLOOKUP(A298&amp;B298,IF({1,0},'12.1成果批示及应用（前端查询-需要导入-待处理)'!J:J&amp;'12.1成果批示及应用（前端查询-需要导入-待处理)'!K:K,'12.1成果批示及应用（前端查询-需要导入-待处理)'!M:M),2,)</f>
        <v>2013-01-15 </v>
      </c>
      <c r="J298" t="str">
        <f>VLOOKUP(C298,[2]Sheet1!$A:$C,3,)</f>
        <v>农业农村研究所</v>
      </c>
      <c r="K298" t="s">
        <v>185</v>
      </c>
      <c r="L298" t="s">
        <v>23</v>
      </c>
      <c r="O298" t="str">
        <f>CONCATENATE(E298,"(",VLOOKUP(H298,批示部门及其分数!C:D,2,)*70%,")")</f>
        <v>xuyuming(84)</v>
      </c>
    </row>
    <row r="299" spans="1:15">
      <c r="A299" s="14" t="s">
        <v>937</v>
      </c>
      <c r="B299" s="12" t="s">
        <v>279</v>
      </c>
      <c r="C299" t="str">
        <f t="array" ref="C299">IF(ISNA(VLOOKUP(A299&amp;B299&amp;"1",IF({1,0},'12.1成果批示及应用（前端查询-需要导入-待处理)'!J:J&amp;'12.1成果批示及应用（前端查询-需要导入-待处理)'!K:K&amp;'12.1成果批示及应用（前端查询-需要导入-待处理)'!O:O,'12.1成果批示及应用（前端查询-需要导入-待处理)'!B:B),2,)),VLOOKUP(A299,IF({1,0},'12.1成果批示及应用（前端查询-需要导入-待处理)'!J:J,'12.1成果批示及应用（前端查询-需要导入-待处理)'!B:B),2,),VLOOKUP(A299&amp;B299&amp;"1",IF({1,0},'12.1成果批示及应用（前端查询-需要导入-待处理)'!J:J&amp;'12.1成果批示及应用（前端查询-需要导入-待处理)'!K:K&amp;'12.1成果批示及应用（前端查询-需要导入-待处理)'!O:O,'12.1成果批示及应用（前端查询-需要导入-待处理)'!B:B),2,))</f>
        <v>杨玲</v>
      </c>
      <c r="D299" t="str">
        <f>VLOOKUP(C299,[2]Sheet1!$A:$B,2,)</f>
        <v>yangling</v>
      </c>
      <c r="E299" t="s">
        <v>363</v>
      </c>
      <c r="F299" t="str">
        <f t="array" ref="F299">IF(VLOOKUP(A299&amp;B299,IF({1,0},'12.1成果批示及应用（前端查询-需要导入-待处理)'!J:J&amp;'12.1成果批示及应用（前端查询-需要导入-待处理)'!K:K,'12.1成果批示及应用（前端查询-需要导入-待处理)'!N:N),2,)="1","独立完成","合作完成")</f>
        <v>独立完成</v>
      </c>
      <c r="G299">
        <v>2013</v>
      </c>
      <c r="H299" t="str">
        <f t="shared" si="4"/>
        <v>决策建议、信息专报、专报信息刊发</v>
      </c>
      <c r="I299" t="str">
        <f t="array" ref="I299">VLOOKUP(A299&amp;B299,IF({1,0},'12.1成果批示及应用（前端查询-需要导入-待处理)'!J:J&amp;'12.1成果批示及应用（前端查询-需要导入-待处理)'!K:K,'12.1成果批示及应用（前端查询-需要导入-待处理)'!M:M),2,)</f>
        <v>2013-11-12 </v>
      </c>
      <c r="J299" t="str">
        <f>VLOOKUP(C299,[2]Sheet1!$A:$C,3,)</f>
        <v>市情与发展战略研究所</v>
      </c>
      <c r="K299" t="s">
        <v>365</v>
      </c>
      <c r="L299" t="s">
        <v>23</v>
      </c>
      <c r="O299" t="str">
        <f>CONCATENATE(E299,"(",VLOOKUP(H299,批示部门及其分数!C:D,2,)*70%,")")</f>
        <v>yangling(28)</v>
      </c>
    </row>
    <row r="300" spans="1:15">
      <c r="A300" s="14" t="s">
        <v>938</v>
      </c>
      <c r="B300" s="12" t="s">
        <v>279</v>
      </c>
      <c r="C300" t="str">
        <f t="array" ref="C300">IF(ISNA(VLOOKUP(A300&amp;B300&amp;"1",IF({1,0},'12.1成果批示及应用（前端查询-需要导入-待处理)'!J:J&amp;'12.1成果批示及应用（前端查询-需要导入-待处理)'!K:K&amp;'12.1成果批示及应用（前端查询-需要导入-待处理)'!O:O,'12.1成果批示及应用（前端查询-需要导入-待处理)'!B:B),2,)),VLOOKUP(A300,IF({1,0},'12.1成果批示及应用（前端查询-需要导入-待处理)'!J:J,'12.1成果批示及应用（前端查询-需要导入-待处理)'!B:B),2,),VLOOKUP(A300&amp;B300&amp;"1",IF({1,0},'12.1成果批示及应用（前端查询-需要导入-待处理)'!J:J&amp;'12.1成果批示及应用（前端查询-需要导入-待处理)'!K:K&amp;'12.1成果批示及应用（前端查询-需要导入-待处理)'!O:O,'12.1成果批示及应用（前端查询-需要导入-待处理)'!B:B),2,))</f>
        <v>杨孝容</v>
      </c>
      <c r="D300" t="str">
        <f>VLOOKUP(C300,[2]Sheet1!$A:$B,2,)</f>
        <v>yangxiaorong</v>
      </c>
      <c r="E300" t="s">
        <v>191</v>
      </c>
      <c r="F300" t="str">
        <f t="array" ref="F300">IF(VLOOKUP(A300&amp;B300,IF({1,0},'12.1成果批示及应用（前端查询-需要导入-待处理)'!J:J&amp;'12.1成果批示及应用（前端查询-需要导入-待处理)'!K:K,'12.1成果批示及应用（前端查询-需要导入-待处理)'!N:N),2,)="1","独立完成","合作完成")</f>
        <v>独立完成</v>
      </c>
      <c r="G300">
        <v>2013</v>
      </c>
      <c r="H300" t="str">
        <f t="shared" si="4"/>
        <v>决策建议、信息专报、专报信息刊发</v>
      </c>
      <c r="I300" t="str">
        <f t="array" ref="I300">VLOOKUP(A300&amp;B300,IF({1,0},'12.1成果批示及应用（前端查询-需要导入-待处理)'!J:J&amp;'12.1成果批示及应用（前端查询-需要导入-待处理)'!K:K,'12.1成果批示及应用（前端查询-需要导入-待处理)'!M:M),2,)</f>
        <v>2013-07-10 </v>
      </c>
      <c r="J300" t="str">
        <f>VLOOKUP(C300,[2]Sheet1!$A:$C,3,)</f>
        <v>哲学与政治学研究所</v>
      </c>
      <c r="K300" t="s">
        <v>193</v>
      </c>
      <c r="L300" t="s">
        <v>23</v>
      </c>
      <c r="O300" t="str">
        <f>CONCATENATE(E300,"(",VLOOKUP(H300,批示部门及其分数!C:D,2,)*70%,")")</f>
        <v>yangxiaorong(28)</v>
      </c>
    </row>
    <row r="301" spans="1:15">
      <c r="A301" s="14" t="s">
        <v>940</v>
      </c>
      <c r="B301" s="12" t="s">
        <v>279</v>
      </c>
      <c r="C301" t="str">
        <f t="array" ref="C301">IF(ISNA(VLOOKUP(A301&amp;B301&amp;"1",IF({1,0},'12.1成果批示及应用（前端查询-需要导入-待处理)'!J:J&amp;'12.1成果批示及应用（前端查询-需要导入-待处理)'!K:K&amp;'12.1成果批示及应用（前端查询-需要导入-待处理)'!O:O,'12.1成果批示及应用（前端查询-需要导入-待处理)'!B:B),2,)),VLOOKUP(A301,IF({1,0},'12.1成果批示及应用（前端查询-需要导入-待处理)'!J:J,'12.1成果批示及应用（前端查询-需要导入-待处理)'!B:B),2,),VLOOKUP(A301&amp;B301&amp;"1",IF({1,0},'12.1成果批示及应用（前端查询-需要导入-待处理)'!J:J&amp;'12.1成果批示及应用（前端查询-需要导入-待处理)'!K:K&amp;'12.1成果批示及应用（前端查询-需要导入-待处理)'!O:O,'12.1成果批示及应用（前端查询-需要导入-待处理)'!B:B),2,))</f>
        <v>张永恒</v>
      </c>
      <c r="D301" t="str">
        <f>VLOOKUP(C301,[2]Sheet1!$A:$B,2,)</f>
        <v>zhangyongheng</v>
      </c>
      <c r="E301" t="s">
        <v>942</v>
      </c>
      <c r="F301" t="str">
        <f t="array" ref="F301">IF(VLOOKUP(A301&amp;B301,IF({1,0},'12.1成果批示及应用（前端查询-需要导入-待处理)'!J:J&amp;'12.1成果批示及应用（前端查询-需要导入-待处理)'!K:K,'12.1成果批示及应用（前端查询-需要导入-待处理)'!N:N),2,)="1","独立完成","合作完成")</f>
        <v>独立完成</v>
      </c>
      <c r="G301">
        <v>2013</v>
      </c>
      <c r="H301" t="str">
        <f t="shared" si="4"/>
        <v>决策建议、信息专报、专报信息刊发</v>
      </c>
      <c r="I301" t="str">
        <f t="array" ref="I301">VLOOKUP(A301&amp;B301,IF({1,0},'12.1成果批示及应用（前端查询-需要导入-待处理)'!J:J&amp;'12.1成果批示及应用（前端查询-需要导入-待处理)'!K:K,'12.1成果批示及应用（前端查询-需要导入-待处理)'!M:M),2,)</f>
        <v>2013-12-23 </v>
      </c>
      <c r="J301" t="str">
        <f>VLOOKUP(C301,[2]Sheet1!$A:$C,3,)</f>
        <v>重庆市中国特色社会主义理论体系研究中心秘书处</v>
      </c>
      <c r="K301" t="s">
        <v>944</v>
      </c>
      <c r="L301" t="s">
        <v>23</v>
      </c>
      <c r="O301" t="str">
        <f>CONCATENATE(E301,"(",VLOOKUP(H301,批示部门及其分数!C:D,2,)*70%,")")</f>
        <v>zhangyongheng(28)</v>
      </c>
    </row>
    <row r="302" spans="1:15">
      <c r="A302" s="14" t="s">
        <v>946</v>
      </c>
      <c r="B302" s="12" t="s">
        <v>19</v>
      </c>
      <c r="C302" t="str">
        <f t="array" ref="C302">IF(ISNA(VLOOKUP(A302&amp;B302&amp;"1",IF({1,0},'12.1成果批示及应用（前端查询-需要导入-待处理)'!J:J&amp;'12.1成果批示及应用（前端查询-需要导入-待处理)'!K:K&amp;'12.1成果批示及应用（前端查询-需要导入-待处理)'!O:O,'12.1成果批示及应用（前端查询-需要导入-待处理)'!B:B),2,)),VLOOKUP(A302,IF({1,0},'12.1成果批示及应用（前端查询-需要导入-待处理)'!J:J,'12.1成果批示及应用（前端查询-需要导入-待处理)'!B:B),2,),VLOOKUP(A302&amp;B302&amp;"1",IF({1,0},'12.1成果批示及应用（前端查询-需要导入-待处理)'!J:J&amp;'12.1成果批示及应用（前端查询-需要导入-待处理)'!K:K&amp;'12.1成果批示及应用（前端查询-需要导入-待处理)'!O:O,'12.1成果批示及应用（前端查询-需要导入-待处理)'!B:B),2,))</f>
        <v>张永恒</v>
      </c>
      <c r="D302" t="str">
        <f>VLOOKUP(C302,[2]Sheet1!$A:$B,2,)</f>
        <v>zhangyongheng</v>
      </c>
      <c r="E302" t="s">
        <v>942</v>
      </c>
      <c r="F302" t="str">
        <f t="array" ref="F302">IF(VLOOKUP(A302&amp;B302,IF({1,0},'12.1成果批示及应用（前端查询-需要导入-待处理)'!J:J&amp;'12.1成果批示及应用（前端查询-需要导入-待处理)'!K:K,'12.1成果批示及应用（前端查询-需要导入-待处理)'!N:N),2,)="1","独立完成","合作完成")</f>
        <v>独立完成</v>
      </c>
      <c r="G302">
        <v>2013</v>
      </c>
      <c r="H302" t="str">
        <f t="shared" si="4"/>
        <v>省部级正职领导一般性批示</v>
      </c>
      <c r="I302" t="str">
        <f t="array" ref="I302">VLOOKUP(A302&amp;B302,IF({1,0},'12.1成果批示及应用（前端查询-需要导入-待处理)'!J:J&amp;'12.1成果批示及应用（前端查询-需要导入-待处理)'!K:K,'12.1成果批示及应用（前端查询-需要导入-待处理)'!M:M),2,)</f>
        <v>2013-12-25 </v>
      </c>
      <c r="J302" t="str">
        <f>VLOOKUP(C302,[2]Sheet1!$A:$C,3,)</f>
        <v>重庆市中国特色社会主义理论体系研究中心秘书处</v>
      </c>
      <c r="K302" t="s">
        <v>944</v>
      </c>
      <c r="L302" t="s">
        <v>23</v>
      </c>
      <c r="O302" t="str">
        <f>CONCATENATE(E302,"(",VLOOKUP(H302,批示部门及其分数!C:D,2,)*70%,")")</f>
        <v>zhangyongheng(42)</v>
      </c>
    </row>
    <row r="303" spans="1:15">
      <c r="A303" s="14" t="s">
        <v>948</v>
      </c>
      <c r="B303" s="12" t="s">
        <v>19</v>
      </c>
      <c r="C303" t="str">
        <f t="array" ref="C303">IF(ISNA(VLOOKUP(A303&amp;B303&amp;"1",IF({1,0},'12.1成果批示及应用（前端查询-需要导入-待处理)'!J:J&amp;'12.1成果批示及应用（前端查询-需要导入-待处理)'!K:K&amp;'12.1成果批示及应用（前端查询-需要导入-待处理)'!O:O,'12.1成果批示及应用（前端查询-需要导入-待处理)'!B:B),2,)),VLOOKUP(A303,IF({1,0},'12.1成果批示及应用（前端查询-需要导入-待处理)'!J:J,'12.1成果批示及应用（前端查询-需要导入-待处理)'!B:B),2,),VLOOKUP(A303&amp;B303&amp;"1",IF({1,0},'12.1成果批示及应用（前端查询-需要导入-待处理)'!J:J&amp;'12.1成果批示及应用（前端查询-需要导入-待处理)'!K:K&amp;'12.1成果批示及应用（前端查询-需要导入-待处理)'!O:O,'12.1成果批示及应用（前端查询-需要导入-待处理)'!B:B),2,))</f>
        <v>朱莉芬</v>
      </c>
      <c r="D303" t="e">
        <f>VLOOKUP(C303,[2]Sheet1!$A:$B,2,)</f>
        <v>#N/A</v>
      </c>
      <c r="E303" t="s">
        <v>950</v>
      </c>
      <c r="F303" t="str">
        <f t="array" ref="F303">IF(VLOOKUP(A303&amp;B303,IF({1,0},'12.1成果批示及应用（前端查询-需要导入-待处理)'!J:J&amp;'12.1成果批示及应用（前端查询-需要导入-待处理)'!K:K,'12.1成果批示及应用（前端查询-需要导入-待处理)'!N:N),2,)="1","独立完成","合作完成")</f>
        <v>独立完成</v>
      </c>
      <c r="G303">
        <v>2013</v>
      </c>
      <c r="H303" t="str">
        <f t="shared" si="4"/>
        <v>省部级正职领导一般性批示</v>
      </c>
      <c r="I303" t="str">
        <f t="array" ref="I303">VLOOKUP(A303&amp;B303,IF({1,0},'12.1成果批示及应用（前端查询-需要导入-待处理)'!J:J&amp;'12.1成果批示及应用（前端查询-需要导入-待处理)'!K:K,'12.1成果批示及应用（前端查询-需要导入-待处理)'!M:M),2,)</f>
        <v>2013-09-29 </v>
      </c>
      <c r="J303" t="e">
        <f>VLOOKUP(C303,[2]Sheet1!$A:$C,3,)</f>
        <v>#N/A</v>
      </c>
      <c r="K303" t="s">
        <v>952</v>
      </c>
      <c r="L303" t="s">
        <v>23</v>
      </c>
      <c r="O303" t="str">
        <f>CONCATENATE(E303,"(",VLOOKUP(H303,批示部门及其分数!C:D,2,)*70%,")")</f>
        <v>zhulifen(42)</v>
      </c>
    </row>
    <row r="304" spans="1:15">
      <c r="A304" s="14" t="s">
        <v>954</v>
      </c>
      <c r="B304" s="12" t="s">
        <v>30</v>
      </c>
      <c r="C304" t="str">
        <f t="array" ref="C304">IF(ISNA(VLOOKUP(A304&amp;B304&amp;"1",IF({1,0},'12.1成果批示及应用（前端查询-需要导入-待处理)'!J:J&amp;'12.1成果批示及应用（前端查询-需要导入-待处理)'!K:K&amp;'12.1成果批示及应用（前端查询-需要导入-待处理)'!O:O,'12.1成果批示及应用（前端查询-需要导入-待处理)'!B:B),2,)),VLOOKUP(A304,IF({1,0},'12.1成果批示及应用（前端查询-需要导入-待处理)'!J:J,'12.1成果批示及应用（前端查询-需要导入-待处理)'!B:B),2,),VLOOKUP(A304&amp;B304&amp;"1",IF({1,0},'12.1成果批示及应用（前端查询-需要导入-待处理)'!J:J&amp;'12.1成果批示及应用（前端查询-需要导入-待处理)'!K:K&amp;'12.1成果批示及应用（前端查询-需要导入-待处理)'!O:O,'12.1成果批示及应用（前端查询-需要导入-待处理)'!B:B),2,))</f>
        <v>朱莉芬</v>
      </c>
      <c r="D304" t="e">
        <f>VLOOKUP(C304,[2]Sheet1!$A:$B,2,)</f>
        <v>#N/A</v>
      </c>
      <c r="E304" t="s">
        <v>950</v>
      </c>
      <c r="F304" t="str">
        <f t="array" ref="F304">IF(VLOOKUP(A304&amp;B304,IF({1,0},'12.1成果批示及应用（前端查询-需要导入-待处理)'!J:J&amp;'12.1成果批示及应用（前端查询-需要导入-待处理)'!K:K,'12.1成果批示及应用（前端查询-需要导入-待处理)'!N:N),2,)="1","独立完成","合作完成")</f>
        <v>独立完成</v>
      </c>
      <c r="G304">
        <v>2013</v>
      </c>
      <c r="H304" t="str">
        <f t="shared" si="4"/>
        <v>省部级正职领导肯定性批示</v>
      </c>
      <c r="I304" t="str">
        <f t="array" ref="I304">VLOOKUP(A304&amp;B304,IF({1,0},'12.1成果批示及应用（前端查询-需要导入-待处理)'!J:J&amp;'12.1成果批示及应用（前端查询-需要导入-待处理)'!K:K,'12.1成果批示及应用（前端查询-需要导入-待处理)'!M:M),2,)</f>
        <v>2013-07-18 </v>
      </c>
      <c r="J304" t="e">
        <f>VLOOKUP(C304,[2]Sheet1!$A:$C,3,)</f>
        <v>#N/A</v>
      </c>
      <c r="K304" t="s">
        <v>952</v>
      </c>
      <c r="L304" t="s">
        <v>23</v>
      </c>
      <c r="O304" t="str">
        <f>CONCATENATE(E304,"(",VLOOKUP(H304,批示部门及其分数!C:D,2,)*70%,")")</f>
        <v>zhulifen(84)</v>
      </c>
    </row>
    <row r="305" spans="1:15">
      <c r="A305" s="14" t="s">
        <v>957</v>
      </c>
      <c r="B305" s="12" t="s">
        <v>274</v>
      </c>
      <c r="C305" t="str">
        <f t="array" ref="C305">IF(ISNA(VLOOKUP(A305&amp;B305&amp;"1",IF({1,0},'12.1成果批示及应用（前端查询-需要导入-待处理)'!J:J&amp;'12.1成果批示及应用（前端查询-需要导入-待处理)'!K:K&amp;'12.1成果批示及应用（前端查询-需要导入-待处理)'!O:O,'12.1成果批示及应用（前端查询-需要导入-待处理)'!B:B),2,)),VLOOKUP(A305,IF({1,0},'12.1成果批示及应用（前端查询-需要导入-待处理)'!J:J,'12.1成果批示及应用（前端查询-需要导入-待处理)'!B:B),2,),VLOOKUP(A305&amp;B305&amp;"1",IF({1,0},'12.1成果批示及应用（前端查询-需要导入-待处理)'!J:J&amp;'12.1成果批示及应用（前端查询-需要导入-待处理)'!K:K&amp;'12.1成果批示及应用（前端查询-需要导入-待处理)'!O:O,'12.1成果批示及应用（前端查询-需要导入-待处理)'!B:B),2,))</f>
        <v>朱艺</v>
      </c>
      <c r="D305" t="e">
        <f>VLOOKUP(C305,[2]Sheet1!$A:$B,2,)</f>
        <v>#N/A</v>
      </c>
      <c r="E305" t="s">
        <v>211</v>
      </c>
      <c r="F305" t="str">
        <f t="array" ref="F305">IF(VLOOKUP(A305&amp;B305,IF({1,0},'12.1成果批示及应用（前端查询-需要导入-待处理)'!J:J&amp;'12.1成果批示及应用（前端查询-需要导入-待处理)'!K:K,'12.1成果批示及应用（前端查询-需要导入-待处理)'!N:N),2,)="1","独立完成","合作完成")</f>
        <v>独立完成</v>
      </c>
      <c r="G305">
        <v>2013</v>
      </c>
      <c r="H305" t="str">
        <f t="shared" si="4"/>
        <v>市行业主管部门文件采用-采用部分占文件全文60%以下</v>
      </c>
      <c r="I305" t="str">
        <f t="array" ref="I305">VLOOKUP(A305&amp;B305,IF({1,0},'12.1成果批示及应用（前端查询-需要导入-待处理)'!J:J&amp;'12.1成果批示及应用（前端查询-需要导入-待处理)'!K:K,'12.1成果批示及应用（前端查询-需要导入-待处理)'!M:M),2,)</f>
        <v>2013-03-01 </v>
      </c>
      <c r="J305" t="e">
        <f>VLOOKUP(C305,[2]Sheet1!$A:$C,3,)</f>
        <v>#N/A</v>
      </c>
      <c r="K305" t="s">
        <v>213</v>
      </c>
      <c r="L305" t="s">
        <v>23</v>
      </c>
      <c r="O305" t="str">
        <f>CONCATENATE(E305,"(",VLOOKUP(H305,批示部门及其分数!C:D,2,)*70%,")")</f>
        <v>zhuyi(21)</v>
      </c>
    </row>
    <row r="306" spans="1:15">
      <c r="A306" s="14" t="s">
        <v>959</v>
      </c>
      <c r="B306" s="12" t="s">
        <v>274</v>
      </c>
      <c r="C306" t="str">
        <f t="array" ref="C306">IF(ISNA(VLOOKUP(A306&amp;B306&amp;"1",IF({1,0},'12.1成果批示及应用（前端查询-需要导入-待处理)'!J:J&amp;'12.1成果批示及应用（前端查询-需要导入-待处理)'!K:K&amp;'12.1成果批示及应用（前端查询-需要导入-待处理)'!O:O,'12.1成果批示及应用（前端查询-需要导入-待处理)'!B:B),2,)),VLOOKUP(A306,IF({1,0},'12.1成果批示及应用（前端查询-需要导入-待处理)'!J:J,'12.1成果批示及应用（前端查询-需要导入-待处理)'!B:B),2,),VLOOKUP(A306&amp;B306&amp;"1",IF({1,0},'12.1成果批示及应用（前端查询-需要导入-待处理)'!J:J&amp;'12.1成果批示及应用（前端查询-需要导入-待处理)'!K:K&amp;'12.1成果批示及应用（前端查询-需要导入-待处理)'!O:O,'12.1成果批示及应用（前端查询-需要导入-待处理)'!B:B),2,))</f>
        <v>朱艺</v>
      </c>
      <c r="D306" t="e">
        <f>VLOOKUP(C306,[2]Sheet1!$A:$B,2,)</f>
        <v>#N/A</v>
      </c>
      <c r="E306" t="s">
        <v>211</v>
      </c>
      <c r="F306" t="str">
        <f t="array" ref="F306">IF(VLOOKUP(A306&amp;B306,IF({1,0},'12.1成果批示及应用（前端查询-需要导入-待处理)'!J:J&amp;'12.1成果批示及应用（前端查询-需要导入-待处理)'!K:K,'12.1成果批示及应用（前端查询-需要导入-待处理)'!N:N),2,)="1","独立完成","合作完成")</f>
        <v>独立完成</v>
      </c>
      <c r="G306">
        <v>2013</v>
      </c>
      <c r="H306" t="str">
        <f t="shared" si="4"/>
        <v>市行业主管部门文件采用-采用部分占文件全文60%以下</v>
      </c>
      <c r="I306" t="str">
        <f t="array" ref="I306">VLOOKUP(A306&amp;B306,IF({1,0},'12.1成果批示及应用（前端查询-需要导入-待处理)'!J:J&amp;'12.1成果批示及应用（前端查询-需要导入-待处理)'!K:K,'12.1成果批示及应用（前端查询-需要导入-待处理)'!M:M),2,)</f>
        <v>2012-12-05 </v>
      </c>
      <c r="J306" t="e">
        <f>VLOOKUP(C306,[2]Sheet1!$A:$C,3,)</f>
        <v>#N/A</v>
      </c>
      <c r="K306" t="s">
        <v>213</v>
      </c>
      <c r="L306" t="s">
        <v>23</v>
      </c>
      <c r="O306" t="str">
        <f>CONCATENATE(E306,"(",VLOOKUP(H306,批示部门及其分数!C:D,2,)*70%,")")</f>
        <v>zhuyi(21)</v>
      </c>
    </row>
    <row r="307" spans="1:15">
      <c r="A307" s="14" t="s">
        <v>961</v>
      </c>
      <c r="B307" s="12" t="s">
        <v>279</v>
      </c>
      <c r="C307" t="str">
        <f t="array" ref="C307">IF(ISNA(VLOOKUP(A307&amp;B307&amp;"1",IF({1,0},'12.1成果批示及应用（前端查询-需要导入-待处理)'!J:J&amp;'12.1成果批示及应用（前端查询-需要导入-待处理)'!K:K&amp;'12.1成果批示及应用（前端查询-需要导入-待处理)'!O:O,'12.1成果批示及应用（前端查询-需要导入-待处理)'!B:B),2,)),VLOOKUP(A307,IF({1,0},'12.1成果批示及应用（前端查询-需要导入-待处理)'!J:J,'12.1成果批示及应用（前端查询-需要导入-待处理)'!B:B),2,),VLOOKUP(A307&amp;B307&amp;"1",IF({1,0},'12.1成果批示及应用（前端查询-需要导入-待处理)'!J:J&amp;'12.1成果批示及应用（前端查询-需要导入-待处理)'!K:K&amp;'12.1成果批示及应用（前端查询-需要导入-待处理)'!O:O,'12.1成果批示及应用（前端查询-需要导入-待处理)'!B:B),2,))</f>
        <v>方令</v>
      </c>
      <c r="D307" t="e">
        <f>VLOOKUP(C307,[2]Sheet1!$A:$B,2,)</f>
        <v>#N/A</v>
      </c>
      <c r="E307" t="s">
        <v>248</v>
      </c>
      <c r="F307" t="str">
        <f t="array" ref="F307">IF(VLOOKUP(A307&amp;B307,IF({1,0},'12.1成果批示及应用（前端查询-需要导入-待处理)'!J:J&amp;'12.1成果批示及应用（前端查询-需要导入-待处理)'!K:K,'12.1成果批示及应用（前端查询-需要导入-待处理)'!N:N),2,)="1","独立完成","合作完成")</f>
        <v>合作完成</v>
      </c>
      <c r="G307">
        <v>2014</v>
      </c>
      <c r="H307" t="str">
        <f t="shared" si="4"/>
        <v>决策建议、信息专报、专报信息刊发</v>
      </c>
      <c r="I307" t="str">
        <f t="array" ref="I307">VLOOKUP(A307&amp;B307,IF({1,0},'12.1成果批示及应用（前端查询-需要导入-待处理)'!J:J&amp;'12.1成果批示及应用（前端查询-需要导入-待处理)'!K:K,'12.1成果批示及应用（前端查询-需要导入-待处理)'!M:M),2,)</f>
        <v>2014-10-28 </v>
      </c>
      <c r="J307" t="e">
        <f>VLOOKUP(C307,[2]Sheet1!$A:$C,3,)</f>
        <v>#N/A</v>
      </c>
      <c r="K307" t="s">
        <v>963</v>
      </c>
      <c r="L307" t="s">
        <v>23</v>
      </c>
      <c r="O307" t="str">
        <f>CONCATENATE(E307,"(",VLOOKUP(H307,批示部门及其分数!C:D,2,)*70%,")")</f>
        <v>fangling(28)</v>
      </c>
    </row>
    <row r="308" spans="1:15">
      <c r="A308" s="14" t="s">
        <v>964</v>
      </c>
      <c r="B308" s="12" t="s">
        <v>30</v>
      </c>
      <c r="C308" t="str">
        <f t="array" ref="C308">IF(ISNA(VLOOKUP(A308&amp;B308&amp;"1",IF({1,0},'12.1成果批示及应用（前端查询-需要导入-待处理)'!J:J&amp;'12.1成果批示及应用（前端查询-需要导入-待处理)'!K:K&amp;'12.1成果批示及应用（前端查询-需要导入-待处理)'!O:O,'12.1成果批示及应用（前端查询-需要导入-待处理)'!B:B),2,)),VLOOKUP(A308,IF({1,0},'12.1成果批示及应用（前端查询-需要导入-待处理)'!J:J,'12.1成果批示及应用（前端查询-需要导入-待处理)'!B:B),2,),VLOOKUP(A308&amp;B308&amp;"1",IF({1,0},'12.1成果批示及应用（前端查询-需要导入-待处理)'!J:J&amp;'12.1成果批示及应用（前端查询-需要导入-待处理)'!K:K&amp;'12.1成果批示及应用（前端查询-需要导入-待处理)'!O:O,'12.1成果批示及应用（前端查询-需要导入-待处理)'!B:B),2,))</f>
        <v>方令</v>
      </c>
      <c r="D308" t="e">
        <f>VLOOKUP(C308,[2]Sheet1!$A:$B,2,)</f>
        <v>#N/A</v>
      </c>
      <c r="E308" t="s">
        <v>248</v>
      </c>
      <c r="F308" t="str">
        <f t="array" ref="F308">IF(VLOOKUP(A308&amp;B308,IF({1,0},'12.1成果批示及应用（前端查询-需要导入-待处理)'!J:J&amp;'12.1成果批示及应用（前端查询-需要导入-待处理)'!K:K,'12.1成果批示及应用（前端查询-需要导入-待处理)'!N:N),2,)="1","独立完成","合作完成")</f>
        <v>合作完成</v>
      </c>
      <c r="G308">
        <v>2014</v>
      </c>
      <c r="H308" t="str">
        <f t="shared" si="4"/>
        <v>省部级正职领导肯定性批示</v>
      </c>
      <c r="I308" t="str">
        <f t="array" ref="I308">VLOOKUP(A308&amp;B308,IF({1,0},'12.1成果批示及应用（前端查询-需要导入-待处理)'!J:J&amp;'12.1成果批示及应用（前端查询-需要导入-待处理)'!K:K,'12.1成果批示及应用（前端查询-需要导入-待处理)'!M:M),2,)</f>
        <v>2014-04-01 </v>
      </c>
      <c r="J308" t="e">
        <f>VLOOKUP(C308,[2]Sheet1!$A:$C,3,)</f>
        <v>#N/A</v>
      </c>
      <c r="K308" t="s">
        <v>963</v>
      </c>
      <c r="L308" t="s">
        <v>23</v>
      </c>
      <c r="O308" t="str">
        <f>CONCATENATE(E308,"(",VLOOKUP(H308,批示部门及其分数!C:D,2,)*70%,")")</f>
        <v>fangling(84)</v>
      </c>
    </row>
    <row r="309" spans="1:15">
      <c r="A309" s="14" t="s">
        <v>966</v>
      </c>
      <c r="B309" s="12" t="s">
        <v>19</v>
      </c>
      <c r="C309" t="str">
        <f t="array" ref="C309">IF(ISNA(VLOOKUP(A309&amp;B309&amp;"1",IF({1,0},'12.1成果批示及应用（前端查询-需要导入-待处理)'!J:J&amp;'12.1成果批示及应用（前端查询-需要导入-待处理)'!K:K&amp;'12.1成果批示及应用（前端查询-需要导入-待处理)'!O:O,'12.1成果批示及应用（前端查询-需要导入-待处理)'!B:B),2,)),VLOOKUP(A309,IF({1,0},'12.1成果批示及应用（前端查询-需要导入-待处理)'!J:J,'12.1成果批示及应用（前端查询-需要导入-待处理)'!B:B),2,),VLOOKUP(A309&amp;B309&amp;"1",IF({1,0},'12.1成果批示及应用（前端查询-需要导入-待处理)'!J:J&amp;'12.1成果批示及应用（前端查询-需要导入-待处理)'!K:K&amp;'12.1成果批示及应用（前端查询-需要导入-待处理)'!O:O,'12.1成果批示及应用（前端查询-需要导入-待处理)'!B:B),2,))</f>
        <v>陈悦</v>
      </c>
      <c r="D309" t="e">
        <f>VLOOKUP(C309,[2]Sheet1!$A:$B,2,)</f>
        <v>#N/A</v>
      </c>
      <c r="E309" t="s">
        <v>222</v>
      </c>
      <c r="F309" t="str">
        <f t="array" ref="F309">IF(VLOOKUP(A309&amp;B309,IF({1,0},'12.1成果批示及应用（前端查询-需要导入-待处理)'!J:J&amp;'12.1成果批示及应用（前端查询-需要导入-待处理)'!K:K,'12.1成果批示及应用（前端查询-需要导入-待处理)'!N:N),2,)="1","独立完成","合作完成")</f>
        <v>独立完成</v>
      </c>
      <c r="G309">
        <v>2014</v>
      </c>
      <c r="H309" t="str">
        <f t="shared" si="4"/>
        <v>省部级正职领导一般性批示</v>
      </c>
      <c r="I309" t="str">
        <f t="array" ref="I309">VLOOKUP(A309&amp;B309,IF({1,0},'12.1成果批示及应用（前端查询-需要导入-待处理)'!J:J&amp;'12.1成果批示及应用（前端查询-需要导入-待处理)'!K:K,'12.1成果批示及应用（前端查询-需要导入-待处理)'!M:M),2,)</f>
        <v>2014-05-14 </v>
      </c>
      <c r="J309" t="e">
        <f>VLOOKUP(C309,[2]Sheet1!$A:$C,3,)</f>
        <v>#N/A</v>
      </c>
      <c r="K309" t="s">
        <v>228</v>
      </c>
      <c r="L309" t="s">
        <v>23</v>
      </c>
      <c r="O309" t="str">
        <f>CONCATENATE(E309,"(",VLOOKUP(H309,批示部门及其分数!C:D,2,)*70%,")")</f>
        <v>chenyue(42)</v>
      </c>
    </row>
    <row r="310" spans="1:15">
      <c r="A310" s="14" t="s">
        <v>968</v>
      </c>
      <c r="B310" s="12" t="s">
        <v>30</v>
      </c>
      <c r="C310" t="str">
        <f t="array" ref="C310">IF(ISNA(VLOOKUP(A310&amp;B310&amp;"1",IF({1,0},'12.1成果批示及应用（前端查询-需要导入-待处理)'!J:J&amp;'12.1成果批示及应用（前端查询-需要导入-待处理)'!K:K&amp;'12.1成果批示及应用（前端查询-需要导入-待处理)'!O:O,'12.1成果批示及应用（前端查询-需要导入-待处理)'!B:B),2,)),VLOOKUP(A310,IF({1,0},'12.1成果批示及应用（前端查询-需要导入-待处理)'!J:J,'12.1成果批示及应用（前端查询-需要导入-待处理)'!B:B),2,),VLOOKUP(A310&amp;B310&amp;"1",IF({1,0},'12.1成果批示及应用（前端查询-需要导入-待处理)'!J:J&amp;'12.1成果批示及应用（前端查询-需要导入-待处理)'!K:K&amp;'12.1成果批示及应用（前端查询-需要导入-待处理)'!O:O,'12.1成果批示及应用（前端查询-需要导入-待处理)'!B:B),2,))</f>
        <v>陈悦</v>
      </c>
      <c r="D310" t="e">
        <f>VLOOKUP(C310,[2]Sheet1!$A:$B,2,)</f>
        <v>#N/A</v>
      </c>
      <c r="E310" t="s">
        <v>222</v>
      </c>
      <c r="F310" t="str">
        <f t="array" ref="F310">IF(VLOOKUP(A310&amp;B310,IF({1,0},'12.1成果批示及应用（前端查询-需要导入-待处理)'!J:J&amp;'12.1成果批示及应用（前端查询-需要导入-待处理)'!K:K,'12.1成果批示及应用（前端查询-需要导入-待处理)'!N:N),2,)="1","独立完成","合作完成")</f>
        <v>独立完成</v>
      </c>
      <c r="G310">
        <v>2014</v>
      </c>
      <c r="H310" t="str">
        <f t="shared" si="4"/>
        <v>省部级正职领导肯定性批示</v>
      </c>
      <c r="I310" t="str">
        <f t="array" ref="I310">VLOOKUP(A310&amp;B310,IF({1,0},'12.1成果批示及应用（前端查询-需要导入-待处理)'!J:J&amp;'12.1成果批示及应用（前端查询-需要导入-待处理)'!K:K,'12.1成果批示及应用（前端查询-需要导入-待处理)'!M:M),2,)</f>
        <v>2014-01-09 </v>
      </c>
      <c r="J310" t="e">
        <f>VLOOKUP(C310,[2]Sheet1!$A:$C,3,)</f>
        <v>#N/A</v>
      </c>
      <c r="K310" t="s">
        <v>228</v>
      </c>
      <c r="L310" t="s">
        <v>23</v>
      </c>
      <c r="O310" t="str">
        <f>CONCATENATE(E310,"(",VLOOKUP(H310,批示部门及其分数!C:D,2,)*70%,")")</f>
        <v>chenyue(84)</v>
      </c>
    </row>
    <row r="311" spans="1:15">
      <c r="A311" s="14" t="s">
        <v>970</v>
      </c>
      <c r="B311" s="12" t="s">
        <v>30</v>
      </c>
      <c r="C311" t="str">
        <f t="array" ref="C311">IF(ISNA(VLOOKUP(A311&amp;B311&amp;"1",IF({1,0},'12.1成果批示及应用（前端查询-需要导入-待处理)'!J:J&amp;'12.1成果批示及应用（前端查询-需要导入-待处理)'!K:K&amp;'12.1成果批示及应用（前端查询-需要导入-待处理)'!O:O,'12.1成果批示及应用（前端查询-需要导入-待处理)'!B:B),2,)),VLOOKUP(A311,IF({1,0},'12.1成果批示及应用（前端查询-需要导入-待处理)'!J:J,'12.1成果批示及应用（前端查询-需要导入-待处理)'!B:B),2,),VLOOKUP(A311&amp;B311&amp;"1",IF({1,0},'12.1成果批示及应用（前端查询-需要导入-待处理)'!J:J&amp;'12.1成果批示及应用（前端查询-需要导入-待处理)'!K:K&amp;'12.1成果批示及应用（前端查询-需要导入-待处理)'!O:O,'12.1成果批示及应用（前端查询-需要导入-待处理)'!B:B),2,))</f>
        <v>陈悦</v>
      </c>
      <c r="D311" t="e">
        <f>VLOOKUP(C311,[2]Sheet1!$A:$B,2,)</f>
        <v>#N/A</v>
      </c>
      <c r="E311" t="s">
        <v>222</v>
      </c>
      <c r="F311" t="str">
        <f t="array" ref="F311">IF(VLOOKUP(A311&amp;B311,IF({1,0},'12.1成果批示及应用（前端查询-需要导入-待处理)'!J:J&amp;'12.1成果批示及应用（前端查询-需要导入-待处理)'!K:K,'12.1成果批示及应用（前端查询-需要导入-待处理)'!N:N),2,)="1","独立完成","合作完成")</f>
        <v>合作完成</v>
      </c>
      <c r="G311">
        <v>2014</v>
      </c>
      <c r="H311" t="str">
        <f t="shared" si="4"/>
        <v>省部级正职领导肯定性批示</v>
      </c>
      <c r="I311" t="str">
        <f t="array" ref="I311">VLOOKUP(A311&amp;B311,IF({1,0},'12.1成果批示及应用（前端查询-需要导入-待处理)'!J:J&amp;'12.1成果批示及应用（前端查询-需要导入-待处理)'!K:K,'12.1成果批示及应用（前端查询-需要导入-待处理)'!M:M),2,)</f>
        <v>2014-10-24 </v>
      </c>
      <c r="J311" t="e">
        <f>VLOOKUP(C311,[2]Sheet1!$A:$C,3,)</f>
        <v>#N/A</v>
      </c>
      <c r="K311" t="s">
        <v>224</v>
      </c>
      <c r="L311" t="s">
        <v>23</v>
      </c>
      <c r="O311" t="str">
        <f>CONCATENATE(E311,"(",VLOOKUP(H311,批示部门及其分数!C:D,2,)*70%,")")</f>
        <v>chenyue(84)</v>
      </c>
    </row>
    <row r="312" spans="1:15">
      <c r="A312" s="14" t="s">
        <v>970</v>
      </c>
      <c r="B312" s="12" t="s">
        <v>279</v>
      </c>
      <c r="C312" t="str">
        <f t="array" ref="C312">IF(ISNA(VLOOKUP(A312&amp;B312&amp;"1",IF({1,0},'12.1成果批示及应用（前端查询-需要导入-待处理)'!J:J&amp;'12.1成果批示及应用（前端查询-需要导入-待处理)'!K:K&amp;'12.1成果批示及应用（前端查询-需要导入-待处理)'!O:O,'12.1成果批示及应用（前端查询-需要导入-待处理)'!B:B),2,)),VLOOKUP(A312,IF({1,0},'12.1成果批示及应用（前端查询-需要导入-待处理)'!J:J,'12.1成果批示及应用（前端查询-需要导入-待处理)'!B:B),2,),VLOOKUP(A312&amp;B312&amp;"1",IF({1,0},'12.1成果批示及应用（前端查询-需要导入-待处理)'!J:J&amp;'12.1成果批示及应用（前端查询-需要导入-待处理)'!K:K&amp;'12.1成果批示及应用（前端查询-需要导入-待处理)'!O:O,'12.1成果批示及应用（前端查询-需要导入-待处理)'!B:B),2,))</f>
        <v>陈悦</v>
      </c>
      <c r="D312" t="e">
        <f>VLOOKUP(C312,[2]Sheet1!$A:$B,2,)</f>
        <v>#N/A</v>
      </c>
      <c r="E312" t="s">
        <v>222</v>
      </c>
      <c r="F312" t="str">
        <f t="array" ref="F312">IF(VLOOKUP(A312&amp;B312,IF({1,0},'12.1成果批示及应用（前端查询-需要导入-待处理)'!J:J&amp;'12.1成果批示及应用（前端查询-需要导入-待处理)'!K:K,'12.1成果批示及应用（前端查询-需要导入-待处理)'!N:N),2,)="1","独立完成","合作完成")</f>
        <v>合作完成</v>
      </c>
      <c r="G312">
        <v>2014</v>
      </c>
      <c r="H312" t="str">
        <f t="shared" si="4"/>
        <v>决策建议、信息专报、专报信息刊发</v>
      </c>
      <c r="I312" t="str">
        <f t="array" ref="I312">VLOOKUP(A312&amp;B312,IF({1,0},'12.1成果批示及应用（前端查询-需要导入-待处理)'!J:J&amp;'12.1成果批示及应用（前端查询-需要导入-待处理)'!K:K,'12.1成果批示及应用（前端查询-需要导入-待处理)'!M:M),2,)</f>
        <v>2014-11-10 </v>
      </c>
      <c r="J312" t="e">
        <f>VLOOKUP(C312,[2]Sheet1!$A:$C,3,)</f>
        <v>#N/A</v>
      </c>
      <c r="K312" t="s">
        <v>224</v>
      </c>
      <c r="L312" t="s">
        <v>23</v>
      </c>
      <c r="O312" t="str">
        <f>CONCATENATE(E312,"(",VLOOKUP(H312,批示部门及其分数!C:D,2,)*70%,")")</f>
        <v>chenyue(28)</v>
      </c>
    </row>
    <row r="313" spans="1:15">
      <c r="A313" s="14" t="s">
        <v>973</v>
      </c>
      <c r="B313" s="12" t="s">
        <v>19</v>
      </c>
      <c r="C313" t="str">
        <f t="array" ref="C313">IF(ISNA(VLOOKUP(A313&amp;B313&amp;"1",IF({1,0},'12.1成果批示及应用（前端查询-需要导入-待处理)'!J:J&amp;'12.1成果批示及应用（前端查询-需要导入-待处理)'!K:K&amp;'12.1成果批示及应用（前端查询-需要导入-待处理)'!O:O,'12.1成果批示及应用（前端查询-需要导入-待处理)'!B:B),2,)),VLOOKUP(A313,IF({1,0},'12.1成果批示及应用（前端查询-需要导入-待处理)'!J:J,'12.1成果批示及应用（前端查询-需要导入-待处理)'!B:B),2,),VLOOKUP(A313&amp;B313&amp;"1",IF({1,0},'12.1成果批示及应用（前端查询-需要导入-待处理)'!J:J&amp;'12.1成果批示及应用（前端查询-需要导入-待处理)'!K:K&amp;'12.1成果批示及应用（前端查询-需要导入-待处理)'!O:O,'12.1成果批示及应用（前端查询-需要导入-待处理)'!B:B),2,))</f>
        <v>邓涛</v>
      </c>
      <c r="D313" t="str">
        <f>VLOOKUP(C313,[2]Sheet1!$A:$B,2,)</f>
        <v>dengtao</v>
      </c>
      <c r="E313" t="s">
        <v>238</v>
      </c>
      <c r="F313" t="str">
        <f t="array" ref="F313">IF(VLOOKUP(A313&amp;B313,IF({1,0},'12.1成果批示及应用（前端查询-需要导入-待处理)'!J:J&amp;'12.1成果批示及应用（前端查询-需要导入-待处理)'!K:K,'12.1成果批示及应用（前端查询-需要导入-待处理)'!N:N),2,)="1","独立完成","合作完成")</f>
        <v>独立完成</v>
      </c>
      <c r="G313">
        <v>2014</v>
      </c>
      <c r="H313" t="str">
        <f t="shared" si="4"/>
        <v>省部级正职领导一般性批示</v>
      </c>
      <c r="I313" t="str">
        <f t="array" ref="I313">VLOOKUP(A313&amp;B313,IF({1,0},'12.1成果批示及应用（前端查询-需要导入-待处理)'!J:J&amp;'12.1成果批示及应用（前端查询-需要导入-待处理)'!K:K,'12.1成果批示及应用（前端查询-需要导入-待处理)'!M:M),2,)</f>
        <v>2014-05-28 </v>
      </c>
      <c r="J313" t="str">
        <f>VLOOKUP(C313,[2]Sheet1!$A:$C,3,)</f>
        <v>财政与金融研究所</v>
      </c>
      <c r="K313" t="s">
        <v>241</v>
      </c>
      <c r="L313" t="s">
        <v>23</v>
      </c>
      <c r="O313" t="str">
        <f>CONCATENATE(E313,"(",VLOOKUP(H313,批示部门及其分数!C:D,2,)*70%,")")</f>
        <v>dengtao(42)</v>
      </c>
    </row>
    <row r="314" spans="1:15">
      <c r="A314" s="14" t="s">
        <v>975</v>
      </c>
      <c r="B314" s="12" t="s">
        <v>279</v>
      </c>
      <c r="C314" t="str">
        <f t="array" ref="C314">IF(ISNA(VLOOKUP(A314&amp;B314&amp;"1",IF({1,0},'12.1成果批示及应用（前端查询-需要导入-待处理)'!J:J&amp;'12.1成果批示及应用（前端查询-需要导入-待处理)'!K:K&amp;'12.1成果批示及应用（前端查询-需要导入-待处理)'!O:O,'12.1成果批示及应用（前端查询-需要导入-待处理)'!B:B),2,)),VLOOKUP(A314,IF({1,0},'12.1成果批示及应用（前端查询-需要导入-待处理)'!J:J,'12.1成果批示及应用（前端查询-需要导入-待处理)'!B:B),2,),VLOOKUP(A314&amp;B314&amp;"1",IF({1,0},'12.1成果批示及应用（前端查询-需要导入-待处理)'!J:J&amp;'12.1成果批示及应用（前端查询-需要导入-待处理)'!K:K&amp;'12.1成果批示及应用（前端查询-需要导入-待处理)'!O:O,'12.1成果批示及应用（前端查询-需要导入-待处理)'!B:B),2,))</f>
        <v>邓涛</v>
      </c>
      <c r="D314" t="str">
        <f>VLOOKUP(C314,[2]Sheet1!$A:$B,2,)</f>
        <v>dengtao</v>
      </c>
      <c r="E314" t="s">
        <v>238</v>
      </c>
      <c r="F314" t="str">
        <f t="array" ref="F314">IF(VLOOKUP(A314&amp;B314,IF({1,0},'12.1成果批示及应用（前端查询-需要导入-待处理)'!J:J&amp;'12.1成果批示及应用（前端查询-需要导入-待处理)'!K:K,'12.1成果批示及应用（前端查询-需要导入-待处理)'!N:N),2,)="1","独立完成","合作完成")</f>
        <v>合作完成</v>
      </c>
      <c r="G314">
        <v>2014</v>
      </c>
      <c r="H314" t="str">
        <f t="shared" si="4"/>
        <v>决策建议、信息专报、专报信息刊发</v>
      </c>
      <c r="I314" t="str">
        <f t="array" ref="I314">VLOOKUP(A314&amp;B314,IF({1,0},'12.1成果批示及应用（前端查询-需要导入-待处理)'!J:J&amp;'12.1成果批示及应用（前端查询-需要导入-待处理)'!K:K,'12.1成果批示及应用（前端查询-需要导入-待处理)'!M:M),2,)</f>
        <v>2014-12-25 </v>
      </c>
      <c r="J314" t="str">
        <f>VLOOKUP(C314,[2]Sheet1!$A:$C,3,)</f>
        <v>财政与金融研究所</v>
      </c>
      <c r="K314" t="s">
        <v>789</v>
      </c>
      <c r="L314" t="s">
        <v>23</v>
      </c>
      <c r="O314" t="str">
        <f>CONCATENATE(E314,"(",VLOOKUP(H314,批示部门及其分数!C:D,2,)*70%,")")</f>
        <v>dengtao(28)</v>
      </c>
    </row>
    <row r="315" spans="1:15">
      <c r="A315" s="14" t="s">
        <v>977</v>
      </c>
      <c r="B315" s="12" t="s">
        <v>279</v>
      </c>
      <c r="C315" t="str">
        <f t="array" ref="C315">IF(ISNA(VLOOKUP(A315&amp;B315&amp;"1",IF({1,0},'12.1成果批示及应用（前端查询-需要导入-待处理)'!J:J&amp;'12.1成果批示及应用（前端查询-需要导入-待处理)'!K:K&amp;'12.1成果批示及应用（前端查询-需要导入-待处理)'!O:O,'12.1成果批示及应用（前端查询-需要导入-待处理)'!B:B),2,)),VLOOKUP(A315,IF({1,0},'12.1成果批示及应用（前端查询-需要导入-待处理)'!J:J,'12.1成果批示及应用（前端查询-需要导入-待处理)'!B:B),2,),VLOOKUP(A315&amp;B315&amp;"1",IF({1,0},'12.1成果批示及应用（前端查询-需要导入-待处理)'!J:J&amp;'12.1成果批示及应用（前端查询-需要导入-待处理)'!K:K&amp;'12.1成果批示及应用（前端查询-需要导入-待处理)'!O:O,'12.1成果批示及应用（前端查询-需要导入-待处理)'!B:B),2,))</f>
        <v>邓涛</v>
      </c>
      <c r="D315" t="str">
        <f>VLOOKUP(C315,[2]Sheet1!$A:$B,2,)</f>
        <v>dengtao</v>
      </c>
      <c r="E315" t="s">
        <v>238</v>
      </c>
      <c r="F315" t="str">
        <f t="array" ref="F315">IF(VLOOKUP(A315&amp;B315,IF({1,0},'12.1成果批示及应用（前端查询-需要导入-待处理)'!J:J&amp;'12.1成果批示及应用（前端查询-需要导入-待处理)'!K:K,'12.1成果批示及应用（前端查询-需要导入-待处理)'!N:N),2,)="1","独立完成","合作完成")</f>
        <v>合作完成</v>
      </c>
      <c r="G315">
        <v>2014</v>
      </c>
      <c r="H315" t="str">
        <f t="shared" si="4"/>
        <v>决策建议、信息专报、专报信息刊发</v>
      </c>
      <c r="I315" t="str">
        <f t="array" ref="I315">VLOOKUP(A315&amp;B315,IF({1,0},'12.1成果批示及应用（前端查询-需要导入-待处理)'!J:J&amp;'12.1成果批示及应用（前端查询-需要导入-待处理)'!K:K,'12.1成果批示及应用（前端查询-需要导入-待处理)'!M:M),2,)</f>
        <v>2014-12-28 </v>
      </c>
      <c r="J315" t="str">
        <f>VLOOKUP(C315,[2]Sheet1!$A:$C,3,)</f>
        <v>财政与金融研究所</v>
      </c>
      <c r="K315" t="s">
        <v>789</v>
      </c>
      <c r="L315" t="s">
        <v>23</v>
      </c>
      <c r="O315" t="str">
        <f>CONCATENATE(E315,"(",VLOOKUP(H315,批示部门及其分数!C:D,2,)*70%,")")</f>
        <v>dengtao(28)</v>
      </c>
    </row>
    <row r="316" spans="1:15">
      <c r="A316" s="14" t="s">
        <v>979</v>
      </c>
      <c r="B316" s="12" t="s">
        <v>279</v>
      </c>
      <c r="C316" t="str">
        <f t="array" ref="C316">IF(ISNA(VLOOKUP(A316&amp;B316&amp;"1",IF({1,0},'12.1成果批示及应用（前端查询-需要导入-待处理)'!J:J&amp;'12.1成果批示及应用（前端查询-需要导入-待处理)'!K:K&amp;'12.1成果批示及应用（前端查询-需要导入-待处理)'!O:O,'12.1成果批示及应用（前端查询-需要导入-待处理)'!B:B),2,)),VLOOKUP(A316,IF({1,0},'12.1成果批示及应用（前端查询-需要导入-待处理)'!J:J,'12.1成果批示及应用（前端查询-需要导入-待处理)'!B:B),2,),VLOOKUP(A316&amp;B316&amp;"1",IF({1,0},'12.1成果批示及应用（前端查询-需要导入-待处理)'!J:J&amp;'12.1成果批示及应用（前端查询-需要导入-待处理)'!K:K&amp;'12.1成果批示及应用（前端查询-需要导入-待处理)'!O:O,'12.1成果批示及应用（前端查询-需要导入-待处理)'!B:B),2,))</f>
        <v>邓涛</v>
      </c>
      <c r="D316" t="str">
        <f>VLOOKUP(C316,[2]Sheet1!$A:$B,2,)</f>
        <v>dengtao</v>
      </c>
      <c r="E316" t="s">
        <v>238</v>
      </c>
      <c r="F316" t="str">
        <f t="array" ref="F316">IF(VLOOKUP(A316&amp;B316,IF({1,0},'12.1成果批示及应用（前端查询-需要导入-待处理)'!J:J&amp;'12.1成果批示及应用（前端查询-需要导入-待处理)'!K:K,'12.1成果批示及应用（前端查询-需要导入-待处理)'!N:N),2,)="1","独立完成","合作完成")</f>
        <v>合作完成</v>
      </c>
      <c r="G316">
        <v>2014</v>
      </c>
      <c r="H316" t="str">
        <f t="shared" si="4"/>
        <v>决策建议、信息专报、专报信息刊发</v>
      </c>
      <c r="I316" t="str">
        <f t="array" ref="I316">VLOOKUP(A316&amp;B316,IF({1,0},'12.1成果批示及应用（前端查询-需要导入-待处理)'!J:J&amp;'12.1成果批示及应用（前端查询-需要导入-待处理)'!K:K,'12.1成果批示及应用（前端查询-需要导入-待处理)'!M:M),2,)</f>
        <v>2014-11-28 </v>
      </c>
      <c r="J316" t="str">
        <f>VLOOKUP(C316,[2]Sheet1!$A:$C,3,)</f>
        <v>财政与金融研究所</v>
      </c>
      <c r="K316" t="s">
        <v>789</v>
      </c>
      <c r="L316" t="s">
        <v>23</v>
      </c>
      <c r="O316" t="str">
        <f>CONCATENATE(E316,"(",VLOOKUP(H316,批示部门及其分数!C:D,2,)*70%,")")</f>
        <v>dengtao(28)</v>
      </c>
    </row>
    <row r="317" spans="1:15">
      <c r="A317" s="14" t="s">
        <v>981</v>
      </c>
      <c r="B317" s="12" t="s">
        <v>19</v>
      </c>
      <c r="C317" t="str">
        <f t="array" ref="C317">IF(ISNA(VLOOKUP(A317&amp;B317&amp;"1",IF({1,0},'12.1成果批示及应用（前端查询-需要导入-待处理)'!J:J&amp;'12.1成果批示及应用（前端查询-需要导入-待处理)'!K:K&amp;'12.1成果批示及应用（前端查询-需要导入-待处理)'!O:O,'12.1成果批示及应用（前端查询-需要导入-待处理)'!B:B),2,)),VLOOKUP(A317,IF({1,0},'12.1成果批示及应用（前端查询-需要导入-待处理)'!J:J,'12.1成果批示及应用（前端查询-需要导入-待处理)'!B:B),2,),VLOOKUP(A317&amp;B317&amp;"1",IF({1,0},'12.1成果批示及应用（前端查询-需要导入-待处理)'!J:J&amp;'12.1成果批示及应用（前端查询-需要导入-待处理)'!K:K&amp;'12.1成果批示及应用（前端查询-需要导入-待处理)'!O:O,'12.1成果批示及应用（前端查询-需要导入-待处理)'!B:B),2,))</f>
        <v>方令</v>
      </c>
      <c r="D317" t="e">
        <f>VLOOKUP(C317,[2]Sheet1!$A:$B,2,)</f>
        <v>#N/A</v>
      </c>
      <c r="E317" t="s">
        <v>248</v>
      </c>
      <c r="F317" t="str">
        <f t="array" ref="F317">IF(VLOOKUP(A317&amp;B317,IF({1,0},'12.1成果批示及应用（前端查询-需要导入-待处理)'!J:J&amp;'12.1成果批示及应用（前端查询-需要导入-待处理)'!K:K,'12.1成果批示及应用（前端查询-需要导入-待处理)'!N:N),2,)="1","独立完成","合作完成")</f>
        <v>合作完成</v>
      </c>
      <c r="G317">
        <v>2014</v>
      </c>
      <c r="H317" t="str">
        <f t="shared" si="4"/>
        <v>省部级正职领导一般性批示</v>
      </c>
      <c r="I317" t="str">
        <f t="array" ref="I317">VLOOKUP(A317&amp;B317,IF({1,0},'12.1成果批示及应用（前端查询-需要导入-待处理)'!J:J&amp;'12.1成果批示及应用（前端查询-需要导入-待处理)'!K:K,'12.1成果批示及应用（前端查询-需要导入-待处理)'!M:M),2,)</f>
        <v>2014-06-13 </v>
      </c>
      <c r="J317" t="e">
        <f>VLOOKUP(C317,[2]Sheet1!$A:$C,3,)</f>
        <v>#N/A</v>
      </c>
      <c r="K317" t="s">
        <v>983</v>
      </c>
      <c r="L317" t="s">
        <v>23</v>
      </c>
      <c r="O317" t="str">
        <f>CONCATENATE(E317,"(",VLOOKUP(H317,批示部门及其分数!C:D,2,)*70%,")")</f>
        <v>fangling(42)</v>
      </c>
    </row>
    <row r="318" spans="1:15">
      <c r="A318" s="14" t="s">
        <v>985</v>
      </c>
      <c r="B318" s="12" t="s">
        <v>274</v>
      </c>
      <c r="C318" t="str">
        <f t="array" ref="C318">IF(ISNA(VLOOKUP(A318&amp;B318&amp;"1",IF({1,0},'12.1成果批示及应用（前端查询-需要导入-待处理)'!J:J&amp;'12.1成果批示及应用（前端查询-需要导入-待处理)'!K:K&amp;'12.1成果批示及应用（前端查询-需要导入-待处理)'!O:O,'12.1成果批示及应用（前端查询-需要导入-待处理)'!B:B),2,)),VLOOKUP(A318,IF({1,0},'12.1成果批示及应用（前端查询-需要导入-待处理)'!J:J,'12.1成果批示及应用（前端查询-需要导入-待处理)'!B:B),2,),VLOOKUP(A318&amp;B318&amp;"1",IF({1,0},'12.1成果批示及应用（前端查询-需要导入-待处理)'!J:J&amp;'12.1成果批示及应用（前端查询-需要导入-待处理)'!K:K&amp;'12.1成果批示及应用（前端查询-需要导入-待处理)'!O:O,'12.1成果批示及应用（前端查询-需要导入-待处理)'!B:B),2,))</f>
        <v>郭振杰</v>
      </c>
      <c r="D318" t="str">
        <f>VLOOKUP(C318,[2]Sheet1!$A:$B,2,)</f>
        <v>guozhenjie</v>
      </c>
      <c r="E318" t="s">
        <v>62</v>
      </c>
      <c r="F318" t="str">
        <f t="array" ref="F318">IF(VLOOKUP(A318&amp;B318,IF({1,0},'12.1成果批示及应用（前端查询-需要导入-待处理)'!J:J&amp;'12.1成果批示及应用（前端查询-需要导入-待处理)'!K:K,'12.1成果批示及应用（前端查询-需要导入-待处理)'!N:N),2,)="1","独立完成","合作完成")</f>
        <v>独立完成</v>
      </c>
      <c r="G318">
        <v>2014</v>
      </c>
      <c r="H318" t="str">
        <f t="shared" si="4"/>
        <v>市行业主管部门文件采用-采用部分占文件全文60%以下</v>
      </c>
      <c r="I318" t="str">
        <f t="array" ref="I318">VLOOKUP(A318&amp;B318,IF({1,0},'12.1成果批示及应用（前端查询-需要导入-待处理)'!J:J&amp;'12.1成果批示及应用（前端查询-需要导入-待处理)'!K:K,'12.1成果批示及应用（前端查询-需要导入-待处理)'!M:M),2,)</f>
        <v>2014-11-11 </v>
      </c>
      <c r="J318" t="str">
        <f>VLOOKUP(C318,[2]Sheet1!$A:$C,3,)</f>
        <v>法学与社会学研究所</v>
      </c>
      <c r="K318" t="s">
        <v>64</v>
      </c>
      <c r="L318" t="s">
        <v>23</v>
      </c>
      <c r="O318" t="str">
        <f>CONCATENATE(E318,"(",VLOOKUP(H318,批示部门及其分数!C:D,2,)*70%,")")</f>
        <v>guozhenjie(21)</v>
      </c>
    </row>
    <row r="319" spans="1:15">
      <c r="A319" s="14" t="s">
        <v>987</v>
      </c>
      <c r="B319" s="12" t="s">
        <v>274</v>
      </c>
      <c r="C319" t="str">
        <f t="array" ref="C319">IF(ISNA(VLOOKUP(A319&amp;B319&amp;"1",IF({1,0},'12.1成果批示及应用（前端查询-需要导入-待处理)'!J:J&amp;'12.1成果批示及应用（前端查询-需要导入-待处理)'!K:K&amp;'12.1成果批示及应用（前端查询-需要导入-待处理)'!O:O,'12.1成果批示及应用（前端查询-需要导入-待处理)'!B:B),2,)),VLOOKUP(A319,IF({1,0},'12.1成果批示及应用（前端查询-需要导入-待处理)'!J:J,'12.1成果批示及应用（前端查询-需要导入-待处理)'!B:B),2,),VLOOKUP(A319&amp;B319&amp;"1",IF({1,0},'12.1成果批示及应用（前端查询-需要导入-待处理)'!J:J&amp;'12.1成果批示及应用（前端查询-需要导入-待处理)'!K:K&amp;'12.1成果批示及应用（前端查询-需要导入-待处理)'!O:O,'12.1成果批示及应用（前端查询-需要导入-待处理)'!B:B),2,))</f>
        <v>郭振杰</v>
      </c>
      <c r="D319" t="str">
        <f>VLOOKUP(C319,[2]Sheet1!$A:$B,2,)</f>
        <v>guozhenjie</v>
      </c>
      <c r="E319" t="s">
        <v>62</v>
      </c>
      <c r="F319" t="str">
        <f t="array" ref="F319">IF(VLOOKUP(A319&amp;B319,IF({1,0},'12.1成果批示及应用（前端查询-需要导入-待处理)'!J:J&amp;'12.1成果批示及应用（前端查询-需要导入-待处理)'!K:K,'12.1成果批示及应用（前端查询-需要导入-待处理)'!N:N),2,)="1","独立完成","合作完成")</f>
        <v>独立完成</v>
      </c>
      <c r="G319">
        <v>2014</v>
      </c>
      <c r="H319" t="str">
        <f t="shared" si="4"/>
        <v>市行业主管部门文件采用-采用部分占文件全文60%以下</v>
      </c>
      <c r="I319" t="str">
        <f t="array" ref="I319">VLOOKUP(A319&amp;B319,IF({1,0},'12.1成果批示及应用（前端查询-需要导入-待处理)'!J:J&amp;'12.1成果批示及应用（前端查询-需要导入-待处理)'!K:K,'12.1成果批示及应用（前端查询-需要导入-待处理)'!M:M),2,)</f>
        <v>2014-08-11 </v>
      </c>
      <c r="J319" t="str">
        <f>VLOOKUP(C319,[2]Sheet1!$A:$C,3,)</f>
        <v>法学与社会学研究所</v>
      </c>
      <c r="K319" t="s">
        <v>64</v>
      </c>
      <c r="L319" t="s">
        <v>23</v>
      </c>
      <c r="O319" t="str">
        <f>CONCATENATE(E319,"(",VLOOKUP(H319,批示部门及其分数!C:D,2,)*70%,")")</f>
        <v>guozhenjie(21)</v>
      </c>
    </row>
    <row r="320" spans="1:15">
      <c r="A320" s="14" t="s">
        <v>989</v>
      </c>
      <c r="B320" s="12" t="s">
        <v>274</v>
      </c>
      <c r="C320" t="str">
        <f t="array" ref="C320">IF(ISNA(VLOOKUP(A320&amp;B320&amp;"1",IF({1,0},'12.1成果批示及应用（前端查询-需要导入-待处理)'!J:J&amp;'12.1成果批示及应用（前端查询-需要导入-待处理)'!K:K&amp;'12.1成果批示及应用（前端查询-需要导入-待处理)'!O:O,'12.1成果批示及应用（前端查询-需要导入-待处理)'!B:B),2,)),VLOOKUP(A320,IF({1,0},'12.1成果批示及应用（前端查询-需要导入-待处理)'!J:J,'12.1成果批示及应用（前端查询-需要导入-待处理)'!B:B),2,),VLOOKUP(A320&amp;B320&amp;"1",IF({1,0},'12.1成果批示及应用（前端查询-需要导入-待处理)'!J:J&amp;'12.1成果批示及应用（前端查询-需要导入-待处理)'!K:K&amp;'12.1成果批示及应用（前端查询-需要导入-待处理)'!O:O,'12.1成果批示及应用（前端查询-需要导入-待处理)'!B:B),2,))</f>
        <v>郭振杰</v>
      </c>
      <c r="D320" t="str">
        <f>VLOOKUP(C320,[2]Sheet1!$A:$B,2,)</f>
        <v>guozhenjie</v>
      </c>
      <c r="E320" t="s">
        <v>62</v>
      </c>
      <c r="F320" t="str">
        <f t="array" ref="F320">IF(VLOOKUP(A320&amp;B320,IF({1,0},'12.1成果批示及应用（前端查询-需要导入-待处理)'!J:J&amp;'12.1成果批示及应用（前端查询-需要导入-待处理)'!K:K,'12.1成果批示及应用（前端查询-需要导入-待处理)'!N:N),2,)="1","独立完成","合作完成")</f>
        <v>独立完成</v>
      </c>
      <c r="G320">
        <v>2014</v>
      </c>
      <c r="H320" t="str">
        <f t="shared" si="4"/>
        <v>市行业主管部门文件采用-采用部分占文件全文60%以下</v>
      </c>
      <c r="I320" t="str">
        <f t="array" ref="I320">VLOOKUP(A320&amp;B320,IF({1,0},'12.1成果批示及应用（前端查询-需要导入-待处理)'!J:J&amp;'12.1成果批示及应用（前端查询-需要导入-待处理)'!K:K,'12.1成果批示及应用（前端查询-需要导入-待处理)'!M:M),2,)</f>
        <v>2014-10-14 </v>
      </c>
      <c r="J320" t="str">
        <f>VLOOKUP(C320,[2]Sheet1!$A:$C,3,)</f>
        <v>法学与社会学研究所</v>
      </c>
      <c r="K320" t="s">
        <v>64</v>
      </c>
      <c r="L320" t="s">
        <v>23</v>
      </c>
      <c r="O320" t="str">
        <f>CONCATENATE(E320,"(",VLOOKUP(H320,批示部门及其分数!C:D,2,)*70%,")")</f>
        <v>guozhenjie(21)</v>
      </c>
    </row>
    <row r="321" spans="1:15">
      <c r="A321" s="14" t="s">
        <v>991</v>
      </c>
      <c r="B321" s="12" t="s">
        <v>279</v>
      </c>
      <c r="C321" t="str">
        <f t="array" ref="C321">IF(ISNA(VLOOKUP(A321&amp;B321&amp;"1",IF({1,0},'12.1成果批示及应用（前端查询-需要导入-待处理)'!J:J&amp;'12.1成果批示及应用（前端查询-需要导入-待处理)'!K:K&amp;'12.1成果批示及应用（前端查询-需要导入-待处理)'!O:O,'12.1成果批示及应用（前端查询-需要导入-待处理)'!B:B),2,)),VLOOKUP(A321,IF({1,0},'12.1成果批示及应用（前端查询-需要导入-待处理)'!J:J,'12.1成果批示及应用（前端查询-需要导入-待处理)'!B:B),2,),VLOOKUP(A321&amp;B321&amp;"1",IF({1,0},'12.1成果批示及应用（前端查询-需要导入-待处理)'!J:J&amp;'12.1成果批示及应用（前端查询-需要导入-待处理)'!K:K&amp;'12.1成果批示及应用（前端查询-需要导入-待处理)'!O:O,'12.1成果批示及应用（前端查询-需要导入-待处理)'!B:B),2,))</f>
        <v>胡波</v>
      </c>
      <c r="D321" t="str">
        <f>VLOOKUP(C321,[2]Sheet1!$A:$B,2,)</f>
        <v>huboo</v>
      </c>
      <c r="E321" t="s">
        <v>71</v>
      </c>
      <c r="F321" t="str">
        <f t="array" ref="F321">IF(VLOOKUP(A321&amp;B321,IF({1,0},'12.1成果批示及应用（前端查询-需要导入-待处理)'!J:J&amp;'12.1成果批示及应用（前端查询-需要导入-待处理)'!K:K,'12.1成果批示及应用（前端查询-需要导入-待处理)'!N:N),2,)="1","独立完成","合作完成")</f>
        <v>独立完成</v>
      </c>
      <c r="G321">
        <v>2014</v>
      </c>
      <c r="H321" t="str">
        <f t="shared" si="4"/>
        <v>决策建议、信息专报、专报信息刊发</v>
      </c>
      <c r="I321" t="str">
        <f t="array" ref="I321">VLOOKUP(A321&amp;B321,IF({1,0},'12.1成果批示及应用（前端查询-需要导入-待处理)'!J:J&amp;'12.1成果批示及应用（前端查询-需要导入-待处理)'!K:K,'12.1成果批示及应用（前端查询-需要导入-待处理)'!M:M),2,)</f>
        <v>2014-01-16 </v>
      </c>
      <c r="J321" t="str">
        <f>VLOOKUP(C321,[2]Sheet1!$A:$C,3,)</f>
        <v>哲学与政治学研究所</v>
      </c>
      <c r="K321" t="s">
        <v>74</v>
      </c>
      <c r="L321" t="s">
        <v>23</v>
      </c>
      <c r="O321" t="str">
        <f>CONCATENATE(E321,"(",VLOOKUP(H321,批示部门及其分数!C:D,2,)*70%,")")</f>
        <v>hubo(28)</v>
      </c>
    </row>
    <row r="322" spans="1:15">
      <c r="A322" s="14" t="s">
        <v>993</v>
      </c>
      <c r="B322" s="12" t="s">
        <v>279</v>
      </c>
      <c r="C322" t="str">
        <f t="array" ref="C322">IF(ISNA(VLOOKUP(A322&amp;B322&amp;"1",IF({1,0},'12.1成果批示及应用（前端查询-需要导入-待处理)'!J:J&amp;'12.1成果批示及应用（前端查询-需要导入-待处理)'!K:K&amp;'12.1成果批示及应用（前端查询-需要导入-待处理)'!O:O,'12.1成果批示及应用（前端查询-需要导入-待处理)'!B:B),2,)),VLOOKUP(A322,IF({1,0},'12.1成果批示及应用（前端查询-需要导入-待处理)'!J:J,'12.1成果批示及应用（前端查询-需要导入-待处理)'!B:B),2,),VLOOKUP(A322&amp;B322&amp;"1",IF({1,0},'12.1成果批示及应用（前端查询-需要导入-待处理)'!J:J&amp;'12.1成果批示及应用（前端查询-需要导入-待处理)'!K:K&amp;'12.1成果批示及应用（前端查询-需要导入-待处理)'!O:O,'12.1成果批示及应用（前端查询-需要导入-待处理)'!B:B),2,))</f>
        <v>胡波</v>
      </c>
      <c r="D322" t="str">
        <f>VLOOKUP(C322,[2]Sheet1!$A:$B,2,)</f>
        <v>huboo</v>
      </c>
      <c r="E322" t="s">
        <v>71</v>
      </c>
      <c r="F322" t="str">
        <f t="array" ref="F322">IF(VLOOKUP(A322&amp;B322,IF({1,0},'12.1成果批示及应用（前端查询-需要导入-待处理)'!J:J&amp;'12.1成果批示及应用（前端查询-需要导入-待处理)'!K:K,'12.1成果批示及应用（前端查询-需要导入-待处理)'!N:N),2,)="1","独立完成","合作完成")</f>
        <v>独立完成</v>
      </c>
      <c r="G322">
        <v>2014</v>
      </c>
      <c r="H322" t="str">
        <f t="shared" si="4"/>
        <v>决策建议、信息专报、专报信息刊发</v>
      </c>
      <c r="I322" t="str">
        <f t="array" ref="I322">VLOOKUP(A322&amp;B322,IF({1,0},'12.1成果批示及应用（前端查询-需要导入-待处理)'!J:J&amp;'12.1成果批示及应用（前端查询-需要导入-待处理)'!K:K,'12.1成果批示及应用（前端查询-需要导入-待处理)'!M:M),2,)</f>
        <v>2014-06-19 </v>
      </c>
      <c r="J322" t="str">
        <f>VLOOKUP(C322,[2]Sheet1!$A:$C,3,)</f>
        <v>哲学与政治学研究所</v>
      </c>
      <c r="K322" t="s">
        <v>74</v>
      </c>
      <c r="L322" t="s">
        <v>23</v>
      </c>
      <c r="O322" t="str">
        <f>CONCATENATE(E322,"(",VLOOKUP(H322,批示部门及其分数!C:D,2,)*70%,")")</f>
        <v>hubo(28)</v>
      </c>
    </row>
    <row r="323" spans="1:15">
      <c r="A323" s="14" t="s">
        <v>995</v>
      </c>
      <c r="B323" s="12" t="s">
        <v>279</v>
      </c>
      <c r="C323" t="str">
        <f t="array" ref="C323">IF(ISNA(VLOOKUP(A323&amp;B323&amp;"1",IF({1,0},'12.1成果批示及应用（前端查询-需要导入-待处理)'!J:J&amp;'12.1成果批示及应用（前端查询-需要导入-待处理)'!K:K&amp;'12.1成果批示及应用（前端查询-需要导入-待处理)'!O:O,'12.1成果批示及应用（前端查询-需要导入-待处理)'!B:B),2,)),VLOOKUP(A323,IF({1,0},'12.1成果批示及应用（前端查询-需要导入-待处理)'!J:J,'12.1成果批示及应用（前端查询-需要导入-待处理)'!B:B),2,),VLOOKUP(A323&amp;B323&amp;"1",IF({1,0},'12.1成果批示及应用（前端查询-需要导入-待处理)'!J:J&amp;'12.1成果批示及应用（前端查询-需要导入-待处理)'!K:K&amp;'12.1成果批示及应用（前端查询-需要导入-待处理)'!O:O,'12.1成果批示及应用（前端查询-需要导入-待处理)'!B:B),2,))</f>
        <v>胡攀</v>
      </c>
      <c r="D323" t="str">
        <f>VLOOKUP(C323,[2]Sheet1!$A:$B,2,)</f>
        <v>hupan</v>
      </c>
      <c r="E323" t="s">
        <v>461</v>
      </c>
      <c r="F323" t="str">
        <f t="array" ref="F323">IF(VLOOKUP(A323&amp;B323,IF({1,0},'12.1成果批示及应用（前端查询-需要导入-待处理)'!J:J&amp;'12.1成果批示及应用（前端查询-需要导入-待处理)'!K:K,'12.1成果批示及应用（前端查询-需要导入-待处理)'!N:N),2,)="1","独立完成","合作完成")</f>
        <v>合作完成</v>
      </c>
      <c r="G323">
        <v>2014</v>
      </c>
      <c r="H323" t="str">
        <f t="shared" ref="H323:H386" si="5">B323</f>
        <v>决策建议、信息专报、专报信息刊发</v>
      </c>
      <c r="I323" t="str">
        <f t="array" ref="I323">VLOOKUP(A323&amp;B323,IF({1,0},'12.1成果批示及应用（前端查询-需要导入-待处理)'!J:J&amp;'12.1成果批示及应用（前端查询-需要导入-待处理)'!K:K,'12.1成果批示及应用（前端查询-需要导入-待处理)'!M:M),2,)</f>
        <v>2013-12-24 </v>
      </c>
      <c r="J323" t="str">
        <f>VLOOKUP(C323,[2]Sheet1!$A:$C,3,)</f>
        <v>文史研究所（台湾问题研究所）</v>
      </c>
      <c r="K323" t="s">
        <v>818</v>
      </c>
      <c r="L323" t="s">
        <v>23</v>
      </c>
      <c r="O323" t="str">
        <f>CONCATENATE(E323,"(",VLOOKUP(H323,批示部门及其分数!C:D,2,)*70%,")")</f>
        <v>hupan(28)</v>
      </c>
    </row>
    <row r="324" spans="1:15">
      <c r="A324" s="14" t="s">
        <v>997</v>
      </c>
      <c r="B324" s="12" t="s">
        <v>279</v>
      </c>
      <c r="C324" t="str">
        <f t="array" ref="C324">IF(ISNA(VLOOKUP(A324&amp;B324&amp;"1",IF({1,0},'12.1成果批示及应用（前端查询-需要导入-待处理)'!J:J&amp;'12.1成果批示及应用（前端查询-需要导入-待处理)'!K:K&amp;'12.1成果批示及应用（前端查询-需要导入-待处理)'!O:O,'12.1成果批示及应用（前端查询-需要导入-待处理)'!B:B),2,)),VLOOKUP(A324,IF({1,0},'12.1成果批示及应用（前端查询-需要导入-待处理)'!J:J,'12.1成果批示及应用（前端查询-需要导入-待处理)'!B:B),2,),VLOOKUP(A324&amp;B324&amp;"1",IF({1,0},'12.1成果批示及应用（前端查询-需要导入-待处理)'!J:J&amp;'12.1成果批示及应用（前端查询-需要导入-待处理)'!K:K&amp;'12.1成果批示及应用（前端查询-需要导入-待处理)'!O:O,'12.1成果批示及应用（前端查询-需要导入-待处理)'!B:B),2,))</f>
        <v>胡攀</v>
      </c>
      <c r="D324" t="str">
        <f>VLOOKUP(C324,[2]Sheet1!$A:$B,2,)</f>
        <v>hupan</v>
      </c>
      <c r="E324" t="s">
        <v>461</v>
      </c>
      <c r="F324" t="str">
        <f t="array" ref="F324">IF(VLOOKUP(A324&amp;B324,IF({1,0},'12.1成果批示及应用（前端查询-需要导入-待处理)'!J:J&amp;'12.1成果批示及应用（前端查询-需要导入-待处理)'!K:K,'12.1成果批示及应用（前端查询-需要导入-待处理)'!N:N),2,)="1","独立完成","合作完成")</f>
        <v>合作完成</v>
      </c>
      <c r="G324">
        <v>2014</v>
      </c>
      <c r="H324" t="str">
        <f t="shared" si="5"/>
        <v>决策建议、信息专报、专报信息刊发</v>
      </c>
      <c r="I324" t="str">
        <f t="array" ref="I324">VLOOKUP(A324&amp;B324,IF({1,0},'12.1成果批示及应用（前端查询-需要导入-待处理)'!J:J&amp;'12.1成果批示及应用（前端查询-需要导入-待处理)'!K:K,'12.1成果批示及应用（前端查询-需要导入-待处理)'!M:M),2,)</f>
        <v>2014-05-23 </v>
      </c>
      <c r="J324" t="str">
        <f>VLOOKUP(C324,[2]Sheet1!$A:$C,3,)</f>
        <v>文史研究所（台湾问题研究所）</v>
      </c>
      <c r="K324" t="s">
        <v>818</v>
      </c>
      <c r="L324" t="s">
        <v>23</v>
      </c>
      <c r="O324" t="str">
        <f>CONCATENATE(E324,"(",VLOOKUP(H324,批示部门及其分数!C:D,2,)*70%,")")</f>
        <v>hupan(28)</v>
      </c>
    </row>
    <row r="325" spans="1:15">
      <c r="A325" s="14" t="s">
        <v>999</v>
      </c>
      <c r="B325" s="12" t="s">
        <v>279</v>
      </c>
      <c r="C325" t="str">
        <f t="array" ref="C325">IF(ISNA(VLOOKUP(A325&amp;B325&amp;"1",IF({1,0},'12.1成果批示及应用（前端查询-需要导入-待处理)'!J:J&amp;'12.1成果批示及应用（前端查询-需要导入-待处理)'!K:K&amp;'12.1成果批示及应用（前端查询-需要导入-待处理)'!O:O,'12.1成果批示及应用（前端查询-需要导入-待处理)'!B:B),2,)),VLOOKUP(A325,IF({1,0},'12.1成果批示及应用（前端查询-需要导入-待处理)'!J:J,'12.1成果批示及应用（前端查询-需要导入-待处理)'!B:B),2,),VLOOKUP(A325&amp;B325&amp;"1",IF({1,0},'12.1成果批示及应用（前端查询-需要导入-待处理)'!J:J&amp;'12.1成果批示及应用（前端查询-需要导入-待处理)'!K:K&amp;'12.1成果批示及应用（前端查询-需要导入-待处理)'!O:O,'12.1成果批示及应用（前端查询-需要导入-待处理)'!B:B),2,))</f>
        <v>黄意武</v>
      </c>
      <c r="D325" t="str">
        <f>VLOOKUP(C325,[2]Sheet1!$A:$B,2,)</f>
        <v>huangyiwu</v>
      </c>
      <c r="E325" t="s">
        <v>85</v>
      </c>
      <c r="F325" t="str">
        <f t="array" ref="F325">IF(VLOOKUP(A325&amp;B325,IF({1,0},'12.1成果批示及应用（前端查询-需要导入-待处理)'!J:J&amp;'12.1成果批示及应用（前端查询-需要导入-待处理)'!K:K,'12.1成果批示及应用（前端查询-需要导入-待处理)'!N:N),2,)="1","独立完成","合作完成")</f>
        <v>独立完成</v>
      </c>
      <c r="G325">
        <v>2014</v>
      </c>
      <c r="H325" t="str">
        <f t="shared" si="5"/>
        <v>决策建议、信息专报、专报信息刊发</v>
      </c>
      <c r="I325" t="str">
        <f t="array" ref="I325">VLOOKUP(A325&amp;B325,IF({1,0},'12.1成果批示及应用（前端查询-需要导入-待处理)'!J:J&amp;'12.1成果批示及应用（前端查询-需要导入-待处理)'!K:K,'12.1成果批示及应用（前端查询-需要导入-待处理)'!M:M),2,)</f>
        <v>2014-11-24 </v>
      </c>
      <c r="J325" t="str">
        <f>VLOOKUP(C325,[2]Sheet1!$A:$C,3,)</f>
        <v>重庆市中国特色社会主义理论体系研究中心秘书处</v>
      </c>
      <c r="K325" t="s">
        <v>88</v>
      </c>
      <c r="L325" t="s">
        <v>23</v>
      </c>
      <c r="O325" t="str">
        <f>CONCATENATE(E325,"(",VLOOKUP(H325,批示部门及其分数!C:D,2,)*70%,")")</f>
        <v>huangyiwu(28)</v>
      </c>
    </row>
    <row r="326" spans="1:15">
      <c r="A326" s="14" t="s">
        <v>1001</v>
      </c>
      <c r="B326" s="12" t="s">
        <v>30</v>
      </c>
      <c r="C326" t="str">
        <f t="array" ref="C326">IF(ISNA(VLOOKUP(A326&amp;B326&amp;"1",IF({1,0},'12.1成果批示及应用（前端查询-需要导入-待处理)'!J:J&amp;'12.1成果批示及应用（前端查询-需要导入-待处理)'!K:K&amp;'12.1成果批示及应用（前端查询-需要导入-待处理)'!O:O,'12.1成果批示及应用（前端查询-需要导入-待处理)'!B:B),2,)),VLOOKUP(A326,IF({1,0},'12.1成果批示及应用（前端查询-需要导入-待处理)'!J:J,'12.1成果批示及应用（前端查询-需要导入-待处理)'!B:B),2,),VLOOKUP(A326&amp;B326&amp;"1",IF({1,0},'12.1成果批示及应用（前端查询-需要导入-待处理)'!J:J&amp;'12.1成果批示及应用（前端查询-需要导入-待处理)'!K:K&amp;'12.1成果批示及应用（前端查询-需要导入-待处理)'!O:O,'12.1成果批示及应用（前端查询-需要导入-待处理)'!B:B),2,))</f>
        <v>王胜</v>
      </c>
      <c r="D326" t="str">
        <f>VLOOKUP(C326,[2]Sheet1!$A:$B,2,)</f>
        <v>wangsheng</v>
      </c>
      <c r="E326" t="s">
        <v>840</v>
      </c>
      <c r="F326" t="str">
        <f t="array" ref="F326">IF(VLOOKUP(A326&amp;B326,IF({1,0},'12.1成果批示及应用（前端查询-需要导入-待处理)'!J:J&amp;'12.1成果批示及应用（前端查询-需要导入-待处理)'!K:K,'12.1成果批示及应用（前端查询-需要导入-待处理)'!N:N),2,)="1","独立完成","合作完成")</f>
        <v>合作完成</v>
      </c>
      <c r="G326">
        <v>2014</v>
      </c>
      <c r="H326" t="str">
        <f t="shared" si="5"/>
        <v>省部级正职领导肯定性批示</v>
      </c>
      <c r="I326" t="str">
        <f t="array" ref="I326">VLOOKUP(A326&amp;B326,IF({1,0},'12.1成果批示及应用（前端查询-需要导入-待处理)'!J:J&amp;'12.1成果批示及应用（前端查询-需要导入-待处理)'!K:K,'12.1成果批示及应用（前端查询-需要导入-待处理)'!M:M),2,)</f>
        <v>2014-03-07 </v>
      </c>
      <c r="J326" t="str">
        <f>VLOOKUP(C326,[2]Sheet1!$A:$C,3,)</f>
        <v>院领导</v>
      </c>
      <c r="K326" t="s">
        <v>1003</v>
      </c>
      <c r="L326" t="s">
        <v>23</v>
      </c>
      <c r="O326" t="str">
        <f>CONCATENATE(E326,"(",VLOOKUP(H326,批示部门及其分数!C:D,2,)*70%,")")</f>
        <v>wangsheng(84)</v>
      </c>
    </row>
    <row r="327" spans="1:15">
      <c r="A327" s="14" t="s">
        <v>1004</v>
      </c>
      <c r="B327" s="12" t="s">
        <v>30</v>
      </c>
      <c r="C327" t="str">
        <f t="array" ref="C327">IF(ISNA(VLOOKUP(A327&amp;B327&amp;"1",IF({1,0},'12.1成果批示及应用（前端查询-需要导入-待处理)'!J:J&amp;'12.1成果批示及应用（前端查询-需要导入-待处理)'!K:K&amp;'12.1成果批示及应用（前端查询-需要导入-待处理)'!O:O,'12.1成果批示及应用（前端查询-需要导入-待处理)'!B:B),2,)),VLOOKUP(A327,IF({1,0},'12.1成果批示及应用（前端查询-需要导入-待处理)'!J:J,'12.1成果批示及应用（前端查询-需要导入-待处理)'!B:B),2,),VLOOKUP(A327&amp;B327&amp;"1",IF({1,0},'12.1成果批示及应用（前端查询-需要导入-待处理)'!J:J&amp;'12.1成果批示及应用（前端查询-需要导入-待处理)'!K:K&amp;'12.1成果批示及应用（前端查询-需要导入-待处理)'!O:O,'12.1成果批示及应用（前端查询-需要导入-待处理)'!B:B),2,))</f>
        <v>康庄</v>
      </c>
      <c r="D327" t="str">
        <f>VLOOKUP(C327,[2]Sheet1!$A:$B,2,)</f>
        <v>kangzhuang</v>
      </c>
      <c r="E327" t="s">
        <v>1006</v>
      </c>
      <c r="F327" t="str">
        <f t="array" ref="F327">IF(VLOOKUP(A327&amp;B327,IF({1,0},'12.1成果批示及应用（前端查询-需要导入-待处理)'!J:J&amp;'12.1成果批示及应用（前端查询-需要导入-待处理)'!K:K,'12.1成果批示及应用（前端查询-需要导入-待处理)'!N:N),2,)="1","独立完成","合作完成")</f>
        <v>独立完成</v>
      </c>
      <c r="G327">
        <v>2014</v>
      </c>
      <c r="H327" t="str">
        <f t="shared" si="5"/>
        <v>省部级正职领导肯定性批示</v>
      </c>
      <c r="I327" t="str">
        <f t="array" ref="I327">VLOOKUP(A327&amp;B327,IF({1,0},'12.1成果批示及应用（前端查询-需要导入-待处理)'!J:J&amp;'12.1成果批示及应用（前端查询-需要导入-待处理)'!K:K,'12.1成果批示及应用（前端查询-需要导入-待处理)'!M:M),2,)</f>
        <v>2014-01-10 </v>
      </c>
      <c r="J327" t="str">
        <f>VLOOKUP(C327,[2]Sheet1!$A:$C,3,)</f>
        <v>市情与发展战略研究所</v>
      </c>
      <c r="K327" t="s">
        <v>1008</v>
      </c>
      <c r="L327" t="s">
        <v>23</v>
      </c>
      <c r="O327" t="str">
        <f>CONCATENATE(E327,"(",VLOOKUP(H327,批示部门及其分数!C:D,2,)*70%,")")</f>
        <v>kangzhuang(84)</v>
      </c>
    </row>
    <row r="328" spans="1:15">
      <c r="A328" s="14" t="s">
        <v>1010</v>
      </c>
      <c r="B328" s="12" t="s">
        <v>279</v>
      </c>
      <c r="C328" t="str">
        <f t="array" ref="C328">IF(ISNA(VLOOKUP(A328&amp;B328&amp;"1",IF({1,0},'12.1成果批示及应用（前端查询-需要导入-待处理)'!J:J&amp;'12.1成果批示及应用（前端查询-需要导入-待处理)'!K:K&amp;'12.1成果批示及应用（前端查询-需要导入-待处理)'!O:O,'12.1成果批示及应用（前端查询-需要导入-待处理)'!B:B),2,)),VLOOKUP(A328,IF({1,0},'12.1成果批示及应用（前端查询-需要导入-待处理)'!J:J,'12.1成果批示及应用（前端查询-需要导入-待处理)'!B:B),2,),VLOOKUP(A328&amp;B328&amp;"1",IF({1,0},'12.1成果批示及应用（前端查询-需要导入-待处理)'!J:J&amp;'12.1成果批示及应用（前端查询-需要导入-待处理)'!K:K&amp;'12.1成果批示及应用（前端查询-需要导入-待处理)'!O:O,'12.1成果批示及应用（前端查询-需要导入-待处理)'!B:B),2,))</f>
        <v>许玉明</v>
      </c>
      <c r="D328" t="str">
        <f>VLOOKUP(C328,[2]Sheet1!$A:$B,2,)</f>
        <v>xuyuming</v>
      </c>
      <c r="E328" t="s">
        <v>92</v>
      </c>
      <c r="F328" t="str">
        <f t="array" ref="F328">IF(VLOOKUP(A328&amp;B328,IF({1,0},'12.1成果批示及应用（前端查询-需要导入-待处理)'!J:J&amp;'12.1成果批示及应用（前端查询-需要导入-待处理)'!K:K,'12.1成果批示及应用（前端查询-需要导入-待处理)'!N:N),2,)="1","独立完成","合作完成")</f>
        <v>合作完成</v>
      </c>
      <c r="G328">
        <v>2014</v>
      </c>
      <c r="H328" t="str">
        <f t="shared" si="5"/>
        <v>决策建议、信息专报、专报信息刊发</v>
      </c>
      <c r="I328" t="str">
        <f t="array" ref="I328">VLOOKUP(A328&amp;B328,IF({1,0},'12.1成果批示及应用（前端查询-需要导入-待处理)'!J:J&amp;'12.1成果批示及应用（前端查询-需要导入-待处理)'!K:K,'12.1成果批示及应用（前端查询-需要导入-待处理)'!M:M),2,)</f>
        <v>2014-02-16 </v>
      </c>
      <c r="J328" t="str">
        <f>VLOOKUP(C328,[2]Sheet1!$A:$C,3,)</f>
        <v>农业农村研究所</v>
      </c>
      <c r="K328" t="s">
        <v>669</v>
      </c>
      <c r="L328" t="s">
        <v>23</v>
      </c>
      <c r="O328" t="str">
        <f>CONCATENATE(E328,"(",VLOOKUP(H328,批示部门及其分数!C:D,2,)*70%,")")</f>
        <v>xuyuming(28)</v>
      </c>
    </row>
    <row r="329" spans="1:15">
      <c r="A329" s="14" t="s">
        <v>1012</v>
      </c>
      <c r="B329" s="12" t="s">
        <v>30</v>
      </c>
      <c r="C329" t="str">
        <f t="array" ref="C329">IF(ISNA(VLOOKUP(A329&amp;B329&amp;"1",IF({1,0},'12.1成果批示及应用（前端查询-需要导入-待处理)'!J:J&amp;'12.1成果批示及应用（前端查询-需要导入-待处理)'!K:K&amp;'12.1成果批示及应用（前端查询-需要导入-待处理)'!O:O,'12.1成果批示及应用（前端查询-需要导入-待处理)'!B:B),2,)),VLOOKUP(A329,IF({1,0},'12.1成果批示及应用（前端查询-需要导入-待处理)'!J:J,'12.1成果批示及应用（前端查询-需要导入-待处理)'!B:B),2,),VLOOKUP(A329&amp;B329&amp;"1",IF({1,0},'12.1成果批示及应用（前端查询-需要导入-待处理)'!J:J&amp;'12.1成果批示及应用（前端查询-需要导入-待处理)'!K:K&amp;'12.1成果批示及应用（前端查询-需要导入-待处理)'!O:O,'12.1成果批示及应用（前端查询-需要导入-待处理)'!B:B),2,))</f>
        <v>彭劲松</v>
      </c>
      <c r="D329" t="str">
        <f>VLOOKUP(C329,[2]Sheet1!$A:$B,2,)</f>
        <v>pengjinsong</v>
      </c>
      <c r="E329" t="s">
        <v>476</v>
      </c>
      <c r="F329" t="str">
        <f t="array" ref="F329">IF(VLOOKUP(A329&amp;B329,IF({1,0},'12.1成果批示及应用（前端查询-需要导入-待处理)'!J:J&amp;'12.1成果批示及应用（前端查询-需要导入-待处理)'!K:K,'12.1成果批示及应用（前端查询-需要导入-待处理)'!N:N),2,)="1","独立完成","合作完成")</f>
        <v>合作完成</v>
      </c>
      <c r="G329">
        <v>2014</v>
      </c>
      <c r="H329" t="str">
        <f t="shared" si="5"/>
        <v>省部级正职领导肯定性批示</v>
      </c>
      <c r="I329" t="str">
        <f t="array" ref="I329">VLOOKUP(A329&amp;B329,IF({1,0},'12.1成果批示及应用（前端查询-需要导入-待处理)'!J:J&amp;'12.1成果批示及应用（前端查询-需要导入-待处理)'!K:K,'12.1成果批示及应用（前端查询-需要导入-待处理)'!M:M),2,)</f>
        <v>2014-03-17 </v>
      </c>
      <c r="J329" t="str">
        <f>VLOOKUP(C329,[2]Sheet1!$A:$C,3,)</f>
        <v>城市与区域经济研究所</v>
      </c>
      <c r="K329" t="s">
        <v>1014</v>
      </c>
      <c r="L329" t="s">
        <v>23</v>
      </c>
      <c r="O329" t="str">
        <f>CONCATENATE(E329,"(",VLOOKUP(H329,批示部门及其分数!C:D,2,)*70%,")")</f>
        <v>pengjingsong(84)</v>
      </c>
    </row>
    <row r="330" spans="1:15">
      <c r="A330" s="14" t="s">
        <v>1015</v>
      </c>
      <c r="B330" s="12" t="s">
        <v>274</v>
      </c>
      <c r="C330" t="str">
        <f t="array" ref="C330">IF(ISNA(VLOOKUP(A330&amp;B330&amp;"1",IF({1,0},'12.1成果批示及应用（前端查询-需要导入-待处理)'!J:J&amp;'12.1成果批示及应用（前端查询-需要导入-待处理)'!K:K&amp;'12.1成果批示及应用（前端查询-需要导入-待处理)'!O:O,'12.1成果批示及应用（前端查询-需要导入-待处理)'!B:B),2,)),VLOOKUP(A330,IF({1,0},'12.1成果批示及应用（前端查询-需要导入-待处理)'!J:J,'12.1成果批示及应用（前端查询-需要导入-待处理)'!B:B),2,),VLOOKUP(A330&amp;B330&amp;"1",IF({1,0},'12.1成果批示及应用（前端查询-需要导入-待处理)'!J:J&amp;'12.1成果批示及应用（前端查询-需要导入-待处理)'!K:K&amp;'12.1成果批示及应用（前端查询-需要导入-待处理)'!O:O,'12.1成果批示及应用（前端查询-需要导入-待处理)'!B:B),2,))</f>
        <v>黎智洪</v>
      </c>
      <c r="D330" t="str">
        <f>VLOOKUP(C330,[2]Sheet1!$A:$B,2,)</f>
        <v>lizhihong</v>
      </c>
      <c r="E330" t="s">
        <v>497</v>
      </c>
      <c r="F330" t="str">
        <f t="array" ref="F330">IF(VLOOKUP(A330&amp;B330,IF({1,0},'12.1成果批示及应用（前端查询-需要导入-待处理)'!J:J&amp;'12.1成果批示及应用（前端查询-需要导入-待处理)'!K:K,'12.1成果批示及应用（前端查询-需要导入-待处理)'!N:N),2,)="1","独立完成","合作完成")</f>
        <v>独立完成</v>
      </c>
      <c r="G330">
        <v>2014</v>
      </c>
      <c r="H330" t="str">
        <f t="shared" si="5"/>
        <v>市行业主管部门文件采用-采用部分占文件全文60%以下</v>
      </c>
      <c r="I330" t="str">
        <f t="array" ref="I330">VLOOKUP(A330&amp;B330,IF({1,0},'12.1成果批示及应用（前端查询-需要导入-待处理)'!J:J&amp;'12.1成果批示及应用（前端查询-需要导入-待处理)'!K:K,'12.1成果批示及应用（前端查询-需要导入-待处理)'!M:M),2,)</f>
        <v>2014-03-15 </v>
      </c>
      <c r="J330" t="str">
        <f>VLOOKUP(C330,[2]Sheet1!$A:$C,3,)</f>
        <v>《改革》杂志社(出版物中心)</v>
      </c>
      <c r="K330" t="s">
        <v>500</v>
      </c>
      <c r="L330" t="s">
        <v>23</v>
      </c>
      <c r="O330" t="str">
        <f>CONCATENATE(E330,"(",VLOOKUP(H330,批示部门及其分数!C:D,2,)*70%,")")</f>
        <v>lizhihong(21)</v>
      </c>
    </row>
    <row r="331" spans="1:15">
      <c r="A331" s="14" t="s">
        <v>1018</v>
      </c>
      <c r="B331" s="12" t="s">
        <v>274</v>
      </c>
      <c r="C331" t="str">
        <f t="array" ref="C331">IF(ISNA(VLOOKUP(A331&amp;B331&amp;"1",IF({1,0},'12.1成果批示及应用（前端查询-需要导入-待处理)'!J:J&amp;'12.1成果批示及应用（前端查询-需要导入-待处理)'!K:K&amp;'12.1成果批示及应用（前端查询-需要导入-待处理)'!O:O,'12.1成果批示及应用（前端查询-需要导入-待处理)'!B:B),2,)),VLOOKUP(A331,IF({1,0},'12.1成果批示及应用（前端查询-需要导入-待处理)'!J:J,'12.1成果批示及应用（前端查询-需要导入-待处理)'!B:B),2,),VLOOKUP(A331&amp;B331&amp;"1",IF({1,0},'12.1成果批示及应用（前端查询-需要导入-待处理)'!J:J&amp;'12.1成果批示及应用（前端查询-需要导入-待处理)'!K:K&amp;'12.1成果批示及应用（前端查询-需要导入-待处理)'!O:O,'12.1成果批示及应用（前端查询-需要导入-待处理)'!B:B),2,))</f>
        <v>李春艳</v>
      </c>
      <c r="D331" t="str">
        <f>VLOOKUP(C331,[2]Sheet1!$A:$B,2,)</f>
        <v>lichunyan</v>
      </c>
      <c r="E331" t="s">
        <v>1020</v>
      </c>
      <c r="F331" t="str">
        <f t="array" ref="F331">IF(VLOOKUP(A331&amp;B331,IF({1,0},'12.1成果批示及应用（前端查询-需要导入-待处理)'!J:J&amp;'12.1成果批示及应用（前端查询-需要导入-待处理)'!K:K,'12.1成果批示及应用（前端查询-需要导入-待处理)'!N:N),2,)="1","独立完成","合作完成")</f>
        <v>合作完成</v>
      </c>
      <c r="G331">
        <v>2014</v>
      </c>
      <c r="H331" t="str">
        <f t="shared" si="5"/>
        <v>市行业主管部门文件采用-采用部分占文件全文60%以下</v>
      </c>
      <c r="I331" t="str">
        <f t="array" ref="I331">VLOOKUP(A331&amp;B331,IF({1,0},'12.1成果批示及应用（前端查询-需要导入-待处理)'!J:J&amp;'12.1成果批示及应用（前端查询-需要导入-待处理)'!K:K,'12.1成果批示及应用（前端查询-需要导入-待处理)'!M:M),2,)</f>
        <v>2014-04-25 </v>
      </c>
      <c r="J331" t="str">
        <f>VLOOKUP(C331,[2]Sheet1!$A:$C,3,)</f>
        <v>生态与环境资源研究所</v>
      </c>
      <c r="K331" t="s">
        <v>1022</v>
      </c>
      <c r="L331" t="s">
        <v>23</v>
      </c>
      <c r="O331" t="str">
        <f>CONCATENATE(E331,"(",VLOOKUP(H331,批示部门及其分数!C:D,2,)*70%,")")</f>
        <v>lichunyan(21)</v>
      </c>
    </row>
    <row r="332" spans="1:15">
      <c r="A332" s="14" t="s">
        <v>1024</v>
      </c>
      <c r="B332" s="12" t="s">
        <v>30</v>
      </c>
      <c r="C332" t="str">
        <f t="array" ref="C332">IF(ISNA(VLOOKUP(A332&amp;B332&amp;"1",IF({1,0},'12.1成果批示及应用（前端查询-需要导入-待处理)'!J:J&amp;'12.1成果批示及应用（前端查询-需要导入-待处理)'!K:K&amp;'12.1成果批示及应用（前端查询-需要导入-待处理)'!O:O,'12.1成果批示及应用（前端查询-需要导入-待处理)'!B:B),2,)),VLOOKUP(A332,IF({1,0},'12.1成果批示及应用（前端查询-需要导入-待处理)'!J:J,'12.1成果批示及应用（前端查询-需要导入-待处理)'!B:B),2,),VLOOKUP(A332&amp;B332&amp;"1",IF({1,0},'12.1成果批示及应用（前端查询-需要导入-待处理)'!J:J&amp;'12.1成果批示及应用（前端查询-需要导入-待处理)'!K:K&amp;'12.1成果批示及应用（前端查询-需要导入-待处理)'!O:O,'12.1成果批示及应用（前端查询-需要导入-待处理)'!B:B),2,))</f>
        <v>李玲</v>
      </c>
      <c r="D332" t="str">
        <f>VLOOKUP(C332,[2]Sheet1!$A:$B,2,)</f>
        <v>liling</v>
      </c>
      <c r="E332" t="s">
        <v>127</v>
      </c>
      <c r="F332" t="str">
        <f t="array" ref="F332">IF(VLOOKUP(A332&amp;B332,IF({1,0},'12.1成果批示及应用（前端查询-需要导入-待处理)'!J:J&amp;'12.1成果批示及应用（前端查询-需要导入-待处理)'!K:K,'12.1成果批示及应用（前端查询-需要导入-待处理)'!N:N),2,)="1","独立完成","合作完成")</f>
        <v>独立完成</v>
      </c>
      <c r="G332">
        <v>2014</v>
      </c>
      <c r="H332" t="str">
        <f t="shared" si="5"/>
        <v>省部级正职领导肯定性批示</v>
      </c>
      <c r="I332" t="str">
        <f t="array" ref="I332">VLOOKUP(A332&amp;B332,IF({1,0},'12.1成果批示及应用（前端查询-需要导入-待处理)'!J:J&amp;'12.1成果批示及应用（前端查询-需要导入-待处理)'!K:K,'12.1成果批示及应用（前端查询-需要导入-待处理)'!M:M),2,)</f>
        <v>2014-11-28 </v>
      </c>
      <c r="J332" t="str">
        <f>VLOOKUP(C332,[2]Sheet1!$A:$C,3,)</f>
        <v>文史研究所（台湾问题研究所）</v>
      </c>
      <c r="K332" t="s">
        <v>129</v>
      </c>
      <c r="L332" t="s">
        <v>23</v>
      </c>
      <c r="O332" t="str">
        <f>CONCATENATE(E332,"(",VLOOKUP(H332,批示部门及其分数!C:D,2,)*70%,")")</f>
        <v>liling(84)</v>
      </c>
    </row>
    <row r="333" spans="1:15">
      <c r="A333" s="14" t="s">
        <v>1026</v>
      </c>
      <c r="B333" s="12" t="s">
        <v>279</v>
      </c>
      <c r="C333" t="str">
        <f t="array" ref="C333">IF(ISNA(VLOOKUP(A333&amp;B333&amp;"1",IF({1,0},'12.1成果批示及应用（前端查询-需要导入-待处理)'!J:J&amp;'12.1成果批示及应用（前端查询-需要导入-待处理)'!K:K&amp;'12.1成果批示及应用（前端查询-需要导入-待处理)'!O:O,'12.1成果批示及应用（前端查询-需要导入-待处理)'!B:B),2,)),VLOOKUP(A333,IF({1,0},'12.1成果批示及应用（前端查询-需要导入-待处理)'!J:J,'12.1成果批示及应用（前端查询-需要导入-待处理)'!B:B),2,),VLOOKUP(A333&amp;B333&amp;"1",IF({1,0},'12.1成果批示及应用（前端查询-需要导入-待处理)'!J:J&amp;'12.1成果批示及应用（前端查询-需要导入-待处理)'!K:K&amp;'12.1成果批示及应用（前端查询-需要导入-待处理)'!O:O,'12.1成果批示及应用（前端查询-需要导入-待处理)'!B:B),2,))</f>
        <v>李玲</v>
      </c>
      <c r="D333" t="str">
        <f>VLOOKUP(C333,[2]Sheet1!$A:$B,2,)</f>
        <v>liling</v>
      </c>
      <c r="E333" t="s">
        <v>127</v>
      </c>
      <c r="F333" t="str">
        <f t="array" ref="F333">IF(VLOOKUP(A333&amp;B333,IF({1,0},'12.1成果批示及应用（前端查询-需要导入-待处理)'!J:J&amp;'12.1成果批示及应用（前端查询-需要导入-待处理)'!K:K,'12.1成果批示及应用（前端查询-需要导入-待处理)'!N:N),2,)="1","独立完成","合作完成")</f>
        <v>独立完成</v>
      </c>
      <c r="G333">
        <v>2014</v>
      </c>
      <c r="H333" t="str">
        <f t="shared" si="5"/>
        <v>决策建议、信息专报、专报信息刊发</v>
      </c>
      <c r="I333" t="str">
        <f t="array" ref="I333">VLOOKUP(A333&amp;B333,IF({1,0},'12.1成果批示及应用（前端查询-需要导入-待处理)'!J:J&amp;'12.1成果批示及应用（前端查询-需要导入-待处理)'!K:K,'12.1成果批示及应用（前端查询-需要导入-待处理)'!M:M),2,)</f>
        <v>2014-11-20 </v>
      </c>
      <c r="J333" t="str">
        <f>VLOOKUP(C333,[2]Sheet1!$A:$C,3,)</f>
        <v>文史研究所（台湾问题研究所）</v>
      </c>
      <c r="K333" t="s">
        <v>129</v>
      </c>
      <c r="L333" t="s">
        <v>23</v>
      </c>
      <c r="O333" t="str">
        <f>CONCATENATE(E333,"(",VLOOKUP(H333,批示部门及其分数!C:D,2,)*70%,")")</f>
        <v>liling(28)</v>
      </c>
    </row>
    <row r="334" spans="1:15">
      <c r="A334" s="14" t="s">
        <v>1029</v>
      </c>
      <c r="B334" s="12" t="s">
        <v>279</v>
      </c>
      <c r="C334" t="str">
        <f t="array" ref="C334">IF(ISNA(VLOOKUP(A334&amp;B334&amp;"1",IF({1,0},'12.1成果批示及应用（前端查询-需要导入-待处理)'!J:J&amp;'12.1成果批示及应用（前端查询-需要导入-待处理)'!K:K&amp;'12.1成果批示及应用（前端查询-需要导入-待处理)'!O:O,'12.1成果批示及应用（前端查询-需要导入-待处理)'!B:B),2,)),VLOOKUP(A334,IF({1,0},'12.1成果批示及应用（前端查询-需要导入-待处理)'!J:J,'12.1成果批示及应用（前端查询-需要导入-待处理)'!B:B),2,),VLOOKUP(A334&amp;B334&amp;"1",IF({1,0},'12.1成果批示及应用（前端查询-需要导入-待处理)'!J:J&amp;'12.1成果批示及应用（前端查询-需要导入-待处理)'!K:K&amp;'12.1成果批示及应用（前端查询-需要导入-待处理)'!O:O,'12.1成果批示及应用（前端查询-需要导入-待处理)'!B:B),2,))</f>
        <v>李玲</v>
      </c>
      <c r="D334" t="str">
        <f>VLOOKUP(C334,[2]Sheet1!$A:$B,2,)</f>
        <v>liling</v>
      </c>
      <c r="E334" t="s">
        <v>127</v>
      </c>
      <c r="F334" t="str">
        <f t="array" ref="F334">IF(VLOOKUP(A334&amp;B334,IF({1,0},'12.1成果批示及应用（前端查询-需要导入-待处理)'!J:J&amp;'12.1成果批示及应用（前端查询-需要导入-待处理)'!K:K,'12.1成果批示及应用（前端查询-需要导入-待处理)'!N:N),2,)="1","独立完成","合作完成")</f>
        <v>独立完成</v>
      </c>
      <c r="G334">
        <v>2014</v>
      </c>
      <c r="H334" t="str">
        <f t="shared" si="5"/>
        <v>决策建议、信息专报、专报信息刊发</v>
      </c>
      <c r="I334" t="str">
        <f t="array" ref="I334">VLOOKUP(A334&amp;B334,IF({1,0},'12.1成果批示及应用（前端查询-需要导入-待处理)'!J:J&amp;'12.1成果批示及应用（前端查询-需要导入-待处理)'!K:K,'12.1成果批示及应用（前端查询-需要导入-待处理)'!M:M),2,)</f>
        <v>2014-11-07 </v>
      </c>
      <c r="J334" t="str">
        <f>VLOOKUP(C334,[2]Sheet1!$A:$C,3,)</f>
        <v>文史研究所（台湾问题研究所）</v>
      </c>
      <c r="K334" t="s">
        <v>129</v>
      </c>
      <c r="L334" t="s">
        <v>23</v>
      </c>
      <c r="O334" t="str">
        <f>CONCATENATE(E334,"(",VLOOKUP(H334,批示部门及其分数!C:D,2,)*70%,")")</f>
        <v>liling(28)</v>
      </c>
    </row>
    <row r="335" spans="1:15">
      <c r="A335" s="14" t="s">
        <v>1024</v>
      </c>
      <c r="B335" s="12" t="s">
        <v>279</v>
      </c>
      <c r="C335" t="str">
        <f t="array" ref="C335">IF(ISNA(VLOOKUP(A335&amp;B335&amp;"1",IF({1,0},'12.1成果批示及应用（前端查询-需要导入-待处理)'!J:J&amp;'12.1成果批示及应用（前端查询-需要导入-待处理)'!K:K&amp;'12.1成果批示及应用（前端查询-需要导入-待处理)'!O:O,'12.1成果批示及应用（前端查询-需要导入-待处理)'!B:B),2,)),VLOOKUP(A335,IF({1,0},'12.1成果批示及应用（前端查询-需要导入-待处理)'!J:J,'12.1成果批示及应用（前端查询-需要导入-待处理)'!B:B),2,),VLOOKUP(A335&amp;B335&amp;"1",IF({1,0},'12.1成果批示及应用（前端查询-需要导入-待处理)'!J:J&amp;'12.1成果批示及应用（前端查询-需要导入-待处理)'!K:K&amp;'12.1成果批示及应用（前端查询-需要导入-待处理)'!O:O,'12.1成果批示及应用（前端查询-需要导入-待处理)'!B:B),2,))</f>
        <v>李玲</v>
      </c>
      <c r="D335" t="str">
        <f>VLOOKUP(C335,[2]Sheet1!$A:$B,2,)</f>
        <v>liling</v>
      </c>
      <c r="E335" t="s">
        <v>127</v>
      </c>
      <c r="F335" t="str">
        <f t="array" ref="F335">IF(VLOOKUP(A335&amp;B335,IF({1,0},'12.1成果批示及应用（前端查询-需要导入-待处理)'!J:J&amp;'12.1成果批示及应用（前端查询-需要导入-待处理)'!K:K,'12.1成果批示及应用（前端查询-需要导入-待处理)'!N:N),2,)="1","独立完成","合作完成")</f>
        <v>独立完成</v>
      </c>
      <c r="G335">
        <v>2014</v>
      </c>
      <c r="H335" t="str">
        <f t="shared" si="5"/>
        <v>决策建议、信息专报、专报信息刊发</v>
      </c>
      <c r="I335" t="str">
        <f t="array" ref="I335">VLOOKUP(A335&amp;B335,IF({1,0},'12.1成果批示及应用（前端查询-需要导入-待处理)'!J:J&amp;'12.1成果批示及应用（前端查询-需要导入-待处理)'!K:K,'12.1成果批示及应用（前端查询-需要导入-待处理)'!M:M),2,)</f>
        <v>2014-11-28 </v>
      </c>
      <c r="J335" t="str">
        <f>VLOOKUP(C335,[2]Sheet1!$A:$C,3,)</f>
        <v>文史研究所（台湾问题研究所）</v>
      </c>
      <c r="K335" t="s">
        <v>129</v>
      </c>
      <c r="L335" t="s">
        <v>23</v>
      </c>
      <c r="O335" t="str">
        <f>CONCATENATE(E335,"(",VLOOKUP(H335,批示部门及其分数!C:D,2,)*70%,")")</f>
        <v>liling(28)</v>
      </c>
    </row>
    <row r="336" spans="1:15">
      <c r="A336" s="14" t="s">
        <v>1031</v>
      </c>
      <c r="B336" s="12" t="s">
        <v>279</v>
      </c>
      <c r="C336" t="str">
        <f t="array" ref="C336">IF(ISNA(VLOOKUP(A336&amp;B336&amp;"1",IF({1,0},'12.1成果批示及应用（前端查询-需要导入-待处理)'!J:J&amp;'12.1成果批示及应用（前端查询-需要导入-待处理)'!K:K&amp;'12.1成果批示及应用（前端查询-需要导入-待处理)'!O:O,'12.1成果批示及应用（前端查询-需要导入-待处理)'!B:B),2,)),VLOOKUP(A336,IF({1,0},'12.1成果批示及应用（前端查询-需要导入-待处理)'!J:J,'12.1成果批示及应用（前端查询-需要导入-待处理)'!B:B),2,),VLOOKUP(A336&amp;B336&amp;"1",IF({1,0},'12.1成果批示及应用（前端查询-需要导入-待处理)'!J:J&amp;'12.1成果批示及应用（前端查询-需要导入-待处理)'!K:K&amp;'12.1成果批示及应用（前端查询-需要导入-待处理)'!O:O,'12.1成果批示及应用（前端查询-需要导入-待处理)'!B:B),2,))</f>
        <v>李玲</v>
      </c>
      <c r="D336" t="str">
        <f>VLOOKUP(C336,[2]Sheet1!$A:$B,2,)</f>
        <v>liling</v>
      </c>
      <c r="E336" t="s">
        <v>127</v>
      </c>
      <c r="F336" t="str">
        <f t="array" ref="F336">IF(VLOOKUP(A336&amp;B336,IF({1,0},'12.1成果批示及应用（前端查询-需要导入-待处理)'!J:J&amp;'12.1成果批示及应用（前端查询-需要导入-待处理)'!K:K,'12.1成果批示及应用（前端查询-需要导入-待处理)'!N:N),2,)="1","独立完成","合作完成")</f>
        <v>独立完成</v>
      </c>
      <c r="G336">
        <v>2014</v>
      </c>
      <c r="H336" t="str">
        <f t="shared" si="5"/>
        <v>决策建议、信息专报、专报信息刊发</v>
      </c>
      <c r="I336" t="str">
        <f t="array" ref="I336">VLOOKUP(A336&amp;B336,IF({1,0},'12.1成果批示及应用（前端查询-需要导入-待处理)'!J:J&amp;'12.1成果批示及应用（前端查询-需要导入-待处理)'!K:K,'12.1成果批示及应用（前端查询-需要导入-待处理)'!M:M),2,)</f>
        <v>2014-11-06 </v>
      </c>
      <c r="J336" t="str">
        <f>VLOOKUP(C336,[2]Sheet1!$A:$C,3,)</f>
        <v>文史研究所（台湾问题研究所）</v>
      </c>
      <c r="K336" t="s">
        <v>129</v>
      </c>
      <c r="L336" t="s">
        <v>23</v>
      </c>
      <c r="O336" t="str">
        <f>CONCATENATE(E336,"(",VLOOKUP(H336,批示部门及其分数!C:D,2,)*70%,")")</f>
        <v>liling(28)</v>
      </c>
    </row>
    <row r="337" spans="1:15">
      <c r="A337" s="14" t="s">
        <v>1031</v>
      </c>
      <c r="B337" s="12" t="s">
        <v>30</v>
      </c>
      <c r="C337" t="str">
        <f t="array" ref="C337">IF(ISNA(VLOOKUP(A337&amp;B337&amp;"1",IF({1,0},'12.1成果批示及应用（前端查询-需要导入-待处理)'!J:J&amp;'12.1成果批示及应用（前端查询-需要导入-待处理)'!K:K&amp;'12.1成果批示及应用（前端查询-需要导入-待处理)'!O:O,'12.1成果批示及应用（前端查询-需要导入-待处理)'!B:B),2,)),VLOOKUP(A337,IF({1,0},'12.1成果批示及应用（前端查询-需要导入-待处理)'!J:J,'12.1成果批示及应用（前端查询-需要导入-待处理)'!B:B),2,),VLOOKUP(A337&amp;B337&amp;"1",IF({1,0},'12.1成果批示及应用（前端查询-需要导入-待处理)'!J:J&amp;'12.1成果批示及应用（前端查询-需要导入-待处理)'!K:K&amp;'12.1成果批示及应用（前端查询-需要导入-待处理)'!O:O,'12.1成果批示及应用（前端查询-需要导入-待处理)'!B:B),2,))</f>
        <v>李玲</v>
      </c>
      <c r="D337" t="str">
        <f>VLOOKUP(C337,[2]Sheet1!$A:$B,2,)</f>
        <v>liling</v>
      </c>
      <c r="E337" t="s">
        <v>127</v>
      </c>
      <c r="F337" t="str">
        <f t="array" ref="F337">IF(VLOOKUP(A337&amp;B337,IF({1,0},'12.1成果批示及应用（前端查询-需要导入-待处理)'!J:J&amp;'12.1成果批示及应用（前端查询-需要导入-待处理)'!K:K,'12.1成果批示及应用（前端查询-需要导入-待处理)'!N:N),2,)="1","独立完成","合作完成")</f>
        <v>独立完成</v>
      </c>
      <c r="G337">
        <v>2014</v>
      </c>
      <c r="H337" t="str">
        <f t="shared" si="5"/>
        <v>省部级正职领导肯定性批示</v>
      </c>
      <c r="I337" t="str">
        <f t="array" ref="I337">VLOOKUP(A337&amp;B337,IF({1,0},'12.1成果批示及应用（前端查询-需要导入-待处理)'!J:J&amp;'12.1成果批示及应用（前端查询-需要导入-待处理)'!K:K,'12.1成果批示及应用（前端查询-需要导入-待处理)'!M:M),2,)</f>
        <v>2014-11-09 </v>
      </c>
      <c r="J337" t="str">
        <f>VLOOKUP(C337,[2]Sheet1!$A:$C,3,)</f>
        <v>文史研究所（台湾问题研究所）</v>
      </c>
      <c r="K337" t="s">
        <v>129</v>
      </c>
      <c r="L337" t="s">
        <v>23</v>
      </c>
      <c r="O337" t="str">
        <f>CONCATENATE(E337,"(",VLOOKUP(H337,批示部门及其分数!C:D,2,)*70%,")")</f>
        <v>liling(84)</v>
      </c>
    </row>
    <row r="338" spans="1:15">
      <c r="A338" s="14" t="s">
        <v>1029</v>
      </c>
      <c r="B338" s="12" t="s">
        <v>19</v>
      </c>
      <c r="C338" t="str">
        <f t="array" ref="C338">IF(ISNA(VLOOKUP(A338&amp;B338&amp;"1",IF({1,0},'12.1成果批示及应用（前端查询-需要导入-待处理)'!J:J&amp;'12.1成果批示及应用（前端查询-需要导入-待处理)'!K:K&amp;'12.1成果批示及应用（前端查询-需要导入-待处理)'!O:O,'12.1成果批示及应用（前端查询-需要导入-待处理)'!B:B),2,)),VLOOKUP(A338,IF({1,0},'12.1成果批示及应用（前端查询-需要导入-待处理)'!J:J,'12.1成果批示及应用（前端查询-需要导入-待处理)'!B:B),2,),VLOOKUP(A338&amp;B338&amp;"1",IF({1,0},'12.1成果批示及应用（前端查询-需要导入-待处理)'!J:J&amp;'12.1成果批示及应用（前端查询-需要导入-待处理)'!K:K&amp;'12.1成果批示及应用（前端查询-需要导入-待处理)'!O:O,'12.1成果批示及应用（前端查询-需要导入-待处理)'!B:B),2,))</f>
        <v>李玲</v>
      </c>
      <c r="D338" t="str">
        <f>VLOOKUP(C338,[2]Sheet1!$A:$B,2,)</f>
        <v>liling</v>
      </c>
      <c r="E338" t="s">
        <v>127</v>
      </c>
      <c r="F338" t="str">
        <f t="array" ref="F338">IF(VLOOKUP(A338&amp;B338,IF({1,0},'12.1成果批示及应用（前端查询-需要导入-待处理)'!J:J&amp;'12.1成果批示及应用（前端查询-需要导入-待处理)'!K:K,'12.1成果批示及应用（前端查询-需要导入-待处理)'!N:N),2,)="1","独立完成","合作完成")</f>
        <v>独立完成</v>
      </c>
      <c r="G338">
        <v>2014</v>
      </c>
      <c r="H338" t="str">
        <f t="shared" si="5"/>
        <v>省部级正职领导一般性批示</v>
      </c>
      <c r="I338" t="str">
        <f t="array" ref="I338">VLOOKUP(A338&amp;B338,IF({1,0},'12.1成果批示及应用（前端查询-需要导入-待处理)'!J:J&amp;'12.1成果批示及应用（前端查询-需要导入-待处理)'!K:K,'12.1成果批示及应用（前端查询-需要导入-待处理)'!M:M),2,)</f>
        <v>2014-11-11 </v>
      </c>
      <c r="J338" t="str">
        <f>VLOOKUP(C338,[2]Sheet1!$A:$C,3,)</f>
        <v>文史研究所（台湾问题研究所）</v>
      </c>
      <c r="K338" t="s">
        <v>129</v>
      </c>
      <c r="L338" t="s">
        <v>23</v>
      </c>
      <c r="O338" t="str">
        <f>CONCATENATE(E338,"(",VLOOKUP(H338,批示部门及其分数!C:D,2,)*70%,")")</f>
        <v>liling(42)</v>
      </c>
    </row>
    <row r="339" spans="1:15">
      <c r="A339" s="14" t="s">
        <v>1035</v>
      </c>
      <c r="B339" s="12" t="s">
        <v>274</v>
      </c>
      <c r="C339" t="str">
        <f t="array" ref="C339">IF(ISNA(VLOOKUP(A339&amp;B339&amp;"1",IF({1,0},'12.1成果批示及应用（前端查询-需要导入-待处理)'!J:J&amp;'12.1成果批示及应用（前端查询-需要导入-待处理)'!K:K&amp;'12.1成果批示及应用（前端查询-需要导入-待处理)'!O:O,'12.1成果批示及应用（前端查询-需要导入-待处理)'!B:B),2,)),VLOOKUP(A339,IF({1,0},'12.1成果批示及应用（前端查询-需要导入-待处理)'!J:J,'12.1成果批示及应用（前端查询-需要导入-待处理)'!B:B),2,),VLOOKUP(A339&amp;B339&amp;"1",IF({1,0},'12.1成果批示及应用（前端查询-需要导入-待处理)'!J:J&amp;'12.1成果批示及应用（前端查询-需要导入-待处理)'!K:K&amp;'12.1成果批示及应用（前端查询-需要导入-待处理)'!O:O,'12.1成果批示及应用（前端查询-需要导入-待处理)'!B:B),2,))</f>
        <v>彭劲松</v>
      </c>
      <c r="D339" t="str">
        <f>VLOOKUP(C339,[2]Sheet1!$A:$B,2,)</f>
        <v>pengjinsong</v>
      </c>
      <c r="E339" t="s">
        <v>476</v>
      </c>
      <c r="F339" t="str">
        <f t="array" ref="F339">IF(VLOOKUP(A339&amp;B339,IF({1,0},'12.1成果批示及应用（前端查询-需要导入-待处理)'!J:J&amp;'12.1成果批示及应用（前端查询-需要导入-待处理)'!K:K,'12.1成果批示及应用（前端查询-需要导入-待处理)'!N:N),2,)="1","独立完成","合作完成")</f>
        <v>合作完成</v>
      </c>
      <c r="G339">
        <v>2014</v>
      </c>
      <c r="H339" t="str">
        <f t="shared" si="5"/>
        <v>市行业主管部门文件采用-采用部分占文件全文60%以下</v>
      </c>
      <c r="I339" t="str">
        <f t="array" ref="I339">VLOOKUP(A339&amp;B339,IF({1,0},'12.1成果批示及应用（前端查询-需要导入-待处理)'!J:J&amp;'12.1成果批示及应用（前端查询-需要导入-待处理)'!K:K,'12.1成果批示及应用（前端查询-需要导入-待处理)'!M:M),2,)</f>
        <v>2014-11-26 </v>
      </c>
      <c r="J339" t="str">
        <f>VLOOKUP(C339,[2]Sheet1!$A:$C,3,)</f>
        <v>城市与区域经济研究所</v>
      </c>
      <c r="K339" t="s">
        <v>147</v>
      </c>
      <c r="L339" t="s">
        <v>23</v>
      </c>
      <c r="O339" t="str">
        <f>CONCATENATE(E339,"(",VLOOKUP(H339,批示部门及其分数!C:D,2,)*70%,")")</f>
        <v>pengjingsong(21)</v>
      </c>
    </row>
    <row r="340" spans="1:15">
      <c r="A340" s="14" t="s">
        <v>1038</v>
      </c>
      <c r="B340" s="12" t="s">
        <v>30</v>
      </c>
      <c r="C340" t="str">
        <f t="array" ref="C340">IF(ISNA(VLOOKUP(A340&amp;B340&amp;"1",IF({1,0},'12.1成果批示及应用（前端查询-需要导入-待处理)'!J:J&amp;'12.1成果批示及应用（前端查询-需要导入-待处理)'!K:K&amp;'12.1成果批示及应用（前端查询-需要导入-待处理)'!O:O,'12.1成果批示及应用（前端查询-需要导入-待处理)'!B:B),2,)),VLOOKUP(A340,IF({1,0},'12.1成果批示及应用（前端查询-需要导入-待处理)'!J:J,'12.1成果批示及应用（前端查询-需要导入-待处理)'!B:B),2,),VLOOKUP(A340&amp;B340&amp;"1",IF({1,0},'12.1成果批示及应用（前端查询-需要导入-待处理)'!J:J&amp;'12.1成果批示及应用（前端查询-需要导入-待处理)'!K:K&amp;'12.1成果批示及应用（前端查询-需要导入-待处理)'!O:O,'12.1成果批示及应用（前端查询-需要导入-待处理)'!B:B),2,))</f>
        <v>李勇</v>
      </c>
      <c r="D340" t="e">
        <f>VLOOKUP(C340,[2]Sheet1!$A:$B,2,)</f>
        <v>#N/A</v>
      </c>
      <c r="E340" t="s">
        <v>141</v>
      </c>
      <c r="F340" t="str">
        <f t="array" ref="F340">IF(VLOOKUP(A340&amp;B340,IF({1,0},'12.1成果批示及应用（前端查询-需要导入-待处理)'!J:J&amp;'12.1成果批示及应用（前端查询-需要导入-待处理)'!K:K,'12.1成果批示及应用（前端查询-需要导入-待处理)'!N:N),2,)="1","独立完成","合作完成")</f>
        <v>独立完成</v>
      </c>
      <c r="G340">
        <v>2014</v>
      </c>
      <c r="H340" t="str">
        <f t="shared" si="5"/>
        <v>省部级正职领导肯定性批示</v>
      </c>
      <c r="I340" t="str">
        <f t="array" ref="I340">VLOOKUP(A340&amp;B340,IF({1,0},'12.1成果批示及应用（前端查询-需要导入-待处理)'!J:J&amp;'12.1成果批示及应用（前端查询-需要导入-待处理)'!K:K,'12.1成果批示及应用（前端查询-需要导入-待处理)'!M:M),2,)</f>
        <v>2014-04-10 </v>
      </c>
      <c r="J340" t="e">
        <f>VLOOKUP(C340,[2]Sheet1!$A:$C,3,)</f>
        <v>#N/A</v>
      </c>
      <c r="K340" t="s">
        <v>143</v>
      </c>
      <c r="L340" t="s">
        <v>23</v>
      </c>
      <c r="O340" t="str">
        <f>CONCATENATE(E340,"(",VLOOKUP(H340,批示部门及其分数!C:D,2,)*70%,")")</f>
        <v>liyong(84)</v>
      </c>
    </row>
    <row r="341" spans="1:15">
      <c r="A341" s="14" t="s">
        <v>1040</v>
      </c>
      <c r="B341" s="12" t="s">
        <v>279</v>
      </c>
      <c r="C341" t="str">
        <f t="array" ref="C341">IF(ISNA(VLOOKUP(A341&amp;B341&amp;"1",IF({1,0},'12.1成果批示及应用（前端查询-需要导入-待处理)'!J:J&amp;'12.1成果批示及应用（前端查询-需要导入-待处理)'!K:K&amp;'12.1成果批示及应用（前端查询-需要导入-待处理)'!O:O,'12.1成果批示及应用（前端查询-需要导入-待处理)'!B:B),2,)),VLOOKUP(A341,IF({1,0},'12.1成果批示及应用（前端查询-需要导入-待处理)'!J:J,'12.1成果批示及应用（前端查询-需要导入-待处理)'!B:B),2,),VLOOKUP(A341&amp;B341&amp;"1",IF({1,0},'12.1成果批示及应用（前端查询-需要导入-待处理)'!J:J&amp;'12.1成果批示及应用（前端查询-需要导入-待处理)'!K:K&amp;'12.1成果批示及应用（前端查询-需要导入-待处理)'!O:O,'12.1成果批示及应用（前端查询-需要导入-待处理)'!B:B),2,))</f>
        <v>吴安</v>
      </c>
      <c r="D341" t="str">
        <f>VLOOKUP(C341,[2]Sheet1!$A:$B,2,)</f>
        <v>wuann</v>
      </c>
      <c r="E341" t="s">
        <v>335</v>
      </c>
      <c r="F341" t="str">
        <f t="array" ref="F341">IF(VLOOKUP(A341&amp;B341,IF({1,0},'12.1成果批示及应用（前端查询-需要导入-待处理)'!J:J&amp;'12.1成果批示及应用（前端查询-需要导入-待处理)'!K:K,'12.1成果批示及应用（前端查询-需要导入-待处理)'!N:N),2,)="1","独立完成","合作完成")</f>
        <v>合作完成</v>
      </c>
      <c r="G341">
        <v>2014</v>
      </c>
      <c r="H341" t="str">
        <f t="shared" si="5"/>
        <v>决策建议、信息专报、专报信息刊发</v>
      </c>
      <c r="I341" t="str">
        <f t="array" ref="I341">VLOOKUP(A341&amp;B341,IF({1,0},'12.1成果批示及应用（前端查询-需要导入-待处理)'!J:J&amp;'12.1成果批示及应用（前端查询-需要导入-待处理)'!K:K,'12.1成果批示及应用（前端查询-需要导入-待处理)'!M:M),2,)</f>
        <v>2014-04-22 </v>
      </c>
      <c r="J341" t="str">
        <f>VLOOKUP(C341,[2]Sheet1!$A:$C,3,)</f>
        <v>产业经济研究所</v>
      </c>
      <c r="K341" t="s">
        <v>1042</v>
      </c>
      <c r="L341" t="s">
        <v>23</v>
      </c>
      <c r="O341" t="str">
        <f>CONCATENATE(E341,"(",VLOOKUP(H341,批示部门及其分数!C:D,2,)*70%,")")</f>
        <v>wuan(28)</v>
      </c>
    </row>
    <row r="342" spans="1:15">
      <c r="A342" s="14" t="s">
        <v>1043</v>
      </c>
      <c r="B342" s="12" t="s">
        <v>675</v>
      </c>
      <c r="C342" t="str">
        <f t="array" ref="C342">IF(ISNA(VLOOKUP(A342&amp;B342&amp;"1",IF({1,0},'12.1成果批示及应用（前端查询-需要导入-待处理)'!J:J&amp;'12.1成果批示及应用（前端查询-需要导入-待处理)'!K:K&amp;'12.1成果批示及应用（前端查询-需要导入-待处理)'!O:O,'12.1成果批示及应用（前端查询-需要导入-待处理)'!B:B),2,)),VLOOKUP(A342,IF({1,0},'12.1成果批示及应用（前端查询-需要导入-待处理)'!J:J,'12.1成果批示及应用（前端查询-需要导入-待处理)'!B:B),2,),VLOOKUP(A342&amp;B342&amp;"1",IF({1,0},'12.1成果批示及应用（前端查询-需要导入-待处理)'!J:J&amp;'12.1成果批示及应用（前端查询-需要导入-待处理)'!K:K&amp;'12.1成果批示及应用（前端查询-需要导入-待处理)'!O:O,'12.1成果批示及应用（前端查询-需要导入-待处理)'!B:B),2,))</f>
        <v>李勇</v>
      </c>
      <c r="D342" t="e">
        <f>VLOOKUP(C342,[2]Sheet1!$A:$B,2,)</f>
        <v>#N/A</v>
      </c>
      <c r="E342" t="s">
        <v>141</v>
      </c>
      <c r="F342" t="str">
        <f t="array" ref="F342">IF(VLOOKUP(A342&amp;B342,IF({1,0},'12.1成果批示及应用（前端查询-需要导入-待处理)'!J:J&amp;'12.1成果批示及应用（前端查询-需要导入-待处理)'!K:K,'12.1成果批示及应用（前端查询-需要导入-待处理)'!N:N),2,)="1","独立完成","合作完成")</f>
        <v>合作完成</v>
      </c>
      <c r="G342">
        <v>2014</v>
      </c>
      <c r="H342" t="str">
        <f t="shared" si="5"/>
        <v>党和国家其他正国级领导人一般性批示</v>
      </c>
      <c r="I342" t="str">
        <f t="array" ref="I342">VLOOKUP(A342&amp;B342,IF({1,0},'12.1成果批示及应用（前端查询-需要导入-待处理)'!J:J&amp;'12.1成果批示及应用（前端查询-需要导入-待处理)'!K:K,'12.1成果批示及应用（前端查询-需要导入-待处理)'!M:M),2,)</f>
        <v>2014-01-23 </v>
      </c>
      <c r="J342" t="e">
        <f>VLOOKUP(C342,[2]Sheet1!$A:$C,3,)</f>
        <v>#N/A</v>
      </c>
      <c r="K342" t="s">
        <v>143</v>
      </c>
      <c r="L342" t="s">
        <v>23</v>
      </c>
      <c r="O342" t="str">
        <f>CONCATENATE(E342,"(",VLOOKUP(H342,批示部门及其分数!C:D,2,)*70%,")")</f>
        <v>liyong(140)</v>
      </c>
    </row>
    <row r="343" spans="1:15">
      <c r="A343" s="14" t="s">
        <v>1045</v>
      </c>
      <c r="B343" s="12" t="s">
        <v>30</v>
      </c>
      <c r="C343" t="str">
        <f t="array" ref="C343">IF(ISNA(VLOOKUP(A343&amp;B343&amp;"1",IF({1,0},'12.1成果批示及应用（前端查询-需要导入-待处理)'!J:J&amp;'12.1成果批示及应用（前端查询-需要导入-待处理)'!K:K&amp;'12.1成果批示及应用（前端查询-需要导入-待处理)'!O:O,'12.1成果批示及应用（前端查询-需要导入-待处理)'!B:B),2,)),VLOOKUP(A343,IF({1,0},'12.1成果批示及应用（前端查询-需要导入-待处理)'!J:J,'12.1成果批示及应用（前端查询-需要导入-待处理)'!B:B),2,),VLOOKUP(A343&amp;B343&amp;"1",IF({1,0},'12.1成果批示及应用（前端查询-需要导入-待处理)'!J:J&amp;'12.1成果批示及应用（前端查询-需要导入-待处理)'!K:K&amp;'12.1成果批示及应用（前端查询-需要导入-待处理)'!O:O,'12.1成果批示及应用（前端查询-需要导入-待处理)'!B:B),2,))</f>
        <v>李勇</v>
      </c>
      <c r="D343" t="e">
        <f>VLOOKUP(C343,[2]Sheet1!$A:$B,2,)</f>
        <v>#N/A</v>
      </c>
      <c r="E343" t="s">
        <v>141</v>
      </c>
      <c r="F343" t="str">
        <f t="array" ref="F343">IF(VLOOKUP(A343&amp;B343,IF({1,0},'12.1成果批示及应用（前端查询-需要导入-待处理)'!J:J&amp;'12.1成果批示及应用（前端查询-需要导入-待处理)'!K:K,'12.1成果批示及应用（前端查询-需要导入-待处理)'!N:N),2,)="1","独立完成","合作完成")</f>
        <v>独立完成</v>
      </c>
      <c r="G343">
        <v>2014</v>
      </c>
      <c r="H343" t="str">
        <f t="shared" si="5"/>
        <v>省部级正职领导肯定性批示</v>
      </c>
      <c r="I343" t="str">
        <f t="array" ref="I343">VLOOKUP(A343&amp;B343,IF({1,0},'12.1成果批示及应用（前端查询-需要导入-待处理)'!J:J&amp;'12.1成果批示及应用（前端查询-需要导入-待处理)'!K:K,'12.1成果批示及应用（前端查询-需要导入-待处理)'!M:M),2,)</f>
        <v>2014-02-07 </v>
      </c>
      <c r="J343" t="e">
        <f>VLOOKUP(C343,[2]Sheet1!$A:$C,3,)</f>
        <v>#N/A</v>
      </c>
      <c r="K343" t="s">
        <v>143</v>
      </c>
      <c r="L343" t="s">
        <v>23</v>
      </c>
      <c r="O343" t="str">
        <f>CONCATENATE(E343,"(",VLOOKUP(H343,批示部门及其分数!C:D,2,)*70%,")")</f>
        <v>liyong(84)</v>
      </c>
    </row>
    <row r="344" spans="1:15">
      <c r="A344" s="14" t="s">
        <v>1047</v>
      </c>
      <c r="B344" s="12" t="s">
        <v>30</v>
      </c>
      <c r="C344" t="str">
        <f t="array" ref="C344">IF(ISNA(VLOOKUP(A344&amp;B344&amp;"1",IF({1,0},'12.1成果批示及应用（前端查询-需要导入-待处理)'!J:J&amp;'12.1成果批示及应用（前端查询-需要导入-待处理)'!K:K&amp;'12.1成果批示及应用（前端查询-需要导入-待处理)'!O:O,'12.1成果批示及应用（前端查询-需要导入-待处理)'!B:B),2,)),VLOOKUP(A344,IF({1,0},'12.1成果批示及应用（前端查询-需要导入-待处理)'!J:J,'12.1成果批示及应用（前端查询-需要导入-待处理)'!B:B),2,),VLOOKUP(A344&amp;B344&amp;"1",IF({1,0},'12.1成果批示及应用（前端查询-需要导入-待处理)'!J:J&amp;'12.1成果批示及应用（前端查询-需要导入-待处理)'!K:K&amp;'12.1成果批示及应用（前端查询-需要导入-待处理)'!O:O,'12.1成果批示及应用（前端查询-需要导入-待处理)'!B:B),2,))</f>
        <v>李勇</v>
      </c>
      <c r="D344" t="e">
        <f>VLOOKUP(C344,[2]Sheet1!$A:$B,2,)</f>
        <v>#N/A</v>
      </c>
      <c r="E344" t="s">
        <v>141</v>
      </c>
      <c r="F344" t="str">
        <f t="array" ref="F344">IF(VLOOKUP(A344&amp;B344,IF({1,0},'12.1成果批示及应用（前端查询-需要导入-待处理)'!J:J&amp;'12.1成果批示及应用（前端查询-需要导入-待处理)'!K:K,'12.1成果批示及应用（前端查询-需要导入-待处理)'!N:N),2,)="1","独立完成","合作完成")</f>
        <v>独立完成</v>
      </c>
      <c r="G344">
        <v>2014</v>
      </c>
      <c r="H344" t="str">
        <f t="shared" si="5"/>
        <v>省部级正职领导肯定性批示</v>
      </c>
      <c r="I344" t="str">
        <f t="array" ref="I344">VLOOKUP(A344&amp;B344,IF({1,0},'12.1成果批示及应用（前端查询-需要导入-待处理)'!J:J&amp;'12.1成果批示及应用（前端查询-需要导入-待处理)'!K:K,'12.1成果批示及应用（前端查询-需要导入-待处理)'!M:M),2,)</f>
        <v>2014-04-08 </v>
      </c>
      <c r="J344" t="e">
        <f>VLOOKUP(C344,[2]Sheet1!$A:$C,3,)</f>
        <v>#N/A</v>
      </c>
      <c r="K344" t="s">
        <v>143</v>
      </c>
      <c r="L344" t="s">
        <v>23</v>
      </c>
      <c r="O344" t="str">
        <f>CONCATENATE(E344,"(",VLOOKUP(H344,批示部门及其分数!C:D,2,)*70%,")")</f>
        <v>liyong(84)</v>
      </c>
    </row>
    <row r="345" spans="1:15">
      <c r="A345" s="14" t="s">
        <v>1049</v>
      </c>
      <c r="B345" s="12" t="s">
        <v>279</v>
      </c>
      <c r="C345" t="str">
        <f t="array" ref="C345">IF(ISNA(VLOOKUP(A345&amp;B345&amp;"1",IF({1,0},'12.1成果批示及应用（前端查询-需要导入-待处理)'!J:J&amp;'12.1成果批示及应用（前端查询-需要导入-待处理)'!K:K&amp;'12.1成果批示及应用（前端查询-需要导入-待处理)'!O:O,'12.1成果批示及应用（前端查询-需要导入-待处理)'!B:B),2,)),VLOOKUP(A345,IF({1,0},'12.1成果批示及应用（前端查询-需要导入-待处理)'!J:J,'12.1成果批示及应用（前端查询-需要导入-待处理)'!B:B),2,),VLOOKUP(A345&amp;B345&amp;"1",IF({1,0},'12.1成果批示及应用（前端查询-需要导入-待处理)'!J:J&amp;'12.1成果批示及应用（前端查询-需要导入-待处理)'!K:K&amp;'12.1成果批示及应用（前端查询-需要导入-待处理)'!O:O,'12.1成果批示及应用（前端查询-需要导入-待处理)'!B:B),2,))</f>
        <v>李重华</v>
      </c>
      <c r="D345" t="str">
        <f>VLOOKUP(C345,[2]Sheet1!$A:$B,2,)</f>
        <v>lichonghua</v>
      </c>
      <c r="E345" t="s">
        <v>151</v>
      </c>
      <c r="F345" t="str">
        <f t="array" ref="F345">IF(VLOOKUP(A345&amp;B345,IF({1,0},'12.1成果批示及应用（前端查询-需要导入-待处理)'!J:J&amp;'12.1成果批示及应用（前端查询-需要导入-待处理)'!K:K,'12.1成果批示及应用（前端查询-需要导入-待处理)'!N:N),2,)="1","独立完成","合作完成")</f>
        <v>独立完成</v>
      </c>
      <c r="G345">
        <v>2014</v>
      </c>
      <c r="H345" t="str">
        <f t="shared" si="5"/>
        <v>决策建议、信息专报、专报信息刊发</v>
      </c>
      <c r="I345" t="str">
        <f t="array" ref="I345">VLOOKUP(A345&amp;B345,IF({1,0},'12.1成果批示及应用（前端查询-需要导入-待处理)'!J:J&amp;'12.1成果批示及应用（前端查询-需要导入-待处理)'!K:K,'12.1成果批示及应用（前端查询-需要导入-待处理)'!M:M),2,)</f>
        <v>2014-11-30 </v>
      </c>
      <c r="J345" t="str">
        <f>VLOOKUP(C345,[2]Sheet1!$A:$C,3,)</f>
        <v>文史研究所（台湾问题研究所）</v>
      </c>
      <c r="K345" t="s">
        <v>153</v>
      </c>
      <c r="L345" t="s">
        <v>23</v>
      </c>
      <c r="O345" t="str">
        <f>CONCATENATE(E345,"(",VLOOKUP(H345,批示部门及其分数!C:D,2,)*70%,")")</f>
        <v>lichonghua(28)</v>
      </c>
    </row>
    <row r="346" spans="1:15">
      <c r="A346" s="14" t="s">
        <v>1051</v>
      </c>
      <c r="B346" s="12" t="s">
        <v>19</v>
      </c>
      <c r="C346" t="str">
        <f t="array" ref="C346">IF(ISNA(VLOOKUP(A346&amp;B346&amp;"1",IF({1,0},'12.1成果批示及应用（前端查询-需要导入-待处理)'!J:J&amp;'12.1成果批示及应用（前端查询-需要导入-待处理)'!K:K&amp;'12.1成果批示及应用（前端查询-需要导入-待处理)'!O:O,'12.1成果批示及应用（前端查询-需要导入-待处理)'!B:B),2,)),VLOOKUP(A346,IF({1,0},'12.1成果批示及应用（前端查询-需要导入-待处理)'!J:J,'12.1成果批示及应用（前端查询-需要导入-待处理)'!B:B),2,),VLOOKUP(A346&amp;B346&amp;"1",IF({1,0},'12.1成果批示及应用（前端查询-需要导入-待处理)'!J:J&amp;'12.1成果批示及应用（前端查询-需要导入-待处理)'!K:K&amp;'12.1成果批示及应用（前端查询-需要导入-待处理)'!O:O,'12.1成果批示及应用（前端查询-需要导入-待处理)'!B:B),2,))</f>
        <v>李重华</v>
      </c>
      <c r="D346" t="str">
        <f>VLOOKUP(C346,[2]Sheet1!$A:$B,2,)</f>
        <v>lichonghua</v>
      </c>
      <c r="E346" t="s">
        <v>151</v>
      </c>
      <c r="F346" t="str">
        <f t="array" ref="F346">IF(VLOOKUP(A346&amp;B346,IF({1,0},'12.1成果批示及应用（前端查询-需要导入-待处理)'!J:J&amp;'12.1成果批示及应用（前端查询-需要导入-待处理)'!K:K,'12.1成果批示及应用（前端查询-需要导入-待处理)'!N:N),2,)="1","独立完成","合作完成")</f>
        <v>独立完成</v>
      </c>
      <c r="G346">
        <v>2014</v>
      </c>
      <c r="H346" t="str">
        <f t="shared" si="5"/>
        <v>省部级正职领导一般性批示</v>
      </c>
      <c r="I346" t="str">
        <f t="array" ref="I346">VLOOKUP(A346&amp;B346,IF({1,0},'12.1成果批示及应用（前端查询-需要导入-待处理)'!J:J&amp;'12.1成果批示及应用（前端查询-需要导入-待处理)'!K:K,'12.1成果批示及应用（前端查询-需要导入-待处理)'!M:M),2,)</f>
        <v>2014-09-02 </v>
      </c>
      <c r="J346" t="str">
        <f>VLOOKUP(C346,[2]Sheet1!$A:$C,3,)</f>
        <v>文史研究所（台湾问题研究所）</v>
      </c>
      <c r="K346" t="s">
        <v>153</v>
      </c>
      <c r="L346" t="s">
        <v>23</v>
      </c>
      <c r="O346" t="str">
        <f>CONCATENATE(E346,"(",VLOOKUP(H346,批示部门及其分数!C:D,2,)*70%,")")</f>
        <v>lichonghua(42)</v>
      </c>
    </row>
    <row r="347" spans="1:15">
      <c r="A347" s="14" t="s">
        <v>1053</v>
      </c>
      <c r="B347" s="12" t="s">
        <v>30</v>
      </c>
      <c r="C347" t="str">
        <f t="array" ref="C347">IF(ISNA(VLOOKUP(A347&amp;B347&amp;"1",IF({1,0},'12.1成果批示及应用（前端查询-需要导入-待处理)'!J:J&amp;'12.1成果批示及应用（前端查询-需要导入-待处理)'!K:K&amp;'12.1成果批示及应用（前端查询-需要导入-待处理)'!O:O,'12.1成果批示及应用（前端查询-需要导入-待处理)'!B:B),2,)),VLOOKUP(A347,IF({1,0},'12.1成果批示及应用（前端查询-需要导入-待处理)'!J:J,'12.1成果批示及应用（前端查询-需要导入-待处理)'!B:B),2,),VLOOKUP(A347&amp;B347&amp;"1",IF({1,0},'12.1成果批示及应用（前端查询-需要导入-待处理)'!J:J&amp;'12.1成果批示及应用（前端查询-需要导入-待处理)'!K:K&amp;'12.1成果批示及应用（前端查询-需要导入-待处理)'!O:O,'12.1成果批示及应用（前端查询-需要导入-待处理)'!B:B),2,))</f>
        <v>李重华</v>
      </c>
      <c r="D347" t="str">
        <f>VLOOKUP(C347,[2]Sheet1!$A:$B,2,)</f>
        <v>lichonghua</v>
      </c>
      <c r="E347" t="s">
        <v>151</v>
      </c>
      <c r="F347" t="str">
        <f t="array" ref="F347">IF(VLOOKUP(A347&amp;B347,IF({1,0},'12.1成果批示及应用（前端查询-需要导入-待处理)'!J:J&amp;'12.1成果批示及应用（前端查询-需要导入-待处理)'!K:K,'12.1成果批示及应用（前端查询-需要导入-待处理)'!N:N),2,)="1","独立完成","合作完成")</f>
        <v>合作完成</v>
      </c>
      <c r="G347">
        <v>2014</v>
      </c>
      <c r="H347" t="str">
        <f t="shared" si="5"/>
        <v>省部级正职领导肯定性批示</v>
      </c>
      <c r="I347" t="str">
        <f t="array" ref="I347">VLOOKUP(A347&amp;B347,IF({1,0},'12.1成果批示及应用（前端查询-需要导入-待处理)'!J:J&amp;'12.1成果批示及应用（前端查询-需要导入-待处理)'!K:K,'12.1成果批示及应用（前端查询-需要导入-待处理)'!M:M),2,)</f>
        <v>2014-11-10 </v>
      </c>
      <c r="J347" t="str">
        <f>VLOOKUP(C347,[2]Sheet1!$A:$C,3,)</f>
        <v>文史研究所（台湾问题研究所）</v>
      </c>
      <c r="K347" t="s">
        <v>1054</v>
      </c>
      <c r="L347" t="s">
        <v>23</v>
      </c>
      <c r="O347" t="str">
        <f>CONCATENATE(E347,"(",VLOOKUP(H347,批示部门及其分数!C:D,2,)*70%,")")</f>
        <v>lichonghua(84)</v>
      </c>
    </row>
    <row r="348" spans="1:15">
      <c r="A348" s="14" t="s">
        <v>1055</v>
      </c>
      <c r="B348" s="12" t="s">
        <v>19</v>
      </c>
      <c r="C348" t="str">
        <f t="array" ref="C348">IF(ISNA(VLOOKUP(A348&amp;B348&amp;"1",IF({1,0},'12.1成果批示及应用（前端查询-需要导入-待处理)'!J:J&amp;'12.1成果批示及应用（前端查询-需要导入-待处理)'!K:K&amp;'12.1成果批示及应用（前端查询-需要导入-待处理)'!O:O,'12.1成果批示及应用（前端查询-需要导入-待处理)'!B:B),2,)),VLOOKUP(A348,IF({1,0},'12.1成果批示及应用（前端查询-需要导入-待处理)'!J:J,'12.1成果批示及应用（前端查询-需要导入-待处理)'!B:B),2,),VLOOKUP(A348&amp;B348&amp;"1",IF({1,0},'12.1成果批示及应用（前端查询-需要导入-待处理)'!J:J&amp;'12.1成果批示及应用（前端查询-需要导入-待处理)'!K:K&amp;'12.1成果批示及应用（前端查询-需要导入-待处理)'!O:O,'12.1成果批示及应用（前端查询-需要导入-待处理)'!B:B),2,))</f>
        <v>李重华</v>
      </c>
      <c r="D348" t="str">
        <f>VLOOKUP(C348,[2]Sheet1!$A:$B,2,)</f>
        <v>lichonghua</v>
      </c>
      <c r="E348" t="s">
        <v>151</v>
      </c>
      <c r="F348" t="str">
        <f t="array" ref="F348">IF(VLOOKUP(A348&amp;B348,IF({1,0},'12.1成果批示及应用（前端查询-需要导入-待处理)'!J:J&amp;'12.1成果批示及应用（前端查询-需要导入-待处理)'!K:K,'12.1成果批示及应用（前端查询-需要导入-待处理)'!N:N),2,)="1","独立完成","合作完成")</f>
        <v>独立完成</v>
      </c>
      <c r="G348">
        <v>2014</v>
      </c>
      <c r="H348" t="str">
        <f t="shared" si="5"/>
        <v>省部级正职领导一般性批示</v>
      </c>
      <c r="I348" t="str">
        <f t="array" ref="I348">VLOOKUP(A348&amp;B348,IF({1,0},'12.1成果批示及应用（前端查询-需要导入-待处理)'!J:J&amp;'12.1成果批示及应用（前端查询-需要导入-待处理)'!K:K,'12.1成果批示及应用（前端查询-需要导入-待处理)'!M:M),2,)</f>
        <v>2014-09-02 </v>
      </c>
      <c r="J348" t="str">
        <f>VLOOKUP(C348,[2]Sheet1!$A:$C,3,)</f>
        <v>文史研究所（台湾问题研究所）</v>
      </c>
      <c r="K348" t="s">
        <v>153</v>
      </c>
      <c r="L348" t="s">
        <v>23</v>
      </c>
      <c r="O348" t="str">
        <f>CONCATENATE(E348,"(",VLOOKUP(H348,批示部门及其分数!C:D,2,)*70%,")")</f>
        <v>lichonghua(42)</v>
      </c>
    </row>
    <row r="349" spans="1:15">
      <c r="A349" s="14" t="s">
        <v>1056</v>
      </c>
      <c r="B349" s="12" t="s">
        <v>30</v>
      </c>
      <c r="C349" t="str">
        <f t="array" ref="C349">IF(ISNA(VLOOKUP(A349&amp;B349&amp;"1",IF({1,0},'12.1成果批示及应用（前端查询-需要导入-待处理)'!J:J&amp;'12.1成果批示及应用（前端查询-需要导入-待处理)'!K:K&amp;'12.1成果批示及应用（前端查询-需要导入-待处理)'!O:O,'12.1成果批示及应用（前端查询-需要导入-待处理)'!B:B),2,)),VLOOKUP(A349,IF({1,0},'12.1成果批示及应用（前端查询-需要导入-待处理)'!J:J,'12.1成果批示及应用（前端查询-需要导入-待处理)'!B:B),2,),VLOOKUP(A349&amp;B349&amp;"1",IF({1,0},'12.1成果批示及应用（前端查询-需要导入-待处理)'!J:J&amp;'12.1成果批示及应用（前端查询-需要导入-待处理)'!K:K&amp;'12.1成果批示及应用（前端查询-需要导入-待处理)'!O:O,'12.1成果批示及应用（前端查询-需要导入-待处理)'!B:B),2,))</f>
        <v>李重华</v>
      </c>
      <c r="D349" t="str">
        <f>VLOOKUP(C349,[2]Sheet1!$A:$B,2,)</f>
        <v>lichonghua</v>
      </c>
      <c r="E349" t="s">
        <v>151</v>
      </c>
      <c r="F349" t="str">
        <f t="array" ref="F349">IF(VLOOKUP(A349&amp;B349,IF({1,0},'12.1成果批示及应用（前端查询-需要导入-待处理)'!J:J&amp;'12.1成果批示及应用（前端查询-需要导入-待处理)'!K:K,'12.1成果批示及应用（前端查询-需要导入-待处理)'!N:N),2,)="1","独立完成","合作完成")</f>
        <v>独立完成</v>
      </c>
      <c r="G349">
        <v>2014</v>
      </c>
      <c r="H349" t="str">
        <f t="shared" si="5"/>
        <v>省部级正职领导肯定性批示</v>
      </c>
      <c r="I349" t="str">
        <f t="array" ref="I349">VLOOKUP(A349&amp;B349,IF({1,0},'12.1成果批示及应用（前端查询-需要导入-待处理)'!J:J&amp;'12.1成果批示及应用（前端查询-需要导入-待处理)'!K:K,'12.1成果批示及应用（前端查询-需要导入-待处理)'!M:M),2,)</f>
        <v>2014-10-10 </v>
      </c>
      <c r="J349" t="str">
        <f>VLOOKUP(C349,[2]Sheet1!$A:$C,3,)</f>
        <v>文史研究所（台湾问题研究所）</v>
      </c>
      <c r="K349" t="s">
        <v>153</v>
      </c>
      <c r="L349" t="s">
        <v>23</v>
      </c>
      <c r="O349" t="str">
        <f>CONCATENATE(E349,"(",VLOOKUP(H349,批示部门及其分数!C:D,2,)*70%,")")</f>
        <v>lichonghua(84)</v>
      </c>
    </row>
    <row r="350" spans="1:15">
      <c r="A350" s="14" t="s">
        <v>1058</v>
      </c>
      <c r="B350" s="12" t="s">
        <v>19</v>
      </c>
      <c r="C350" t="str">
        <f t="array" ref="C350">IF(ISNA(VLOOKUP(A350&amp;B350&amp;"1",IF({1,0},'12.1成果批示及应用（前端查询-需要导入-待处理)'!J:J&amp;'12.1成果批示及应用（前端查询-需要导入-待处理)'!K:K&amp;'12.1成果批示及应用（前端查询-需要导入-待处理)'!O:O,'12.1成果批示及应用（前端查询-需要导入-待处理)'!B:B),2,)),VLOOKUP(A350,IF({1,0},'12.1成果批示及应用（前端查询-需要导入-待处理)'!J:J,'12.1成果批示及应用（前端查询-需要导入-待处理)'!B:B),2,),VLOOKUP(A350&amp;B350&amp;"1",IF({1,0},'12.1成果批示及应用（前端查询-需要导入-待处理)'!J:J&amp;'12.1成果批示及应用（前端查询-需要导入-待处理)'!K:K&amp;'12.1成果批示及应用（前端查询-需要导入-待处理)'!O:O,'12.1成果批示及应用（前端查询-需要导入-待处理)'!B:B),2,))</f>
        <v>李重华</v>
      </c>
      <c r="D350" t="str">
        <f>VLOOKUP(C350,[2]Sheet1!$A:$B,2,)</f>
        <v>lichonghua</v>
      </c>
      <c r="E350" t="s">
        <v>151</v>
      </c>
      <c r="F350" t="str">
        <f t="array" ref="F350">IF(VLOOKUP(A350&amp;B350,IF({1,0},'12.1成果批示及应用（前端查询-需要导入-待处理)'!J:J&amp;'12.1成果批示及应用（前端查询-需要导入-待处理)'!K:K,'12.1成果批示及应用（前端查询-需要导入-待处理)'!N:N),2,)="1","独立完成","合作完成")</f>
        <v>独立完成</v>
      </c>
      <c r="G350">
        <v>2014</v>
      </c>
      <c r="H350" t="str">
        <f t="shared" si="5"/>
        <v>省部级正职领导一般性批示</v>
      </c>
      <c r="I350" t="str">
        <f t="array" ref="I350">VLOOKUP(A350&amp;B350,IF({1,0},'12.1成果批示及应用（前端查询-需要导入-待处理)'!J:J&amp;'12.1成果批示及应用（前端查询-需要导入-待处理)'!K:K,'12.1成果批示及应用（前端查询-需要导入-待处理)'!M:M),2,)</f>
        <v>2014-08-10 </v>
      </c>
      <c r="J350" t="str">
        <f>VLOOKUP(C350,[2]Sheet1!$A:$C,3,)</f>
        <v>文史研究所（台湾问题研究所）</v>
      </c>
      <c r="K350" t="s">
        <v>153</v>
      </c>
      <c r="L350" t="s">
        <v>23</v>
      </c>
      <c r="O350" t="str">
        <f>CONCATENATE(E350,"(",VLOOKUP(H350,批示部门及其分数!C:D,2,)*70%,")")</f>
        <v>lichonghua(42)</v>
      </c>
    </row>
    <row r="351" spans="1:15">
      <c r="A351" s="14" t="s">
        <v>1060</v>
      </c>
      <c r="B351" s="12" t="s">
        <v>274</v>
      </c>
      <c r="C351" t="str">
        <f t="array" ref="C351">IF(ISNA(VLOOKUP(A351&amp;B351&amp;"1",IF({1,0},'12.1成果批示及应用（前端查询-需要导入-待处理)'!J:J&amp;'12.1成果批示及应用（前端查询-需要导入-待处理)'!K:K&amp;'12.1成果批示及应用（前端查询-需要导入-待处理)'!O:O,'12.1成果批示及应用（前端查询-需要导入-待处理)'!B:B),2,)),VLOOKUP(A351,IF({1,0},'12.1成果批示及应用（前端查询-需要导入-待处理)'!J:J,'12.1成果批示及应用（前端查询-需要导入-待处理)'!B:B),2,),VLOOKUP(A351&amp;B351&amp;"1",IF({1,0},'12.1成果批示及应用（前端查询-需要导入-待处理)'!J:J&amp;'12.1成果批示及应用（前端查询-需要导入-待处理)'!K:K&amp;'12.1成果批示及应用（前端查询-需要导入-待处理)'!O:O,'12.1成果批示及应用（前端查询-需要导入-待处理)'!B:B),2,))</f>
        <v>卢飞</v>
      </c>
      <c r="D351" t="str">
        <f>VLOOKUP(C351,[2]Sheet1!$A:$B,2,)</f>
        <v>lufei</v>
      </c>
      <c r="E351" t="s">
        <v>1062</v>
      </c>
      <c r="F351" t="str">
        <f t="array" ref="F351">IF(VLOOKUP(A351&amp;B351,IF({1,0},'12.1成果批示及应用（前端查询-需要导入-待处理)'!J:J&amp;'12.1成果批示及应用（前端查询-需要导入-待处理)'!K:K,'12.1成果批示及应用（前端查询-需要导入-待处理)'!N:N),2,)="1","独立完成","合作完成")</f>
        <v>合作完成</v>
      </c>
      <c r="G351">
        <v>2014</v>
      </c>
      <c r="H351" t="str">
        <f t="shared" si="5"/>
        <v>市行业主管部门文件采用-采用部分占文件全文60%以下</v>
      </c>
      <c r="I351" t="str">
        <f t="array" ref="I351">VLOOKUP(A351&amp;B351,IF({1,0},'12.1成果批示及应用（前端查询-需要导入-待处理)'!J:J&amp;'12.1成果批示及应用（前端查询-需要导入-待处理)'!K:K,'12.1成果批示及应用（前端查询-需要导入-待处理)'!M:M),2,)</f>
        <v>2014-11-28 </v>
      </c>
      <c r="J351" t="str">
        <f>VLOOKUP(C351,[2]Sheet1!$A:$C,3,)</f>
        <v>城市与区域经济研究所</v>
      </c>
      <c r="K351" t="s">
        <v>885</v>
      </c>
      <c r="L351" t="s">
        <v>23</v>
      </c>
      <c r="O351" t="str">
        <f>CONCATENATE(E351,"(",VLOOKUP(H351,批示部门及其分数!C:D,2,)*70%,")")</f>
        <v>lufei(21)</v>
      </c>
    </row>
    <row r="352" spans="1:15">
      <c r="A352" s="14" t="s">
        <v>1064</v>
      </c>
      <c r="B352" s="12" t="s">
        <v>279</v>
      </c>
      <c r="C352" t="str">
        <f t="array" ref="C352">IF(ISNA(VLOOKUP(A352&amp;B352&amp;"1",IF({1,0},'12.1成果批示及应用（前端查询-需要导入-待处理)'!J:J&amp;'12.1成果批示及应用（前端查询-需要导入-待处理)'!K:K&amp;'12.1成果批示及应用（前端查询-需要导入-待处理)'!O:O,'12.1成果批示及应用（前端查询-需要导入-待处理)'!B:B),2,)),VLOOKUP(A352,IF({1,0},'12.1成果批示及应用（前端查询-需要导入-待处理)'!J:J,'12.1成果批示及应用（前端查询-需要导入-待处理)'!B:B),2,),VLOOKUP(A352&amp;B352&amp;"1",IF({1,0},'12.1成果批示及应用（前端查询-需要导入-待处理)'!J:J&amp;'12.1成果批示及应用（前端查询-需要导入-待处理)'!K:K&amp;'12.1成果批示及应用（前端查询-需要导入-待处理)'!O:O,'12.1成果批示及应用（前端查询-需要导入-待处理)'!B:B),2,))</f>
        <v>廖玉姣</v>
      </c>
      <c r="D352" t="str">
        <f>VLOOKUP(C352,[2]Sheet1!$A:$B,2,)</f>
        <v>liaoyujiao</v>
      </c>
      <c r="E352" t="s">
        <v>101</v>
      </c>
      <c r="F352" t="str">
        <f t="array" ref="F352">IF(VLOOKUP(A352&amp;B352,IF({1,0},'12.1成果批示及应用（前端查询-需要导入-待处理)'!J:J&amp;'12.1成果批示及应用（前端查询-需要导入-待处理)'!K:K,'12.1成果批示及应用（前端查询-需要导入-待处理)'!N:N),2,)="1","独立完成","合作完成")</f>
        <v>独立完成</v>
      </c>
      <c r="G352">
        <v>2014</v>
      </c>
      <c r="H352" t="str">
        <f t="shared" si="5"/>
        <v>决策建议、信息专报、专报信息刊发</v>
      </c>
      <c r="I352" t="str">
        <f t="array" ref="I352">VLOOKUP(A352&amp;B352,IF({1,0},'12.1成果批示及应用（前端查询-需要导入-待处理)'!J:J&amp;'12.1成果批示及应用（前端查询-需要导入-待处理)'!K:K,'12.1成果批示及应用（前端查询-需要导入-待处理)'!M:M),2,)</f>
        <v>2014-06-27 </v>
      </c>
      <c r="J352" t="str">
        <f>VLOOKUP(C352,[2]Sheet1!$A:$C,3,)</f>
        <v>市情与发展战略研究所</v>
      </c>
      <c r="K352" t="s">
        <v>1066</v>
      </c>
      <c r="L352" t="s">
        <v>23</v>
      </c>
      <c r="O352" t="str">
        <f>CONCATENATE(E352,"(",VLOOKUP(H352,批示部门及其分数!C:D,2,)*70%,")")</f>
        <v>liaoyujiao(28)</v>
      </c>
    </row>
    <row r="353" spans="1:15">
      <c r="A353" s="14" t="s">
        <v>1068</v>
      </c>
      <c r="B353" s="12" t="s">
        <v>19</v>
      </c>
      <c r="C353" t="str">
        <f t="array" ref="C353">IF(ISNA(VLOOKUP(A353&amp;B353&amp;"1",IF({1,0},'12.1成果批示及应用（前端查询-需要导入-待处理)'!J:J&amp;'12.1成果批示及应用（前端查询-需要导入-待处理)'!K:K&amp;'12.1成果批示及应用（前端查询-需要导入-待处理)'!O:O,'12.1成果批示及应用（前端查询-需要导入-待处理)'!B:B),2,)),VLOOKUP(A353,IF({1,0},'12.1成果批示及应用（前端查询-需要导入-待处理)'!J:J,'12.1成果批示及应用（前端查询-需要导入-待处理)'!B:B),2,),VLOOKUP(A353&amp;B353&amp;"1",IF({1,0},'12.1成果批示及应用（前端查询-需要导入-待处理)'!J:J&amp;'12.1成果批示及应用（前端查询-需要导入-待处理)'!K:K&amp;'12.1成果批示及应用（前端查询-需要导入-待处理)'!O:O,'12.1成果批示及应用（前端查询-需要导入-待处理)'!B:B),2,))</f>
        <v>廖玉姣</v>
      </c>
      <c r="D353" t="str">
        <f>VLOOKUP(C353,[2]Sheet1!$A:$B,2,)</f>
        <v>liaoyujiao</v>
      </c>
      <c r="E353" t="s">
        <v>101</v>
      </c>
      <c r="F353" t="str">
        <f t="array" ref="F353">IF(VLOOKUP(A353&amp;B353,IF({1,0},'12.1成果批示及应用（前端查询-需要导入-待处理)'!J:J&amp;'12.1成果批示及应用（前端查询-需要导入-待处理)'!K:K,'12.1成果批示及应用（前端查询-需要导入-待处理)'!N:N),2,)="1","独立完成","合作完成")</f>
        <v>独立完成</v>
      </c>
      <c r="G353">
        <v>2014</v>
      </c>
      <c r="H353" t="str">
        <f t="shared" si="5"/>
        <v>省部级正职领导一般性批示</v>
      </c>
      <c r="I353" t="str">
        <f t="array" ref="I353">VLOOKUP(A353&amp;B353,IF({1,0},'12.1成果批示及应用（前端查询-需要导入-待处理)'!J:J&amp;'12.1成果批示及应用（前端查询-需要导入-待处理)'!K:K,'12.1成果批示及应用（前端查询-需要导入-待处理)'!M:M),2,)</f>
        <v>2014-06-30 </v>
      </c>
      <c r="J353" t="str">
        <f>VLOOKUP(C353,[2]Sheet1!$A:$C,3,)</f>
        <v>市情与发展战略研究所</v>
      </c>
      <c r="K353" t="s">
        <v>1066</v>
      </c>
      <c r="L353" t="s">
        <v>23</v>
      </c>
      <c r="O353" t="str">
        <f>CONCATENATE(E353,"(",VLOOKUP(H353,批示部门及其分数!C:D,2,)*70%,")")</f>
        <v>liaoyujiao(42)</v>
      </c>
    </row>
    <row r="354" spans="1:15">
      <c r="A354" s="14" t="s">
        <v>1071</v>
      </c>
      <c r="B354" s="12" t="s">
        <v>19</v>
      </c>
      <c r="C354" t="str">
        <f t="array" ref="C354">IF(ISNA(VLOOKUP(A354&amp;B354&amp;"1",IF({1,0},'12.1成果批示及应用（前端查询-需要导入-待处理)'!J:J&amp;'12.1成果批示及应用（前端查询-需要导入-待处理)'!K:K&amp;'12.1成果批示及应用（前端查询-需要导入-待处理)'!O:O,'12.1成果批示及应用（前端查询-需要导入-待处理)'!B:B),2,)),VLOOKUP(A354,IF({1,0},'12.1成果批示及应用（前端查询-需要导入-待处理)'!J:J,'12.1成果批示及应用（前端查询-需要导入-待处理)'!B:B),2,),VLOOKUP(A354&amp;B354&amp;"1",IF({1,0},'12.1成果批示及应用（前端查询-需要导入-待处理)'!J:J&amp;'12.1成果批示及应用（前端查询-需要导入-待处理)'!K:K&amp;'12.1成果批示及应用（前端查询-需要导入-待处理)'!O:O,'12.1成果批示及应用（前端查询-需要导入-待处理)'!B:B),2,))</f>
        <v>刘发成</v>
      </c>
      <c r="D354" t="str">
        <f>VLOOKUP(C354,[2]Sheet1!$A:$B,2,)</f>
        <v>liufacheng</v>
      </c>
      <c r="E354" t="s">
        <v>273</v>
      </c>
      <c r="F354" t="str">
        <f t="array" ref="F354">IF(VLOOKUP(A354&amp;B354,IF({1,0},'12.1成果批示及应用（前端查询-需要导入-待处理)'!J:J&amp;'12.1成果批示及应用（前端查询-需要导入-待处理)'!K:K,'12.1成果批示及应用（前端查询-需要导入-待处理)'!N:N),2,)="1","独立完成","合作完成")</f>
        <v>独立完成</v>
      </c>
      <c r="G354">
        <v>2014</v>
      </c>
      <c r="H354" t="str">
        <f t="shared" si="5"/>
        <v>省部级正职领导一般性批示</v>
      </c>
      <c r="I354" t="str">
        <f t="array" ref="I354">VLOOKUP(A354&amp;B354,IF({1,0},'12.1成果批示及应用（前端查询-需要导入-待处理)'!J:J&amp;'12.1成果批示及应用（前端查询-需要导入-待处理)'!K:K,'12.1成果批示及应用（前端查询-需要导入-待处理)'!M:M),2,)</f>
        <v>2014-11-19 </v>
      </c>
      <c r="J354" t="str">
        <f>VLOOKUP(C354,[2]Sheet1!$A:$C,3,)</f>
        <v>产业经济研究所</v>
      </c>
      <c r="K354" t="s">
        <v>891</v>
      </c>
      <c r="L354" t="s">
        <v>23</v>
      </c>
      <c r="O354" t="str">
        <f>CONCATENATE(E354,"(",VLOOKUP(H354,批示部门及其分数!C:D,2,)*70%,")")</f>
        <v>liufacheng(42)</v>
      </c>
    </row>
    <row r="355" spans="1:15">
      <c r="A355" s="14" t="s">
        <v>1074</v>
      </c>
      <c r="B355" s="12" t="s">
        <v>279</v>
      </c>
      <c r="C355" t="str">
        <f t="array" ref="C355">IF(ISNA(VLOOKUP(A355&amp;B355&amp;"1",IF({1,0},'12.1成果批示及应用（前端查询-需要导入-待处理)'!J:J&amp;'12.1成果批示及应用（前端查询-需要导入-待处理)'!K:K&amp;'12.1成果批示及应用（前端查询-需要导入-待处理)'!O:O,'12.1成果批示及应用（前端查询-需要导入-待处理)'!B:B),2,)),VLOOKUP(A355,IF({1,0},'12.1成果批示及应用（前端查询-需要导入-待处理)'!J:J,'12.1成果批示及应用（前端查询-需要导入-待处理)'!B:B),2,),VLOOKUP(A355&amp;B355&amp;"1",IF({1,0},'12.1成果批示及应用（前端查询-需要导入-待处理)'!J:J&amp;'12.1成果批示及应用（前端查询-需要导入-待处理)'!K:K&amp;'12.1成果批示及应用（前端查询-需要导入-待处理)'!O:O,'12.1成果批示及应用（前端查询-需要导入-待处理)'!B:B),2,))</f>
        <v>吕红</v>
      </c>
      <c r="D355" t="str">
        <f>VLOOKUP(C355,[2]Sheet1!$A:$B,2,)</f>
        <v>lvhong</v>
      </c>
      <c r="E355" t="s">
        <v>1076</v>
      </c>
      <c r="F355" t="str">
        <f t="array" ref="F355">IF(VLOOKUP(A355&amp;B355,IF({1,0},'12.1成果批示及应用（前端查询-需要导入-待处理)'!J:J&amp;'12.1成果批示及应用（前端查询-需要导入-待处理)'!K:K,'12.1成果批示及应用（前端查询-需要导入-待处理)'!N:N),2,)="1","独立完成","合作完成")</f>
        <v>合作完成</v>
      </c>
      <c r="G355">
        <v>2014</v>
      </c>
      <c r="H355" t="str">
        <f t="shared" si="5"/>
        <v>决策建议、信息专报、专报信息刊发</v>
      </c>
      <c r="I355" t="str">
        <f t="array" ref="I355">VLOOKUP(A355&amp;B355,IF({1,0},'12.1成果批示及应用（前端查询-需要导入-待处理)'!J:J&amp;'12.1成果批示及应用（前端查询-需要导入-待处理)'!K:K,'12.1成果批示及应用（前端查询-需要导入-待处理)'!M:M),2,)</f>
        <v>2014-01-23 </v>
      </c>
      <c r="J355" t="str">
        <f>VLOOKUP(C355,[2]Sheet1!$A:$C,3,)</f>
        <v>生态与环境资源研究所</v>
      </c>
      <c r="K355" t="s">
        <v>1077</v>
      </c>
      <c r="L355" t="s">
        <v>23</v>
      </c>
      <c r="O355" t="str">
        <f>CONCATENATE(E355,"(",VLOOKUP(H355,批示部门及其分数!C:D,2,)*70%,")")</f>
        <v>luhong(28)</v>
      </c>
    </row>
    <row r="356" spans="1:15">
      <c r="A356" s="14" t="s">
        <v>1079</v>
      </c>
      <c r="B356" s="12" t="s">
        <v>30</v>
      </c>
      <c r="C356" t="str">
        <f t="array" ref="C356">IF(ISNA(VLOOKUP(A356&amp;B356&amp;"1",IF({1,0},'12.1成果批示及应用（前端查询-需要导入-待处理)'!J:J&amp;'12.1成果批示及应用（前端查询-需要导入-待处理)'!K:K&amp;'12.1成果批示及应用（前端查询-需要导入-待处理)'!O:O,'12.1成果批示及应用（前端查询-需要导入-待处理)'!B:B),2,)),VLOOKUP(A356,IF({1,0},'12.1成果批示及应用（前端查询-需要导入-待处理)'!J:J,'12.1成果批示及应用（前端查询-需要导入-待处理)'!B:B),2,),VLOOKUP(A356&amp;B356&amp;"1",IF({1,0},'12.1成果批示及应用（前端查询-需要导入-待处理)'!J:J&amp;'12.1成果批示及应用（前端查询-需要导入-待处理)'!K:K&amp;'12.1成果批示及应用（前端查询-需要导入-待处理)'!O:O,'12.1成果批示及应用（前端查询-需要导入-待处理)'!B:B),2,))</f>
        <v>罗锐华</v>
      </c>
      <c r="D356" t="str">
        <f>VLOOKUP(C356,[2]Sheet1!$A:$B,2,)</f>
        <v>luoruihua</v>
      </c>
      <c r="E356" t="s">
        <v>78</v>
      </c>
      <c r="F356" t="str">
        <f t="array" ref="F356">IF(VLOOKUP(A356&amp;B356,IF({1,0},'12.1成果批示及应用（前端查询-需要导入-待处理)'!J:J&amp;'12.1成果批示及应用（前端查询-需要导入-待处理)'!K:K,'12.1成果批示及应用（前端查询-需要导入-待处理)'!N:N),2,)="1","独立完成","合作完成")</f>
        <v>独立完成</v>
      </c>
      <c r="G356">
        <v>2014</v>
      </c>
      <c r="H356" t="str">
        <f t="shared" si="5"/>
        <v>省部级正职领导肯定性批示</v>
      </c>
      <c r="I356" t="str">
        <f t="array" ref="I356">VLOOKUP(A356&amp;B356,IF({1,0},'12.1成果批示及应用（前端查询-需要导入-待处理)'!J:J&amp;'12.1成果批示及应用（前端查询-需要导入-待处理)'!K:K,'12.1成果批示及应用（前端查询-需要导入-待处理)'!M:M),2,)</f>
        <v>2014-11-25 </v>
      </c>
      <c r="J356" t="str">
        <f>VLOOKUP(C356,[2]Sheet1!$A:$C,3,)</f>
        <v>文史研究所（台湾问题研究所）</v>
      </c>
      <c r="K356" t="s">
        <v>169</v>
      </c>
      <c r="L356" t="s">
        <v>23</v>
      </c>
      <c r="O356" t="str">
        <f>CONCATENATE(E356,"(",VLOOKUP(H356,批示部门及其分数!C:D,2,)*70%,")")</f>
        <v>luoruihua(84)</v>
      </c>
    </row>
    <row r="357" spans="1:15">
      <c r="A357" s="14" t="s">
        <v>1079</v>
      </c>
      <c r="B357" s="12" t="s">
        <v>279</v>
      </c>
      <c r="C357" t="str">
        <f t="array" ref="C357">IF(ISNA(VLOOKUP(A357&amp;B357&amp;"1",IF({1,0},'12.1成果批示及应用（前端查询-需要导入-待处理)'!J:J&amp;'12.1成果批示及应用（前端查询-需要导入-待处理)'!K:K&amp;'12.1成果批示及应用（前端查询-需要导入-待处理)'!O:O,'12.1成果批示及应用（前端查询-需要导入-待处理)'!B:B),2,)),VLOOKUP(A357,IF({1,0},'12.1成果批示及应用（前端查询-需要导入-待处理)'!J:J,'12.1成果批示及应用（前端查询-需要导入-待处理)'!B:B),2,),VLOOKUP(A357&amp;B357&amp;"1",IF({1,0},'12.1成果批示及应用（前端查询-需要导入-待处理)'!J:J&amp;'12.1成果批示及应用（前端查询-需要导入-待处理)'!K:K&amp;'12.1成果批示及应用（前端查询-需要导入-待处理)'!O:O,'12.1成果批示及应用（前端查询-需要导入-待处理)'!B:B),2,))</f>
        <v>罗锐华</v>
      </c>
      <c r="D357" t="str">
        <f>VLOOKUP(C357,[2]Sheet1!$A:$B,2,)</f>
        <v>luoruihua</v>
      </c>
      <c r="E357" t="s">
        <v>78</v>
      </c>
      <c r="F357" t="str">
        <f t="array" ref="F357">IF(VLOOKUP(A357&amp;B357,IF({1,0},'12.1成果批示及应用（前端查询-需要导入-待处理)'!J:J&amp;'12.1成果批示及应用（前端查询-需要导入-待处理)'!K:K,'12.1成果批示及应用（前端查询-需要导入-待处理)'!N:N),2,)="1","独立完成","合作完成")</f>
        <v>独立完成</v>
      </c>
      <c r="G357">
        <v>2014</v>
      </c>
      <c r="H357" t="str">
        <f t="shared" si="5"/>
        <v>决策建议、信息专报、专报信息刊发</v>
      </c>
      <c r="I357" t="str">
        <f t="array" ref="I357">VLOOKUP(A357&amp;B357,IF({1,0},'12.1成果批示及应用（前端查询-需要导入-待处理)'!J:J&amp;'12.1成果批示及应用（前端查询-需要导入-待处理)'!K:K,'12.1成果批示及应用（前端查询-需要导入-待处理)'!M:M),2,)</f>
        <v>2014-11-25 </v>
      </c>
      <c r="J357" t="str">
        <f>VLOOKUP(C357,[2]Sheet1!$A:$C,3,)</f>
        <v>文史研究所（台湾问题研究所）</v>
      </c>
      <c r="K357" t="s">
        <v>169</v>
      </c>
      <c r="L357" t="s">
        <v>23</v>
      </c>
      <c r="O357" t="str">
        <f>CONCATENATE(E357,"(",VLOOKUP(H357,批示部门及其分数!C:D,2,)*70%,")")</f>
        <v>luoruihua(28)</v>
      </c>
    </row>
    <row r="358" spans="1:15">
      <c r="A358" s="14" t="s">
        <v>1081</v>
      </c>
      <c r="B358" s="12" t="s">
        <v>30</v>
      </c>
      <c r="C358" t="str">
        <f t="array" ref="C358">IF(ISNA(VLOOKUP(A358&amp;B358&amp;"1",IF({1,0},'12.1成果批示及应用（前端查询-需要导入-待处理)'!J:J&amp;'12.1成果批示及应用（前端查询-需要导入-待处理)'!K:K&amp;'12.1成果批示及应用（前端查询-需要导入-待处理)'!O:O,'12.1成果批示及应用（前端查询-需要导入-待处理)'!B:B),2,)),VLOOKUP(A358,IF({1,0},'12.1成果批示及应用（前端查询-需要导入-待处理)'!J:J,'12.1成果批示及应用（前端查询-需要导入-待处理)'!B:B),2,),VLOOKUP(A358&amp;B358&amp;"1",IF({1,0},'12.1成果批示及应用（前端查询-需要导入-待处理)'!J:J&amp;'12.1成果批示及应用（前端查询-需要导入-待处理)'!K:K&amp;'12.1成果批示及应用（前端查询-需要导入-待处理)'!O:O,'12.1成果批示及应用（前端查询-需要导入-待处理)'!B:B),2,))</f>
        <v>罗伟</v>
      </c>
      <c r="D358" t="str">
        <f>VLOOKUP(C358,[2]Sheet1!$A:$B,2,)</f>
        <v>luowei</v>
      </c>
      <c r="E358" t="s">
        <v>1083</v>
      </c>
      <c r="F358" t="str">
        <f t="array" ref="F358">IF(VLOOKUP(A358&amp;B358,IF({1,0},'12.1成果批示及应用（前端查询-需要导入-待处理)'!J:J&amp;'12.1成果批示及应用（前端查询-需要导入-待处理)'!K:K,'12.1成果批示及应用（前端查询-需要导入-待处理)'!N:N),2,)="1","独立完成","合作完成")</f>
        <v>合作完成</v>
      </c>
      <c r="G358">
        <v>2014</v>
      </c>
      <c r="H358" t="str">
        <f t="shared" si="5"/>
        <v>省部级正职领导肯定性批示</v>
      </c>
      <c r="I358" t="str">
        <f t="array" ref="I358">VLOOKUP(A358&amp;B358,IF({1,0},'12.1成果批示及应用（前端查询-需要导入-待处理)'!J:J&amp;'12.1成果批示及应用（前端查询-需要导入-待处理)'!K:K,'12.1成果批示及应用（前端查询-需要导入-待处理)'!M:M),2,)</f>
        <v>2014-03-24 </v>
      </c>
      <c r="J358" t="str">
        <f>VLOOKUP(C358,[2]Sheet1!$A:$C,3,)</f>
        <v>法学与社会学研究所</v>
      </c>
      <c r="K358" t="s">
        <v>1085</v>
      </c>
      <c r="L358" t="s">
        <v>23</v>
      </c>
      <c r="O358" t="str">
        <f>CONCATENATE(E358,"(",VLOOKUP(H358,批示部门及其分数!C:D,2,)*70%,")")</f>
        <v>luowei(84)</v>
      </c>
    </row>
    <row r="359" spans="1:15">
      <c r="A359" s="14" t="s">
        <v>1087</v>
      </c>
      <c r="B359" s="12" t="s">
        <v>279</v>
      </c>
      <c r="C359" t="str">
        <f t="array" ref="C359">IF(ISNA(VLOOKUP(A359&amp;B359&amp;"1",IF({1,0},'12.1成果批示及应用（前端查询-需要导入-待处理)'!J:J&amp;'12.1成果批示及应用（前端查询-需要导入-待处理)'!K:K&amp;'12.1成果批示及应用（前端查询-需要导入-待处理)'!O:O,'12.1成果批示及应用（前端查询-需要导入-待处理)'!B:B),2,)),VLOOKUP(A359,IF({1,0},'12.1成果批示及应用（前端查询-需要导入-待处理)'!J:J,'12.1成果批示及应用（前端查询-需要导入-待处理)'!B:B),2,),VLOOKUP(A359&amp;B359&amp;"1",IF({1,0},'12.1成果批示及应用（前端查询-需要导入-待处理)'!J:J&amp;'12.1成果批示及应用（前端查询-需要导入-待处理)'!K:K&amp;'12.1成果批示及应用（前端查询-需要导入-待处理)'!O:O,'12.1成果批示及应用（前端查询-需要导入-待处理)'!B:B),2,))</f>
        <v>马晓燕</v>
      </c>
      <c r="D359" t="str">
        <f>VLOOKUP(C359,[2]Sheet1!$A:$B,2,)</f>
        <v>maxiaoyan</v>
      </c>
      <c r="E359" t="s">
        <v>509</v>
      </c>
      <c r="F359" t="str">
        <f t="array" ref="F359">IF(VLOOKUP(A359&amp;B359,IF({1,0},'12.1成果批示及应用（前端查询-需要导入-待处理)'!J:J&amp;'12.1成果批示及应用（前端查询-需要导入-待处理)'!K:K,'12.1成果批示及应用（前端查询-需要导入-待处理)'!N:N),2,)="1","独立完成","合作完成")</f>
        <v>独立完成</v>
      </c>
      <c r="G359">
        <v>2014</v>
      </c>
      <c r="H359" t="str">
        <f t="shared" si="5"/>
        <v>决策建议、信息专报、专报信息刊发</v>
      </c>
      <c r="I359" t="str">
        <f t="array" ref="I359">VLOOKUP(A359&amp;B359,IF({1,0},'12.1成果批示及应用（前端查询-需要导入-待处理)'!J:J&amp;'12.1成果批示及应用（前端查询-需要导入-待处理)'!K:K,'12.1成果批示及应用（前端查询-需要导入-待处理)'!M:M),2,)</f>
        <v>2014-05-20 </v>
      </c>
      <c r="J359" t="str">
        <f>VLOOKUP(C359,[2]Sheet1!$A:$C,3,)</f>
        <v>国际经贸与物流研究所</v>
      </c>
      <c r="K359" t="s">
        <v>567</v>
      </c>
      <c r="L359" t="s">
        <v>23</v>
      </c>
      <c r="O359" t="str">
        <f>CONCATENATE(E359,"(",VLOOKUP(H359,批示部门及其分数!C:D,2,)*70%,")")</f>
        <v>maxiaoyan(28)</v>
      </c>
    </row>
    <row r="360" spans="1:15">
      <c r="A360" s="14" t="s">
        <v>904</v>
      </c>
      <c r="B360" s="12" t="s">
        <v>279</v>
      </c>
      <c r="C360" t="str">
        <f t="array" ref="C360">IF(ISNA(VLOOKUP(A360&amp;B360&amp;"1",IF({1,0},'12.1成果批示及应用（前端查询-需要导入-待处理)'!J:J&amp;'12.1成果批示及应用（前端查询-需要导入-待处理)'!K:K&amp;'12.1成果批示及应用（前端查询-需要导入-待处理)'!O:O,'12.1成果批示及应用（前端查询-需要导入-待处理)'!B:B),2,)),VLOOKUP(A360,IF({1,0},'12.1成果批示及应用（前端查询-需要导入-待处理)'!J:J,'12.1成果批示及应用（前端查询-需要导入-待处理)'!B:B),2,),VLOOKUP(A360&amp;B360&amp;"1",IF({1,0},'12.1成果批示及应用（前端查询-需要导入-待处理)'!J:J&amp;'12.1成果批示及应用（前端查询-需要导入-待处理)'!K:K&amp;'12.1成果批示及应用（前端查询-需要导入-待处理)'!O:O,'12.1成果批示及应用（前端查询-需要导入-待处理)'!B:B),2,))</f>
        <v>彭国川</v>
      </c>
      <c r="D360" t="str">
        <f>VLOOKUP(C360,[2]Sheet1!$A:$B,2,)</f>
        <v>pengguochuan</v>
      </c>
      <c r="E360" t="s">
        <v>835</v>
      </c>
      <c r="F360" t="str">
        <f t="array" ref="F360">IF(VLOOKUP(A360&amp;B360,IF({1,0},'12.1成果批示及应用（前端查询-需要导入-待处理)'!J:J&amp;'12.1成果批示及应用（前端查询-需要导入-待处理)'!K:K,'12.1成果批示及应用（前端查询-需要导入-待处理)'!N:N),2,)="1","独立完成","合作完成")</f>
        <v>合作完成</v>
      </c>
      <c r="G360">
        <v>2014</v>
      </c>
      <c r="H360" t="str">
        <f t="shared" si="5"/>
        <v>决策建议、信息专报、专报信息刊发</v>
      </c>
      <c r="I360" t="str">
        <f t="array" ref="I360">VLOOKUP(A360&amp;B360,IF({1,0},'12.1成果批示及应用（前端查询-需要导入-待处理)'!J:J&amp;'12.1成果批示及应用（前端查询-需要导入-待处理)'!K:K,'12.1成果批示及应用（前端查询-需要导入-待处理)'!M:M),2,)</f>
        <v>2014-04-04 </v>
      </c>
      <c r="J360" t="str">
        <f>VLOOKUP(C360,[2]Sheet1!$A:$C,3,)</f>
        <v>生态与环境资源研究所</v>
      </c>
      <c r="K360" t="s">
        <v>899</v>
      </c>
      <c r="L360" t="s">
        <v>23</v>
      </c>
      <c r="O360" t="str">
        <f>CONCATENATE(E360,"(",VLOOKUP(H360,批示部门及其分数!C:D,2,)*70%,")")</f>
        <v>pengguochuan(28)</v>
      </c>
    </row>
    <row r="361" spans="1:15">
      <c r="A361" s="14" t="s">
        <v>1091</v>
      </c>
      <c r="B361" s="12" t="s">
        <v>279</v>
      </c>
      <c r="C361" t="str">
        <f t="array" ref="C361">IF(ISNA(VLOOKUP(A361&amp;B361&amp;"1",IF({1,0},'12.1成果批示及应用（前端查询-需要导入-待处理)'!J:J&amp;'12.1成果批示及应用（前端查询-需要导入-待处理)'!K:K&amp;'12.1成果批示及应用（前端查询-需要导入-待处理)'!O:O,'12.1成果批示及应用（前端查询-需要导入-待处理)'!B:B),2,)),VLOOKUP(A361,IF({1,0},'12.1成果批示及应用（前端查询-需要导入-待处理)'!J:J,'12.1成果批示及应用（前端查询-需要导入-待处理)'!B:B),2,),VLOOKUP(A361&amp;B361&amp;"1",IF({1,0},'12.1成果批示及应用（前端查询-需要导入-待处理)'!J:J&amp;'12.1成果批示及应用（前端查询-需要导入-待处理)'!K:K&amp;'12.1成果批示及应用（前端查询-需要导入-待处理)'!O:O,'12.1成果批示及应用（前端查询-需要导入-待处理)'!B:B),2,))</f>
        <v>钱明亮</v>
      </c>
      <c r="D361" t="str">
        <f>VLOOKUP(C361,[2]Sheet1!$A:$B,2,)</f>
        <v>qianmingliang</v>
      </c>
      <c r="E361" t="s">
        <v>728</v>
      </c>
      <c r="F361" t="str">
        <f t="array" ref="F361">IF(VLOOKUP(A361&amp;B361,IF({1,0},'12.1成果批示及应用（前端查询-需要导入-待处理)'!J:J&amp;'12.1成果批示及应用（前端查询-需要导入-待处理)'!K:K,'12.1成果批示及应用（前端查询-需要导入-待处理)'!N:N),2,)="1","独立完成","合作完成")</f>
        <v>独立完成</v>
      </c>
      <c r="G361">
        <v>2014</v>
      </c>
      <c r="H361" t="str">
        <f t="shared" si="5"/>
        <v>决策建议、信息专报、专报信息刊发</v>
      </c>
      <c r="I361" t="str">
        <f t="array" ref="I361">VLOOKUP(A361&amp;B361,IF({1,0},'12.1成果批示及应用（前端查询-需要导入-待处理)'!J:J&amp;'12.1成果批示及应用（前端查询-需要导入-待处理)'!K:K,'12.1成果批示及应用（前端查询-需要导入-待处理)'!M:M),2,)</f>
        <v>2014-10-30 </v>
      </c>
      <c r="J361" t="str">
        <f>VLOOKUP(C361,[2]Sheet1!$A:$C,3,)</f>
        <v>法学与社会学研究所</v>
      </c>
      <c r="K361" t="s">
        <v>730</v>
      </c>
      <c r="L361" t="s">
        <v>23</v>
      </c>
      <c r="O361" t="str">
        <f>CONCATENATE(E361,"(",VLOOKUP(H361,批示部门及其分数!C:D,2,)*70%,")")</f>
        <v>qianmingliang(28)</v>
      </c>
    </row>
    <row r="362" spans="1:15">
      <c r="A362" s="14" t="s">
        <v>1093</v>
      </c>
      <c r="B362" s="12" t="s">
        <v>19</v>
      </c>
      <c r="C362" t="str">
        <f t="array" ref="C362">IF(ISNA(VLOOKUP(A362&amp;B362&amp;"1",IF({1,0},'12.1成果批示及应用（前端查询-需要导入-待处理)'!J:J&amp;'12.1成果批示及应用（前端查询-需要导入-待处理)'!K:K&amp;'12.1成果批示及应用（前端查询-需要导入-待处理)'!O:O,'12.1成果批示及应用（前端查询-需要导入-待处理)'!B:B),2,)),VLOOKUP(A362,IF({1,0},'12.1成果批示及应用（前端查询-需要导入-待处理)'!J:J,'12.1成果批示及应用（前端查询-需要导入-待处理)'!B:B),2,),VLOOKUP(A362&amp;B362&amp;"1",IF({1,0},'12.1成果批示及应用（前端查询-需要导入-待处理)'!J:J&amp;'12.1成果批示及应用（前端查询-需要导入-待处理)'!K:K&amp;'12.1成果批示及应用（前端查询-需要导入-待处理)'!O:O,'12.1成果批示及应用（前端查询-需要导入-待处理)'!B:B),2,))</f>
        <v>田代贵</v>
      </c>
      <c r="D362" t="e">
        <f>VLOOKUP(C362,[2]Sheet1!$A:$B,2,)</f>
        <v>#N/A</v>
      </c>
      <c r="E362" t="s">
        <v>395</v>
      </c>
      <c r="F362" t="str">
        <f t="array" ref="F362">IF(VLOOKUP(A362&amp;B362,IF({1,0},'12.1成果批示及应用（前端查询-需要导入-待处理)'!J:J&amp;'12.1成果批示及应用（前端查询-需要导入-待处理)'!K:K,'12.1成果批示及应用（前端查询-需要导入-待处理)'!N:N),2,)="1","独立完成","合作完成")</f>
        <v>独立完成</v>
      </c>
      <c r="G362">
        <v>2014</v>
      </c>
      <c r="H362" t="str">
        <f t="shared" si="5"/>
        <v>省部级正职领导一般性批示</v>
      </c>
      <c r="I362" t="str">
        <f t="array" ref="I362">VLOOKUP(A362&amp;B362,IF({1,0},'12.1成果批示及应用（前端查询-需要导入-待处理)'!J:J&amp;'12.1成果批示及应用（前端查询-需要导入-待处理)'!K:K,'12.1成果批示及应用（前端查询-需要导入-待处理)'!M:M),2,)</f>
        <v>2014-03-13 </v>
      </c>
      <c r="J362" t="e">
        <f>VLOOKUP(C362,[2]Sheet1!$A:$C,3,)</f>
        <v>#N/A</v>
      </c>
      <c r="K362" t="s">
        <v>585</v>
      </c>
      <c r="L362" t="s">
        <v>23</v>
      </c>
      <c r="O362" t="str">
        <f>CONCATENATE(E362,"(",VLOOKUP(H362,批示部门及其分数!C:D,2,)*70%,")")</f>
        <v>tiandaigui(42)</v>
      </c>
    </row>
    <row r="363" spans="1:15">
      <c r="A363" s="14" t="s">
        <v>1096</v>
      </c>
      <c r="B363" s="12" t="s">
        <v>279</v>
      </c>
      <c r="C363" t="str">
        <f t="array" ref="C363">IF(ISNA(VLOOKUP(A363&amp;B363&amp;"1",IF({1,0},'12.1成果批示及应用（前端查询-需要导入-待处理)'!J:J&amp;'12.1成果批示及应用（前端查询-需要导入-待处理)'!K:K&amp;'12.1成果批示及应用（前端查询-需要导入-待处理)'!O:O,'12.1成果批示及应用（前端查询-需要导入-待处理)'!B:B),2,)),VLOOKUP(A363,IF({1,0},'12.1成果批示及应用（前端查询-需要导入-待处理)'!J:J,'12.1成果批示及应用（前端查询-需要导入-待处理)'!B:B),2,),VLOOKUP(A363&amp;B363&amp;"1",IF({1,0},'12.1成果批示及应用（前端查询-需要导入-待处理)'!J:J&amp;'12.1成果批示及应用（前端查询-需要导入-待处理)'!K:K&amp;'12.1成果批示及应用（前端查询-需要导入-待处理)'!O:O,'12.1成果批示及应用（前端查询-需要导入-待处理)'!B:B),2,))</f>
        <v>田代贵</v>
      </c>
      <c r="D363" t="e">
        <f>VLOOKUP(C363,[2]Sheet1!$A:$B,2,)</f>
        <v>#N/A</v>
      </c>
      <c r="E363" t="s">
        <v>395</v>
      </c>
      <c r="F363" t="str">
        <f t="array" ref="F363">IF(VLOOKUP(A363&amp;B363,IF({1,0},'12.1成果批示及应用（前端查询-需要导入-待处理)'!J:J&amp;'12.1成果批示及应用（前端查询-需要导入-待处理)'!K:K,'12.1成果批示及应用（前端查询-需要导入-待处理)'!N:N),2,)="1","独立完成","合作完成")</f>
        <v>独立完成</v>
      </c>
      <c r="G363">
        <v>2014</v>
      </c>
      <c r="H363" t="str">
        <f t="shared" si="5"/>
        <v>决策建议、信息专报、专报信息刊发</v>
      </c>
      <c r="I363" t="str">
        <f t="array" ref="I363">VLOOKUP(A363&amp;B363,IF({1,0},'12.1成果批示及应用（前端查询-需要导入-待处理)'!J:J&amp;'12.1成果批示及应用（前端查询-需要导入-待处理)'!K:K,'12.1成果批示及应用（前端查询-需要导入-待处理)'!M:M),2,)</f>
        <v>2014-07-15 </v>
      </c>
      <c r="J363" t="e">
        <f>VLOOKUP(C363,[2]Sheet1!$A:$C,3,)</f>
        <v>#N/A</v>
      </c>
      <c r="K363" t="s">
        <v>585</v>
      </c>
      <c r="L363" t="s">
        <v>23</v>
      </c>
      <c r="O363" t="str">
        <f>CONCATENATE(E363,"(",VLOOKUP(H363,批示部门及其分数!C:D,2,)*70%,")")</f>
        <v>tiandaigui(28)</v>
      </c>
    </row>
    <row r="364" spans="1:15">
      <c r="A364" s="14" t="s">
        <v>1098</v>
      </c>
      <c r="B364" s="12" t="s">
        <v>279</v>
      </c>
      <c r="C364" t="str">
        <f t="array" ref="C364">IF(ISNA(VLOOKUP(A364&amp;B364&amp;"1",IF({1,0},'12.1成果批示及应用（前端查询-需要导入-待处理)'!J:J&amp;'12.1成果批示及应用（前端查询-需要导入-待处理)'!K:K&amp;'12.1成果批示及应用（前端查询-需要导入-待处理)'!O:O,'12.1成果批示及应用（前端查询-需要导入-待处理)'!B:B),2,)),VLOOKUP(A364,IF({1,0},'12.1成果批示及应用（前端查询-需要导入-待处理)'!J:J,'12.1成果批示及应用（前端查询-需要导入-待处理)'!B:B),2,),VLOOKUP(A364&amp;B364&amp;"1",IF({1,0},'12.1成果批示及应用（前端查询-需要导入-待处理)'!J:J&amp;'12.1成果批示及应用（前端查询-需要导入-待处理)'!K:K&amp;'12.1成果批示及应用（前端查询-需要导入-待处理)'!O:O,'12.1成果批示及应用（前端查询-需要导入-待处理)'!B:B),2,))</f>
        <v>田代贵</v>
      </c>
      <c r="D364" t="e">
        <f>VLOOKUP(C364,[2]Sheet1!$A:$B,2,)</f>
        <v>#N/A</v>
      </c>
      <c r="E364" t="s">
        <v>395</v>
      </c>
      <c r="F364" t="str">
        <f t="array" ref="F364">IF(VLOOKUP(A364&amp;B364,IF({1,0},'12.1成果批示及应用（前端查询-需要导入-待处理)'!J:J&amp;'12.1成果批示及应用（前端查询-需要导入-待处理)'!K:K,'12.1成果批示及应用（前端查询-需要导入-待处理)'!N:N),2,)="1","独立完成","合作完成")</f>
        <v>独立完成</v>
      </c>
      <c r="G364">
        <v>2014</v>
      </c>
      <c r="H364" t="str">
        <f t="shared" si="5"/>
        <v>决策建议、信息专报、专报信息刊发</v>
      </c>
      <c r="I364" t="str">
        <f t="array" ref="I364">VLOOKUP(A364&amp;B364,IF({1,0},'12.1成果批示及应用（前端查询-需要导入-待处理)'!J:J&amp;'12.1成果批示及应用（前端查询-需要导入-待处理)'!K:K,'12.1成果批示及应用（前端查询-需要导入-待处理)'!M:M),2,)</f>
        <v>2014-07-29 </v>
      </c>
      <c r="J364" t="e">
        <f>VLOOKUP(C364,[2]Sheet1!$A:$C,3,)</f>
        <v>#N/A</v>
      </c>
      <c r="K364" t="s">
        <v>585</v>
      </c>
      <c r="L364" t="s">
        <v>23</v>
      </c>
      <c r="O364" t="str">
        <f>CONCATENATE(E364,"(",VLOOKUP(H364,批示部门及其分数!C:D,2,)*70%,")")</f>
        <v>tiandaigui(28)</v>
      </c>
    </row>
    <row r="365" spans="1:15">
      <c r="A365" s="14" t="s">
        <v>1098</v>
      </c>
      <c r="B365" s="12" t="s">
        <v>30</v>
      </c>
      <c r="C365" t="str">
        <f t="array" ref="C365">IF(ISNA(VLOOKUP(A365&amp;B365&amp;"1",IF({1,0},'12.1成果批示及应用（前端查询-需要导入-待处理)'!J:J&amp;'12.1成果批示及应用（前端查询-需要导入-待处理)'!K:K&amp;'12.1成果批示及应用（前端查询-需要导入-待处理)'!O:O,'12.1成果批示及应用（前端查询-需要导入-待处理)'!B:B),2,)),VLOOKUP(A365,IF({1,0},'12.1成果批示及应用（前端查询-需要导入-待处理)'!J:J,'12.1成果批示及应用（前端查询-需要导入-待处理)'!B:B),2,),VLOOKUP(A365&amp;B365&amp;"1",IF({1,0},'12.1成果批示及应用（前端查询-需要导入-待处理)'!J:J&amp;'12.1成果批示及应用（前端查询-需要导入-待处理)'!K:K&amp;'12.1成果批示及应用（前端查询-需要导入-待处理)'!O:O,'12.1成果批示及应用（前端查询-需要导入-待处理)'!B:B),2,))</f>
        <v>田代贵</v>
      </c>
      <c r="D365" t="e">
        <f>VLOOKUP(C365,[2]Sheet1!$A:$B,2,)</f>
        <v>#N/A</v>
      </c>
      <c r="E365" t="s">
        <v>395</v>
      </c>
      <c r="F365" t="str">
        <f t="array" ref="F365">IF(VLOOKUP(A365&amp;B365,IF({1,0},'12.1成果批示及应用（前端查询-需要导入-待处理)'!J:J&amp;'12.1成果批示及应用（前端查询-需要导入-待处理)'!K:K,'12.1成果批示及应用（前端查询-需要导入-待处理)'!N:N),2,)="1","独立完成","合作完成")</f>
        <v>独立完成</v>
      </c>
      <c r="G365">
        <v>2014</v>
      </c>
      <c r="H365" t="str">
        <f t="shared" si="5"/>
        <v>省部级正职领导肯定性批示</v>
      </c>
      <c r="I365" t="str">
        <f t="array" ref="I365">VLOOKUP(A365&amp;B365,IF({1,0},'12.1成果批示及应用（前端查询-需要导入-待处理)'!J:J&amp;'12.1成果批示及应用（前端查询-需要导入-待处理)'!K:K,'12.1成果批示及应用（前端查询-需要导入-待处理)'!M:M),2,)</f>
        <v>2014-06-24 </v>
      </c>
      <c r="J365" t="e">
        <f>VLOOKUP(C365,[2]Sheet1!$A:$C,3,)</f>
        <v>#N/A</v>
      </c>
      <c r="K365" t="s">
        <v>585</v>
      </c>
      <c r="L365" t="s">
        <v>23</v>
      </c>
      <c r="O365" t="str">
        <f>CONCATENATE(E365,"(",VLOOKUP(H365,批示部门及其分数!C:D,2,)*70%,")")</f>
        <v>tiandaigui(84)</v>
      </c>
    </row>
    <row r="366" spans="1:15">
      <c r="A366" s="14" t="s">
        <v>1101</v>
      </c>
      <c r="B366" s="12" t="s">
        <v>279</v>
      </c>
      <c r="C366" t="str">
        <f t="array" ref="C366">IF(ISNA(VLOOKUP(A366&amp;B366&amp;"1",IF({1,0},'12.1成果批示及应用（前端查询-需要导入-待处理)'!J:J&amp;'12.1成果批示及应用（前端查询-需要导入-待处理)'!K:K&amp;'12.1成果批示及应用（前端查询-需要导入-待处理)'!O:O,'12.1成果批示及应用（前端查询-需要导入-待处理)'!B:B),2,)),VLOOKUP(A366,IF({1,0},'12.1成果批示及应用（前端查询-需要导入-待处理)'!J:J,'12.1成果批示及应用（前端查询-需要导入-待处理)'!B:B),2,),VLOOKUP(A366&amp;B366&amp;"1",IF({1,0},'12.1成果批示及应用（前端查询-需要导入-待处理)'!J:J&amp;'12.1成果批示及应用（前端查询-需要导入-待处理)'!K:K&amp;'12.1成果批示及应用（前端查询-需要导入-待处理)'!O:O,'12.1成果批示及应用（前端查询-需要导入-待处理)'!B:B),2,))</f>
        <v>田军</v>
      </c>
      <c r="D366" t="str">
        <f>VLOOKUP(C366,[2]Sheet1!$A:$B,2,)</f>
        <v>tianjun</v>
      </c>
      <c r="E366" t="s">
        <v>913</v>
      </c>
      <c r="F366" t="str">
        <f t="array" ref="F366">IF(VLOOKUP(A366&amp;B366,IF({1,0},'12.1成果批示及应用（前端查询-需要导入-待处理)'!J:J&amp;'12.1成果批示及应用（前端查询-需要导入-待处理)'!K:K,'12.1成果批示及应用（前端查询-需要导入-待处理)'!N:N),2,)="1","独立完成","合作完成")</f>
        <v>合作完成</v>
      </c>
      <c r="G366">
        <v>2014</v>
      </c>
      <c r="H366" t="str">
        <f t="shared" si="5"/>
        <v>决策建议、信息专报、专报信息刊发</v>
      </c>
      <c r="I366" t="str">
        <f t="array" ref="I366">VLOOKUP(A366&amp;B366,IF({1,0},'12.1成果批示及应用（前端查询-需要导入-待处理)'!J:J&amp;'12.1成果批示及应用（前端查询-需要导入-待处理)'!K:K,'12.1成果批示及应用（前端查询-需要导入-待处理)'!M:M),2,)</f>
        <v>2014-10-25 </v>
      </c>
      <c r="J366" t="str">
        <f>VLOOKUP(C366,[2]Sheet1!$A:$C,3,)</f>
        <v>国际经贸与物流研究所</v>
      </c>
      <c r="K366" t="s">
        <v>915</v>
      </c>
      <c r="L366" t="s">
        <v>23</v>
      </c>
      <c r="O366" t="str">
        <f>CONCATENATE(E366,"(",VLOOKUP(H366,批示部门及其分数!C:D,2,)*70%,")")</f>
        <v>tianjun(28)</v>
      </c>
    </row>
    <row r="367" spans="1:15">
      <c r="A367" s="14" t="s">
        <v>1104</v>
      </c>
      <c r="B367" s="12" t="s">
        <v>279</v>
      </c>
      <c r="C367" t="str">
        <f t="array" ref="C367">IF(ISNA(VLOOKUP(A367&amp;B367&amp;"1",IF({1,0},'12.1成果批示及应用（前端查询-需要导入-待处理)'!J:J&amp;'12.1成果批示及应用（前端查询-需要导入-待处理)'!K:K&amp;'12.1成果批示及应用（前端查询-需要导入-待处理)'!O:O,'12.1成果批示及应用（前端查询-需要导入-待处理)'!B:B),2,)),VLOOKUP(A367,IF({1,0},'12.1成果批示及应用（前端查询-需要导入-待处理)'!J:J,'12.1成果批示及应用（前端查询-需要导入-待处理)'!B:B),2,),VLOOKUP(A367&amp;B367&amp;"1",IF({1,0},'12.1成果批示及应用（前端查询-需要导入-待处理)'!J:J&amp;'12.1成果批示及应用（前端查询-需要导入-待处理)'!K:K&amp;'12.1成果批示及应用（前端查询-需要导入-待处理)'!O:O,'12.1成果批示及应用（前端查询-需要导入-待处理)'!B:B),2,))</f>
        <v>田军</v>
      </c>
      <c r="D367" t="str">
        <f>VLOOKUP(C367,[2]Sheet1!$A:$B,2,)</f>
        <v>tianjun</v>
      </c>
      <c r="E367" t="s">
        <v>913</v>
      </c>
      <c r="F367" t="str">
        <f t="array" ref="F367">IF(VLOOKUP(A367&amp;B367,IF({1,0},'12.1成果批示及应用（前端查询-需要导入-待处理)'!J:J&amp;'12.1成果批示及应用（前端查询-需要导入-待处理)'!K:K,'12.1成果批示及应用（前端查询-需要导入-待处理)'!N:N),2,)="1","独立完成","合作完成")</f>
        <v>独立完成</v>
      </c>
      <c r="G367">
        <v>2014</v>
      </c>
      <c r="H367" t="str">
        <f t="shared" si="5"/>
        <v>决策建议、信息专报、专报信息刊发</v>
      </c>
      <c r="I367" t="str">
        <f t="array" ref="I367">VLOOKUP(A367&amp;B367,IF({1,0},'12.1成果批示及应用（前端查询-需要导入-待处理)'!J:J&amp;'12.1成果批示及应用（前端查询-需要导入-待处理)'!K:K,'12.1成果批示及应用（前端查询-需要导入-待处理)'!M:M),2,)</f>
        <v>2014-10-15 </v>
      </c>
      <c r="J367" t="str">
        <f>VLOOKUP(C367,[2]Sheet1!$A:$C,3,)</f>
        <v>国际经贸与物流研究所</v>
      </c>
      <c r="K367" t="s">
        <v>915</v>
      </c>
      <c r="L367" t="s">
        <v>23</v>
      </c>
      <c r="O367" t="str">
        <f>CONCATENATE(E367,"(",VLOOKUP(H367,批示部门及其分数!C:D,2,)*70%,")")</f>
        <v>tianjun(28)</v>
      </c>
    </row>
    <row r="368" spans="1:15">
      <c r="A368" s="14" t="s">
        <v>1106</v>
      </c>
      <c r="B368" s="12" t="s">
        <v>19</v>
      </c>
      <c r="C368" t="str">
        <f t="array" ref="C368">IF(ISNA(VLOOKUP(A368&amp;B368&amp;"1",IF({1,0},'12.1成果批示及应用（前端查询-需要导入-待处理)'!J:J&amp;'12.1成果批示及应用（前端查询-需要导入-待处理)'!K:K&amp;'12.1成果批示及应用（前端查询-需要导入-待处理)'!O:O,'12.1成果批示及应用（前端查询-需要导入-待处理)'!B:B),2,)),VLOOKUP(A368,IF({1,0},'12.1成果批示及应用（前端查询-需要导入-待处理)'!J:J,'12.1成果批示及应用（前端查询-需要导入-待处理)'!B:B),2,),VLOOKUP(A368&amp;B368&amp;"1",IF({1,0},'12.1成果批示及应用（前端查询-需要导入-待处理)'!J:J&amp;'12.1成果批示及应用（前端查询-需要导入-待处理)'!K:K&amp;'12.1成果批示及应用（前端查询-需要导入-待处理)'!O:O,'12.1成果批示及应用（前端查询-需要导入-待处理)'!B:B),2,))</f>
        <v>田军</v>
      </c>
      <c r="D368" t="str">
        <f>VLOOKUP(C368,[2]Sheet1!$A:$B,2,)</f>
        <v>tianjun</v>
      </c>
      <c r="E368" t="s">
        <v>913</v>
      </c>
      <c r="F368" t="str">
        <f t="array" ref="F368">IF(VLOOKUP(A368&amp;B368,IF({1,0},'12.1成果批示及应用（前端查询-需要导入-待处理)'!J:J&amp;'12.1成果批示及应用（前端查询-需要导入-待处理)'!K:K,'12.1成果批示及应用（前端查询-需要导入-待处理)'!N:N),2,)="1","独立完成","合作完成")</f>
        <v>合作完成</v>
      </c>
      <c r="G368">
        <v>2014</v>
      </c>
      <c r="H368" t="str">
        <f t="shared" si="5"/>
        <v>省部级正职领导一般性批示</v>
      </c>
      <c r="I368" t="str">
        <f t="array" ref="I368">VLOOKUP(A368&amp;B368,IF({1,0},'12.1成果批示及应用（前端查询-需要导入-待处理)'!J:J&amp;'12.1成果批示及应用（前端查询-需要导入-待处理)'!K:K,'12.1成果批示及应用（前端查询-需要导入-待处理)'!M:M),2,)</f>
        <v>2014-10-30 </v>
      </c>
      <c r="J368" t="str">
        <f>VLOOKUP(C368,[2]Sheet1!$A:$C,3,)</f>
        <v>国际经贸与物流研究所</v>
      </c>
      <c r="K368" t="s">
        <v>915</v>
      </c>
      <c r="L368" t="s">
        <v>23</v>
      </c>
      <c r="O368" t="str">
        <f>CONCATENATE(E368,"(",VLOOKUP(H368,批示部门及其分数!C:D,2,)*70%,")")</f>
        <v>tianjun(42)</v>
      </c>
    </row>
    <row r="369" spans="1:15">
      <c r="A369" s="14" t="s">
        <v>1108</v>
      </c>
      <c r="B369" s="12" t="s">
        <v>279</v>
      </c>
      <c r="C369" t="str">
        <f t="array" ref="C369">IF(ISNA(VLOOKUP(A369&amp;B369&amp;"1",IF({1,0},'12.1成果批示及应用（前端查询-需要导入-待处理)'!J:J&amp;'12.1成果批示及应用（前端查询-需要导入-待处理)'!K:K&amp;'12.1成果批示及应用（前端查询-需要导入-待处理)'!O:O,'12.1成果批示及应用（前端查询-需要导入-待处理)'!B:B),2,)),VLOOKUP(A369,IF({1,0},'12.1成果批示及应用（前端查询-需要导入-待处理)'!J:J,'12.1成果批示及应用（前端查询-需要导入-待处理)'!B:B),2,),VLOOKUP(A369&amp;B369&amp;"1",IF({1,0},'12.1成果批示及应用（前端查询-需要导入-待处理)'!J:J&amp;'12.1成果批示及应用（前端查询-需要导入-待处理)'!K:K&amp;'12.1成果批示及应用（前端查询-需要导入-待处理)'!O:O,'12.1成果批示及应用（前端查询-需要导入-待处理)'!B:B),2,))</f>
        <v>田军</v>
      </c>
      <c r="D369" t="str">
        <f>VLOOKUP(C369,[2]Sheet1!$A:$B,2,)</f>
        <v>tianjun</v>
      </c>
      <c r="E369" t="s">
        <v>913</v>
      </c>
      <c r="F369" t="str">
        <f t="array" ref="F369">IF(VLOOKUP(A369&amp;B369,IF({1,0},'12.1成果批示及应用（前端查询-需要导入-待处理)'!J:J&amp;'12.1成果批示及应用（前端查询-需要导入-待处理)'!K:K,'12.1成果批示及应用（前端查询-需要导入-待处理)'!N:N),2,)="1","独立完成","合作完成")</f>
        <v>独立完成</v>
      </c>
      <c r="G369">
        <v>2014</v>
      </c>
      <c r="H369" t="str">
        <f t="shared" si="5"/>
        <v>决策建议、信息专报、专报信息刊发</v>
      </c>
      <c r="I369" t="str">
        <f t="array" ref="I369">VLOOKUP(A369&amp;B369,IF({1,0},'12.1成果批示及应用（前端查询-需要导入-待处理)'!J:J&amp;'12.1成果批示及应用（前端查询-需要导入-待处理)'!K:K,'12.1成果批示及应用（前端查询-需要导入-待处理)'!M:M),2,)</f>
        <v>2014-04-29 </v>
      </c>
      <c r="J369" t="str">
        <f>VLOOKUP(C369,[2]Sheet1!$A:$C,3,)</f>
        <v>国际经贸与物流研究所</v>
      </c>
      <c r="K369" t="s">
        <v>915</v>
      </c>
      <c r="L369" t="s">
        <v>23</v>
      </c>
      <c r="O369" t="str">
        <f>CONCATENATE(E369,"(",VLOOKUP(H369,批示部门及其分数!C:D,2,)*70%,")")</f>
        <v>tianjun(28)</v>
      </c>
    </row>
    <row r="370" spans="1:15">
      <c r="A370" s="14" t="s">
        <v>1110</v>
      </c>
      <c r="B370" s="12" t="s">
        <v>279</v>
      </c>
      <c r="C370" t="str">
        <f t="array" ref="C370">IF(ISNA(VLOOKUP(A370&amp;B370&amp;"1",IF({1,0},'12.1成果批示及应用（前端查询-需要导入-待处理)'!J:J&amp;'12.1成果批示及应用（前端查询-需要导入-待处理)'!K:K&amp;'12.1成果批示及应用（前端查询-需要导入-待处理)'!O:O,'12.1成果批示及应用（前端查询-需要导入-待处理)'!B:B),2,)),VLOOKUP(A370,IF({1,0},'12.1成果批示及应用（前端查询-需要导入-待处理)'!J:J,'12.1成果批示及应用（前端查询-需要导入-待处理)'!B:B),2,),VLOOKUP(A370&amp;B370&amp;"1",IF({1,0},'12.1成果批示及应用（前端查询-需要导入-待处理)'!J:J&amp;'12.1成果批示及应用（前端查询-需要导入-待处理)'!K:K&amp;'12.1成果批示及应用（前端查询-需要导入-待处理)'!O:O,'12.1成果批示及应用（前端查询-需要导入-待处理)'!B:B),2,))</f>
        <v>田军</v>
      </c>
      <c r="D370" t="str">
        <f>VLOOKUP(C370,[2]Sheet1!$A:$B,2,)</f>
        <v>tianjun</v>
      </c>
      <c r="E370" t="s">
        <v>913</v>
      </c>
      <c r="F370" t="str">
        <f t="array" ref="F370">IF(VLOOKUP(A370&amp;B370,IF({1,0},'12.1成果批示及应用（前端查询-需要导入-待处理)'!J:J&amp;'12.1成果批示及应用（前端查询-需要导入-待处理)'!K:K,'12.1成果批示及应用（前端查询-需要导入-待处理)'!N:N),2,)="1","独立完成","合作完成")</f>
        <v>独立完成</v>
      </c>
      <c r="G370">
        <v>2014</v>
      </c>
      <c r="H370" t="str">
        <f t="shared" si="5"/>
        <v>决策建议、信息专报、专报信息刊发</v>
      </c>
      <c r="I370" t="str">
        <f t="array" ref="I370">VLOOKUP(A370&amp;B370,IF({1,0},'12.1成果批示及应用（前端查询-需要导入-待处理)'!J:J&amp;'12.1成果批示及应用（前端查询-需要导入-待处理)'!K:K,'12.1成果批示及应用（前端查询-需要导入-待处理)'!M:M),2,)</f>
        <v>2014-06-03 </v>
      </c>
      <c r="J370" t="str">
        <f>VLOOKUP(C370,[2]Sheet1!$A:$C,3,)</f>
        <v>国际经贸与物流研究所</v>
      </c>
      <c r="K370" t="s">
        <v>915</v>
      </c>
      <c r="L370" t="s">
        <v>23</v>
      </c>
      <c r="O370" t="str">
        <f>CONCATENATE(E370,"(",VLOOKUP(H370,批示部门及其分数!C:D,2,)*70%,")")</f>
        <v>tianjun(28)</v>
      </c>
    </row>
    <row r="371" spans="1:15">
      <c r="A371" s="14" t="s">
        <v>1112</v>
      </c>
      <c r="B371" s="12" t="s">
        <v>30</v>
      </c>
      <c r="C371" t="str">
        <f t="array" ref="C371">IF(ISNA(VLOOKUP(A371&amp;B371&amp;"1",IF({1,0},'12.1成果批示及应用（前端查询-需要导入-待处理)'!J:J&amp;'12.1成果批示及应用（前端查询-需要导入-待处理)'!K:K&amp;'12.1成果批示及应用（前端查询-需要导入-待处理)'!O:O,'12.1成果批示及应用（前端查询-需要导入-待处理)'!B:B),2,)),VLOOKUP(A371,IF({1,0},'12.1成果批示及应用（前端查询-需要导入-待处理)'!J:J,'12.1成果批示及应用（前端查询-需要导入-待处理)'!B:B),2,),VLOOKUP(A371&amp;B371&amp;"1",IF({1,0},'12.1成果批示及应用（前端查询-需要导入-待处理)'!J:J&amp;'12.1成果批示及应用（前端查询-需要导入-待处理)'!K:K&amp;'12.1成果批示及应用（前端查询-需要导入-待处理)'!O:O,'12.1成果批示及应用（前端查询-需要导入-待处理)'!B:B),2,))</f>
        <v>田军</v>
      </c>
      <c r="D371" t="str">
        <f>VLOOKUP(C371,[2]Sheet1!$A:$B,2,)</f>
        <v>tianjun</v>
      </c>
      <c r="E371" t="s">
        <v>913</v>
      </c>
      <c r="F371" t="str">
        <f t="array" ref="F371">IF(VLOOKUP(A371&amp;B371,IF({1,0},'12.1成果批示及应用（前端查询-需要导入-待处理)'!J:J&amp;'12.1成果批示及应用（前端查询-需要导入-待处理)'!K:K,'12.1成果批示及应用（前端查询-需要导入-待处理)'!N:N),2,)="1","独立完成","合作完成")</f>
        <v>独立完成</v>
      </c>
      <c r="G371">
        <v>2014</v>
      </c>
      <c r="H371" t="str">
        <f t="shared" si="5"/>
        <v>省部级正职领导肯定性批示</v>
      </c>
      <c r="I371" t="str">
        <f t="array" ref="I371">VLOOKUP(A371&amp;B371,IF({1,0},'12.1成果批示及应用（前端查询-需要导入-待处理)'!J:J&amp;'12.1成果批示及应用（前端查询-需要导入-待处理)'!K:K,'12.1成果批示及应用（前端查询-需要导入-待处理)'!M:M),2,)</f>
        <v>2014-08-29 </v>
      </c>
      <c r="J371" t="str">
        <f>VLOOKUP(C371,[2]Sheet1!$A:$C,3,)</f>
        <v>国际经贸与物流研究所</v>
      </c>
      <c r="K371" t="s">
        <v>915</v>
      </c>
      <c r="L371" t="s">
        <v>23</v>
      </c>
      <c r="O371" t="str">
        <f>CONCATENATE(E371,"(",VLOOKUP(H371,批示部门及其分数!C:D,2,)*70%,")")</f>
        <v>tianjun(84)</v>
      </c>
    </row>
    <row r="372" spans="1:15">
      <c r="A372" s="14" t="s">
        <v>1110</v>
      </c>
      <c r="B372" s="12" t="s">
        <v>30</v>
      </c>
      <c r="C372" t="str">
        <f t="array" ref="C372">IF(ISNA(VLOOKUP(A372&amp;B372&amp;"1",IF({1,0},'12.1成果批示及应用（前端查询-需要导入-待处理)'!J:J&amp;'12.1成果批示及应用（前端查询-需要导入-待处理)'!K:K&amp;'12.1成果批示及应用（前端查询-需要导入-待处理)'!O:O,'12.1成果批示及应用（前端查询-需要导入-待处理)'!B:B),2,)),VLOOKUP(A372,IF({1,0},'12.1成果批示及应用（前端查询-需要导入-待处理)'!J:J,'12.1成果批示及应用（前端查询-需要导入-待处理)'!B:B),2,),VLOOKUP(A372&amp;B372&amp;"1",IF({1,0},'12.1成果批示及应用（前端查询-需要导入-待处理)'!J:J&amp;'12.1成果批示及应用（前端查询-需要导入-待处理)'!K:K&amp;'12.1成果批示及应用（前端查询-需要导入-待处理)'!O:O,'12.1成果批示及应用（前端查询-需要导入-待处理)'!B:B),2,))</f>
        <v>田军</v>
      </c>
      <c r="D372" t="str">
        <f>VLOOKUP(C372,[2]Sheet1!$A:$B,2,)</f>
        <v>tianjun</v>
      </c>
      <c r="E372" t="s">
        <v>913</v>
      </c>
      <c r="F372" t="str">
        <f t="array" ref="F372">IF(VLOOKUP(A372&amp;B372,IF({1,0},'12.1成果批示及应用（前端查询-需要导入-待处理)'!J:J&amp;'12.1成果批示及应用（前端查询-需要导入-待处理)'!K:K,'12.1成果批示及应用（前端查询-需要导入-待处理)'!N:N),2,)="1","独立完成","合作完成")</f>
        <v>独立完成</v>
      </c>
      <c r="G372">
        <v>2014</v>
      </c>
      <c r="H372" t="str">
        <f t="shared" si="5"/>
        <v>省部级正职领导肯定性批示</v>
      </c>
      <c r="I372" t="str">
        <f t="array" ref="I372">VLOOKUP(A372&amp;B372,IF({1,0},'12.1成果批示及应用（前端查询-需要导入-待处理)'!J:J&amp;'12.1成果批示及应用（前端查询-需要导入-待处理)'!K:K,'12.1成果批示及应用（前端查询-需要导入-待处理)'!M:M),2,)</f>
        <v>2014-05-04 </v>
      </c>
      <c r="J372" t="str">
        <f>VLOOKUP(C372,[2]Sheet1!$A:$C,3,)</f>
        <v>国际经贸与物流研究所</v>
      </c>
      <c r="K372" t="s">
        <v>915</v>
      </c>
      <c r="L372" t="s">
        <v>23</v>
      </c>
      <c r="O372" t="str">
        <f>CONCATENATE(E372,"(",VLOOKUP(H372,批示部门及其分数!C:D,2,)*70%,")")</f>
        <v>tianjun(84)</v>
      </c>
    </row>
    <row r="373" spans="1:15">
      <c r="A373" s="14" t="s">
        <v>1115</v>
      </c>
      <c r="B373" s="12" t="s">
        <v>30</v>
      </c>
      <c r="C373" t="str">
        <f t="array" ref="C373">IF(ISNA(VLOOKUP(A373&amp;B373&amp;"1",IF({1,0},'12.1成果批示及应用（前端查询-需要导入-待处理)'!J:J&amp;'12.1成果批示及应用（前端查询-需要导入-待处理)'!K:K&amp;'12.1成果批示及应用（前端查询-需要导入-待处理)'!O:O,'12.1成果批示及应用（前端查询-需要导入-待处理)'!B:B),2,)),VLOOKUP(A373,IF({1,0},'12.1成果批示及应用（前端查询-需要导入-待处理)'!J:J,'12.1成果批示及应用（前端查询-需要导入-待处理)'!B:B),2,),VLOOKUP(A373&amp;B373&amp;"1",IF({1,0},'12.1成果批示及应用（前端查询-需要导入-待处理)'!J:J&amp;'12.1成果批示及应用（前端查询-需要导入-待处理)'!K:K&amp;'12.1成果批示及应用（前端查询-需要导入-待处理)'!O:O,'12.1成果批示及应用（前端查询-需要导入-待处理)'!B:B),2,))</f>
        <v>吴安</v>
      </c>
      <c r="D373" t="str">
        <f>VLOOKUP(C373,[2]Sheet1!$A:$B,2,)</f>
        <v>wuann</v>
      </c>
      <c r="E373" t="s">
        <v>335</v>
      </c>
      <c r="F373" t="str">
        <f t="array" ref="F373">IF(VLOOKUP(A373&amp;B373,IF({1,0},'12.1成果批示及应用（前端查询-需要导入-待处理)'!J:J&amp;'12.1成果批示及应用（前端查询-需要导入-待处理)'!K:K,'12.1成果批示及应用（前端查询-需要导入-待处理)'!N:N),2,)="1","独立完成","合作完成")</f>
        <v>独立完成</v>
      </c>
      <c r="G373">
        <v>2014</v>
      </c>
      <c r="H373" t="str">
        <f t="shared" si="5"/>
        <v>省部级正职领导肯定性批示</v>
      </c>
      <c r="I373" t="str">
        <f t="array" ref="I373">VLOOKUP(A373&amp;B373,IF({1,0},'12.1成果批示及应用（前端查询-需要导入-待处理)'!J:J&amp;'12.1成果批示及应用（前端查询-需要导入-待处理)'!K:K,'12.1成果批示及应用（前端查询-需要导入-待处理)'!M:M),2,)</f>
        <v>2014-01-15 </v>
      </c>
      <c r="J373" t="str">
        <f>VLOOKUP(C373,[2]Sheet1!$A:$C,3,)</f>
        <v>产业经济研究所</v>
      </c>
      <c r="K373" t="s">
        <v>337</v>
      </c>
      <c r="L373" t="s">
        <v>23</v>
      </c>
      <c r="O373" t="str">
        <f>CONCATENATE(E373,"(",VLOOKUP(H373,批示部门及其分数!C:D,2,)*70%,")")</f>
        <v>wuan(84)</v>
      </c>
    </row>
    <row r="374" spans="1:15">
      <c r="A374" s="14" t="s">
        <v>1117</v>
      </c>
      <c r="B374" s="12" t="s">
        <v>279</v>
      </c>
      <c r="C374" t="str">
        <f t="array" ref="C374">IF(ISNA(VLOOKUP(A374&amp;B374&amp;"1",IF({1,0},'12.1成果批示及应用（前端查询-需要导入-待处理)'!J:J&amp;'12.1成果批示及应用（前端查询-需要导入-待处理)'!K:K&amp;'12.1成果批示及应用（前端查询-需要导入-待处理)'!O:O,'12.1成果批示及应用（前端查询-需要导入-待处理)'!B:B),2,)),VLOOKUP(A374,IF({1,0},'12.1成果批示及应用（前端查询-需要导入-待处理)'!J:J,'12.1成果批示及应用（前端查询-需要导入-待处理)'!B:B),2,),VLOOKUP(A374&amp;B374&amp;"1",IF({1,0},'12.1成果批示及应用（前端查询-需要导入-待处理)'!J:J&amp;'12.1成果批示及应用（前端查询-需要导入-待处理)'!K:K&amp;'12.1成果批示及应用（前端查询-需要导入-待处理)'!O:O,'12.1成果批示及应用（前端查询-需要导入-待处理)'!B:B),2,))</f>
        <v>许玉明</v>
      </c>
      <c r="D374" t="str">
        <f>VLOOKUP(C374,[2]Sheet1!$A:$B,2,)</f>
        <v>xuyuming</v>
      </c>
      <c r="E374" t="s">
        <v>92</v>
      </c>
      <c r="F374" t="str">
        <f t="array" ref="F374">IF(VLOOKUP(A374&amp;B374,IF({1,0},'12.1成果批示及应用（前端查询-需要导入-待处理)'!J:J&amp;'12.1成果批示及应用（前端查询-需要导入-待处理)'!K:K,'12.1成果批示及应用（前端查询-需要导入-待处理)'!N:N),2,)="1","独立完成","合作完成")</f>
        <v>独立完成</v>
      </c>
      <c r="G374">
        <v>2014</v>
      </c>
      <c r="H374" t="str">
        <f t="shared" si="5"/>
        <v>决策建议、信息专报、专报信息刊发</v>
      </c>
      <c r="I374" t="str">
        <f t="array" ref="I374">VLOOKUP(A374&amp;B374,IF({1,0},'12.1成果批示及应用（前端查询-需要导入-待处理)'!J:J&amp;'12.1成果批示及应用（前端查询-需要导入-待处理)'!K:K,'12.1成果批示及应用（前端查询-需要导入-待处理)'!M:M),2,)</f>
        <v>2014-11-09 </v>
      </c>
      <c r="J374" t="str">
        <f>VLOOKUP(C374,[2]Sheet1!$A:$C,3,)</f>
        <v>农业农村研究所</v>
      </c>
      <c r="K374" t="s">
        <v>185</v>
      </c>
      <c r="L374" t="s">
        <v>23</v>
      </c>
      <c r="O374" t="str">
        <f>CONCATENATE(E374,"(",VLOOKUP(H374,批示部门及其分数!C:D,2,)*70%,")")</f>
        <v>xuyuming(28)</v>
      </c>
    </row>
    <row r="375" spans="1:15">
      <c r="A375" s="14" t="s">
        <v>1118</v>
      </c>
      <c r="B375" s="12" t="s">
        <v>279</v>
      </c>
      <c r="C375" t="str">
        <f t="array" ref="C375">IF(ISNA(VLOOKUP(A375&amp;B375&amp;"1",IF({1,0},'12.1成果批示及应用（前端查询-需要导入-待处理)'!J:J&amp;'12.1成果批示及应用（前端查询-需要导入-待处理)'!K:K&amp;'12.1成果批示及应用（前端查询-需要导入-待处理)'!O:O,'12.1成果批示及应用（前端查询-需要导入-待处理)'!B:B),2,)),VLOOKUP(A375,IF({1,0},'12.1成果批示及应用（前端查询-需要导入-待处理)'!J:J,'12.1成果批示及应用（前端查询-需要导入-待处理)'!B:B),2,),VLOOKUP(A375&amp;B375&amp;"1",IF({1,0},'12.1成果批示及应用（前端查询-需要导入-待处理)'!J:J&amp;'12.1成果批示及应用（前端查询-需要导入-待处理)'!K:K&amp;'12.1成果批示及应用（前端查询-需要导入-待处理)'!O:O,'12.1成果批示及应用（前端查询-需要导入-待处理)'!B:B),2,))</f>
        <v>许玉明</v>
      </c>
      <c r="D375" t="str">
        <f>VLOOKUP(C375,[2]Sheet1!$A:$B,2,)</f>
        <v>xuyuming</v>
      </c>
      <c r="E375" t="s">
        <v>92</v>
      </c>
      <c r="F375" t="str">
        <f t="array" ref="F375">IF(VLOOKUP(A375&amp;B375,IF({1,0},'12.1成果批示及应用（前端查询-需要导入-待处理)'!J:J&amp;'12.1成果批示及应用（前端查询-需要导入-待处理)'!K:K,'12.1成果批示及应用（前端查询-需要导入-待处理)'!N:N),2,)="1","独立完成","合作完成")</f>
        <v>独立完成</v>
      </c>
      <c r="G375">
        <v>2014</v>
      </c>
      <c r="H375" t="str">
        <f t="shared" si="5"/>
        <v>决策建议、信息专报、专报信息刊发</v>
      </c>
      <c r="I375" t="str">
        <f t="array" ref="I375">VLOOKUP(A375&amp;B375,IF({1,0},'12.1成果批示及应用（前端查询-需要导入-待处理)'!J:J&amp;'12.1成果批示及应用（前端查询-需要导入-待处理)'!K:K,'12.1成果批示及应用（前端查询-需要导入-待处理)'!M:M),2,)</f>
        <v>2014-11-03 </v>
      </c>
      <c r="J375" t="str">
        <f>VLOOKUP(C375,[2]Sheet1!$A:$C,3,)</f>
        <v>农业农村研究所</v>
      </c>
      <c r="K375" t="s">
        <v>185</v>
      </c>
      <c r="L375" t="s">
        <v>23</v>
      </c>
      <c r="O375" t="str">
        <f>CONCATENATE(E375,"(",VLOOKUP(H375,批示部门及其分数!C:D,2,)*70%,")")</f>
        <v>xuyuming(28)</v>
      </c>
    </row>
    <row r="376" spans="1:15">
      <c r="A376" s="14" t="s">
        <v>1120</v>
      </c>
      <c r="B376" s="12" t="s">
        <v>279</v>
      </c>
      <c r="C376" t="str">
        <f t="array" ref="C376">IF(ISNA(VLOOKUP(A376&amp;B376&amp;"1",IF({1,0},'12.1成果批示及应用（前端查询-需要导入-待处理)'!J:J&amp;'12.1成果批示及应用（前端查询-需要导入-待处理)'!K:K&amp;'12.1成果批示及应用（前端查询-需要导入-待处理)'!O:O,'12.1成果批示及应用（前端查询-需要导入-待处理)'!B:B),2,)),VLOOKUP(A376,IF({1,0},'12.1成果批示及应用（前端查询-需要导入-待处理)'!J:J,'12.1成果批示及应用（前端查询-需要导入-待处理)'!B:B),2,),VLOOKUP(A376&amp;B376&amp;"1",IF({1,0},'12.1成果批示及应用（前端查询-需要导入-待处理)'!J:J&amp;'12.1成果批示及应用（前端查询-需要导入-待处理)'!K:K&amp;'12.1成果批示及应用（前端查询-需要导入-待处理)'!O:O,'12.1成果批示及应用（前端查询-需要导入-待处理)'!B:B),2,))</f>
        <v>许玉明</v>
      </c>
      <c r="D376" t="str">
        <f>VLOOKUP(C376,[2]Sheet1!$A:$B,2,)</f>
        <v>xuyuming</v>
      </c>
      <c r="E376" t="s">
        <v>92</v>
      </c>
      <c r="F376" t="str">
        <f t="array" ref="F376">IF(VLOOKUP(A376&amp;B376,IF({1,0},'12.1成果批示及应用（前端查询-需要导入-待处理)'!J:J&amp;'12.1成果批示及应用（前端查询-需要导入-待处理)'!K:K,'12.1成果批示及应用（前端查询-需要导入-待处理)'!N:N),2,)="1","独立完成","合作完成")</f>
        <v>独立完成</v>
      </c>
      <c r="G376">
        <v>2014</v>
      </c>
      <c r="H376" t="str">
        <f t="shared" si="5"/>
        <v>决策建议、信息专报、专报信息刊发</v>
      </c>
      <c r="I376" t="str">
        <f t="array" ref="I376">VLOOKUP(A376&amp;B376,IF({1,0},'12.1成果批示及应用（前端查询-需要导入-待处理)'!J:J&amp;'12.1成果批示及应用（前端查询-需要导入-待处理)'!K:K,'12.1成果批示及应用（前端查询-需要导入-待处理)'!M:M),2,)</f>
        <v>2014-11-27 </v>
      </c>
      <c r="J376" t="str">
        <f>VLOOKUP(C376,[2]Sheet1!$A:$C,3,)</f>
        <v>农业农村研究所</v>
      </c>
      <c r="K376" t="s">
        <v>185</v>
      </c>
      <c r="L376" t="s">
        <v>23</v>
      </c>
      <c r="O376" t="str">
        <f>CONCATENATE(E376,"(",VLOOKUP(H376,批示部门及其分数!C:D,2,)*70%,")")</f>
        <v>xuyuming(28)</v>
      </c>
    </row>
    <row r="377" spans="1:15">
      <c r="A377" s="14" t="s">
        <v>1122</v>
      </c>
      <c r="B377" s="12" t="s">
        <v>30</v>
      </c>
      <c r="C377" t="str">
        <f t="array" ref="C377">IF(ISNA(VLOOKUP(A377&amp;B377&amp;"1",IF({1,0},'12.1成果批示及应用（前端查询-需要导入-待处理)'!J:J&amp;'12.1成果批示及应用（前端查询-需要导入-待处理)'!K:K&amp;'12.1成果批示及应用（前端查询-需要导入-待处理)'!O:O,'12.1成果批示及应用（前端查询-需要导入-待处理)'!B:B),2,)),VLOOKUP(A377,IF({1,0},'12.1成果批示及应用（前端查询-需要导入-待处理)'!J:J,'12.1成果批示及应用（前端查询-需要导入-待处理)'!B:B),2,),VLOOKUP(A377&amp;B377&amp;"1",IF({1,0},'12.1成果批示及应用（前端查询-需要导入-待处理)'!J:J&amp;'12.1成果批示及应用（前端查询-需要导入-待处理)'!K:K&amp;'12.1成果批示及应用（前端查询-需要导入-待处理)'!O:O,'12.1成果批示及应用（前端查询-需要导入-待处理)'!B:B),2,))</f>
        <v>杨玲</v>
      </c>
      <c r="D377" t="str">
        <f>VLOOKUP(C377,[2]Sheet1!$A:$B,2,)</f>
        <v>yangling</v>
      </c>
      <c r="E377" t="s">
        <v>363</v>
      </c>
      <c r="F377" t="str">
        <f t="array" ref="F377">IF(VLOOKUP(A377&amp;B377,IF({1,0},'12.1成果批示及应用（前端查询-需要导入-待处理)'!J:J&amp;'12.1成果批示及应用（前端查询-需要导入-待处理)'!K:K,'12.1成果批示及应用（前端查询-需要导入-待处理)'!N:N),2,)="1","独立完成","合作完成")</f>
        <v>独立完成</v>
      </c>
      <c r="G377">
        <v>2014</v>
      </c>
      <c r="H377" t="str">
        <f t="shared" si="5"/>
        <v>省部级正职领导肯定性批示</v>
      </c>
      <c r="I377" t="str">
        <f t="array" ref="I377">VLOOKUP(A377&amp;B377,IF({1,0},'12.1成果批示及应用（前端查询-需要导入-待处理)'!J:J&amp;'12.1成果批示及应用（前端查询-需要导入-待处理)'!K:K,'12.1成果批示及应用（前端查询-需要导入-待处理)'!M:M),2,)</f>
        <v>2014-05-28 </v>
      </c>
      <c r="J377" t="str">
        <f>VLOOKUP(C377,[2]Sheet1!$A:$C,3,)</f>
        <v>市情与发展战略研究所</v>
      </c>
      <c r="K377" t="s">
        <v>365</v>
      </c>
      <c r="L377" t="s">
        <v>23</v>
      </c>
      <c r="O377" t="str">
        <f>CONCATENATE(E377,"(",VLOOKUP(H377,批示部门及其分数!C:D,2,)*70%,")")</f>
        <v>yangling(84)</v>
      </c>
    </row>
    <row r="378" spans="1:15">
      <c r="A378" s="14" t="s">
        <v>1123</v>
      </c>
      <c r="B378" s="12" t="s">
        <v>19</v>
      </c>
      <c r="C378" t="str">
        <f t="array" ref="C378">IF(ISNA(VLOOKUP(A378&amp;B378&amp;"1",IF({1,0},'12.1成果批示及应用（前端查询-需要导入-待处理)'!J:J&amp;'12.1成果批示及应用（前端查询-需要导入-待处理)'!K:K&amp;'12.1成果批示及应用（前端查询-需要导入-待处理)'!O:O,'12.1成果批示及应用（前端查询-需要导入-待处理)'!B:B),2,)),VLOOKUP(A378,IF({1,0},'12.1成果批示及应用（前端查询-需要导入-待处理)'!J:J,'12.1成果批示及应用（前端查询-需要导入-待处理)'!B:B),2,),VLOOKUP(A378&amp;B378&amp;"1",IF({1,0},'12.1成果批示及应用（前端查询-需要导入-待处理)'!J:J&amp;'12.1成果批示及应用（前端查询-需要导入-待处理)'!K:K&amp;'12.1成果批示及应用（前端查询-需要导入-待处理)'!O:O,'12.1成果批示及应用（前端查询-需要导入-待处理)'!B:B),2,))</f>
        <v>杨玲</v>
      </c>
      <c r="D378" t="str">
        <f>VLOOKUP(C378,[2]Sheet1!$A:$B,2,)</f>
        <v>yangling</v>
      </c>
      <c r="E378" t="s">
        <v>363</v>
      </c>
      <c r="F378" t="str">
        <f t="array" ref="F378">IF(VLOOKUP(A378&amp;B378,IF({1,0},'12.1成果批示及应用（前端查询-需要导入-待处理)'!J:J&amp;'12.1成果批示及应用（前端查询-需要导入-待处理)'!K:K,'12.1成果批示及应用（前端查询-需要导入-待处理)'!N:N),2,)="1","独立完成","合作完成")</f>
        <v>合作完成</v>
      </c>
      <c r="G378">
        <v>2014</v>
      </c>
      <c r="H378" t="str">
        <f t="shared" si="5"/>
        <v>省部级正职领导一般性批示</v>
      </c>
      <c r="I378" t="str">
        <f t="array" ref="I378">VLOOKUP(A378&amp;B378,IF({1,0},'12.1成果批示及应用（前端查询-需要导入-待处理)'!J:J&amp;'12.1成果批示及应用（前端查询-需要导入-待处理)'!K:K,'12.1成果批示及应用（前端查询-需要导入-待处理)'!M:M),2,)</f>
        <v>2014-10-20 </v>
      </c>
      <c r="J378" t="str">
        <f>VLOOKUP(C378,[2]Sheet1!$A:$C,3,)</f>
        <v>市情与发展战略研究所</v>
      </c>
      <c r="K378" t="s">
        <v>365</v>
      </c>
      <c r="L378" t="s">
        <v>23</v>
      </c>
      <c r="O378" t="str">
        <f>CONCATENATE(E378,"(",VLOOKUP(H378,批示部门及其分数!C:D,2,)*70%,")")</f>
        <v>yangling(42)</v>
      </c>
    </row>
    <row r="379" spans="1:15">
      <c r="A379" s="14" t="s">
        <v>1125</v>
      </c>
      <c r="B379" s="12" t="s">
        <v>19</v>
      </c>
      <c r="C379" t="str">
        <f t="array" ref="C379">IF(ISNA(VLOOKUP(A379&amp;B379&amp;"1",IF({1,0},'12.1成果批示及应用（前端查询-需要导入-待处理)'!J:J&amp;'12.1成果批示及应用（前端查询-需要导入-待处理)'!K:K&amp;'12.1成果批示及应用（前端查询-需要导入-待处理)'!O:O,'12.1成果批示及应用（前端查询-需要导入-待处理)'!B:B),2,)),VLOOKUP(A379,IF({1,0},'12.1成果批示及应用（前端查询-需要导入-待处理)'!J:J,'12.1成果批示及应用（前端查询-需要导入-待处理)'!B:B),2,),VLOOKUP(A379&amp;B379&amp;"1",IF({1,0},'12.1成果批示及应用（前端查询-需要导入-待处理)'!J:J&amp;'12.1成果批示及应用（前端查询-需要导入-待处理)'!K:K&amp;'12.1成果批示及应用（前端查询-需要导入-待处理)'!O:O,'12.1成果批示及应用（前端查询-需要导入-待处理)'!B:B),2,))</f>
        <v>杨孝容</v>
      </c>
      <c r="D379" t="str">
        <f>VLOOKUP(C379,[2]Sheet1!$A:$B,2,)</f>
        <v>yangxiaorong</v>
      </c>
      <c r="E379" t="s">
        <v>191</v>
      </c>
      <c r="F379" t="str">
        <f t="array" ref="F379">IF(VLOOKUP(A379&amp;B379,IF({1,0},'12.1成果批示及应用（前端查询-需要导入-待处理)'!J:J&amp;'12.1成果批示及应用（前端查询-需要导入-待处理)'!K:K,'12.1成果批示及应用（前端查询-需要导入-待处理)'!N:N),2,)="1","独立完成","合作完成")</f>
        <v>独立完成</v>
      </c>
      <c r="G379">
        <v>2014</v>
      </c>
      <c r="H379" t="str">
        <f t="shared" si="5"/>
        <v>省部级正职领导一般性批示</v>
      </c>
      <c r="I379" t="str">
        <f t="array" ref="I379">VLOOKUP(A379&amp;B379,IF({1,0},'12.1成果批示及应用（前端查询-需要导入-待处理)'!J:J&amp;'12.1成果批示及应用（前端查询-需要导入-待处理)'!K:K,'12.1成果批示及应用（前端查询-需要导入-待处理)'!M:M),2,)</f>
        <v>2014-11-17 </v>
      </c>
      <c r="J379" t="str">
        <f>VLOOKUP(C379,[2]Sheet1!$A:$C,3,)</f>
        <v>哲学与政治学研究所</v>
      </c>
      <c r="K379" t="s">
        <v>193</v>
      </c>
      <c r="L379" t="s">
        <v>23</v>
      </c>
      <c r="O379" t="str">
        <f>CONCATENATE(E379,"(",VLOOKUP(H379,批示部门及其分数!C:D,2,)*70%,")")</f>
        <v>yangxiaorong(42)</v>
      </c>
    </row>
    <row r="380" spans="1:15">
      <c r="A380" s="14" t="s">
        <v>1128</v>
      </c>
      <c r="B380" s="12" t="s">
        <v>279</v>
      </c>
      <c r="C380" t="str">
        <f t="array" ref="C380">IF(ISNA(VLOOKUP(A380&amp;B380&amp;"1",IF({1,0},'12.1成果批示及应用（前端查询-需要导入-待处理)'!J:J&amp;'12.1成果批示及应用（前端查询-需要导入-待处理)'!K:K&amp;'12.1成果批示及应用（前端查询-需要导入-待处理)'!O:O,'12.1成果批示及应用（前端查询-需要导入-待处理)'!B:B),2,)),VLOOKUP(A380,IF({1,0},'12.1成果批示及应用（前端查询-需要导入-待处理)'!J:J,'12.1成果批示及应用（前端查询-需要导入-待处理)'!B:B),2,),VLOOKUP(A380&amp;B380&amp;"1",IF({1,0},'12.1成果批示及应用（前端查询-需要导入-待处理)'!J:J&amp;'12.1成果批示及应用（前端查询-需要导入-待处理)'!K:K&amp;'12.1成果批示及应用（前端查询-需要导入-待处理)'!O:O,'12.1成果批示及应用（前端查询-需要导入-待处理)'!B:B),2,))</f>
        <v>杨孝容</v>
      </c>
      <c r="D380" t="str">
        <f>VLOOKUP(C380,[2]Sheet1!$A:$B,2,)</f>
        <v>yangxiaorong</v>
      </c>
      <c r="E380" t="s">
        <v>191</v>
      </c>
      <c r="F380" t="str">
        <f t="array" ref="F380">IF(VLOOKUP(A380&amp;B380,IF({1,0},'12.1成果批示及应用（前端查询-需要导入-待处理)'!J:J&amp;'12.1成果批示及应用（前端查询-需要导入-待处理)'!K:K,'12.1成果批示及应用（前端查询-需要导入-待处理)'!N:N),2,)="1","独立完成","合作完成")</f>
        <v>独立完成</v>
      </c>
      <c r="G380">
        <v>2014</v>
      </c>
      <c r="H380" t="str">
        <f t="shared" si="5"/>
        <v>决策建议、信息专报、专报信息刊发</v>
      </c>
      <c r="I380" t="str">
        <f t="array" ref="I380">VLOOKUP(A380&amp;B380,IF({1,0},'12.1成果批示及应用（前端查询-需要导入-待处理)'!J:J&amp;'12.1成果批示及应用（前端查询-需要导入-待处理)'!K:K,'12.1成果批示及应用（前端查询-需要导入-待处理)'!M:M),2,)</f>
        <v>2014-05-19 </v>
      </c>
      <c r="J380" t="str">
        <f>VLOOKUP(C380,[2]Sheet1!$A:$C,3,)</f>
        <v>哲学与政治学研究所</v>
      </c>
      <c r="K380" t="s">
        <v>193</v>
      </c>
      <c r="L380" t="s">
        <v>23</v>
      </c>
      <c r="O380" t="str">
        <f>CONCATENATE(E380,"(",VLOOKUP(H380,批示部门及其分数!C:D,2,)*70%,")")</f>
        <v>yangxiaorong(28)</v>
      </c>
    </row>
    <row r="381" spans="1:15">
      <c r="A381" s="14" t="s">
        <v>1130</v>
      </c>
      <c r="B381" s="12" t="s">
        <v>279</v>
      </c>
      <c r="C381" t="str">
        <f t="array" ref="C381">IF(ISNA(VLOOKUP(A381&amp;B381&amp;"1",IF({1,0},'12.1成果批示及应用（前端查询-需要导入-待处理)'!J:J&amp;'12.1成果批示及应用（前端查询-需要导入-待处理)'!K:K&amp;'12.1成果批示及应用（前端查询-需要导入-待处理)'!O:O,'12.1成果批示及应用（前端查询-需要导入-待处理)'!B:B),2,)),VLOOKUP(A381,IF({1,0},'12.1成果批示及应用（前端查询-需要导入-待处理)'!J:J,'12.1成果批示及应用（前端查询-需要导入-待处理)'!B:B),2,),VLOOKUP(A381&amp;B381&amp;"1",IF({1,0},'12.1成果批示及应用（前端查询-需要导入-待处理)'!J:J&amp;'12.1成果批示及应用（前端查询-需要导入-待处理)'!K:K&amp;'12.1成果批示及应用（前端查询-需要导入-待处理)'!O:O,'12.1成果批示及应用（前端查询-需要导入-待处理)'!B:B),2,))</f>
        <v>杨孝容</v>
      </c>
      <c r="D381" t="str">
        <f>VLOOKUP(C381,[2]Sheet1!$A:$B,2,)</f>
        <v>yangxiaorong</v>
      </c>
      <c r="E381" t="s">
        <v>191</v>
      </c>
      <c r="F381" t="str">
        <f t="array" ref="F381">IF(VLOOKUP(A381&amp;B381,IF({1,0},'12.1成果批示及应用（前端查询-需要导入-待处理)'!J:J&amp;'12.1成果批示及应用（前端查询-需要导入-待处理)'!K:K,'12.1成果批示及应用（前端查询-需要导入-待处理)'!N:N),2,)="1","独立完成","合作完成")</f>
        <v>独立完成</v>
      </c>
      <c r="G381">
        <v>2014</v>
      </c>
      <c r="H381" t="str">
        <f t="shared" si="5"/>
        <v>决策建议、信息专报、专报信息刊发</v>
      </c>
      <c r="I381" t="str">
        <f t="array" ref="I381">VLOOKUP(A381&amp;B381,IF({1,0},'12.1成果批示及应用（前端查询-需要导入-待处理)'!J:J&amp;'12.1成果批示及应用（前端查询-需要导入-待处理)'!K:K,'12.1成果批示及应用（前端查询-需要导入-待处理)'!M:M),2,)</f>
        <v>2014-04-28 </v>
      </c>
      <c r="J381" t="str">
        <f>VLOOKUP(C381,[2]Sheet1!$A:$C,3,)</f>
        <v>哲学与政治学研究所</v>
      </c>
      <c r="K381" t="s">
        <v>193</v>
      </c>
      <c r="L381" t="s">
        <v>23</v>
      </c>
      <c r="O381" t="str">
        <f>CONCATENATE(E381,"(",VLOOKUP(H381,批示部门及其分数!C:D,2,)*70%,")")</f>
        <v>yangxiaorong(28)</v>
      </c>
    </row>
    <row r="382" spans="1:15">
      <c r="A382" s="14" t="s">
        <v>1132</v>
      </c>
      <c r="B382" s="12" t="s">
        <v>19</v>
      </c>
      <c r="C382" t="str">
        <f t="array" ref="C382">IF(ISNA(VLOOKUP(A382&amp;B382&amp;"1",IF({1,0},'12.1成果批示及应用（前端查询-需要导入-待处理)'!J:J&amp;'12.1成果批示及应用（前端查询-需要导入-待处理)'!K:K&amp;'12.1成果批示及应用（前端查询-需要导入-待处理)'!O:O,'12.1成果批示及应用（前端查询-需要导入-待处理)'!B:B),2,)),VLOOKUP(A382,IF({1,0},'12.1成果批示及应用（前端查询-需要导入-待处理)'!J:J,'12.1成果批示及应用（前端查询-需要导入-待处理)'!B:B),2,),VLOOKUP(A382&amp;B382&amp;"1",IF({1,0},'12.1成果批示及应用（前端查询-需要导入-待处理)'!J:J&amp;'12.1成果批示及应用（前端查询-需要导入-待处理)'!K:K&amp;'12.1成果批示及应用（前端查询-需要导入-待处理)'!O:O,'12.1成果批示及应用（前端查询-需要导入-待处理)'!B:B),2,))</f>
        <v>张永恒</v>
      </c>
      <c r="D382" t="str">
        <f>VLOOKUP(C382,[2]Sheet1!$A:$B,2,)</f>
        <v>zhangyongheng</v>
      </c>
      <c r="E382" t="s">
        <v>942</v>
      </c>
      <c r="F382" t="str">
        <f t="array" ref="F382">IF(VLOOKUP(A382&amp;B382,IF({1,0},'12.1成果批示及应用（前端查询-需要导入-待处理)'!J:J&amp;'12.1成果批示及应用（前端查询-需要导入-待处理)'!K:K,'12.1成果批示及应用（前端查询-需要导入-待处理)'!N:N),2,)="1","独立完成","合作完成")</f>
        <v>独立完成</v>
      </c>
      <c r="G382">
        <v>2014</v>
      </c>
      <c r="H382" t="str">
        <f t="shared" si="5"/>
        <v>省部级正职领导一般性批示</v>
      </c>
      <c r="I382" t="str">
        <f t="array" ref="I382">VLOOKUP(A382&amp;B382,IF({1,0},'12.1成果批示及应用（前端查询-需要导入-待处理)'!J:J&amp;'12.1成果批示及应用（前端查询-需要导入-待处理)'!K:K,'12.1成果批示及应用（前端查询-需要导入-待处理)'!M:M),2,)</f>
        <v>2014-03-27 </v>
      </c>
      <c r="J382" t="str">
        <f>VLOOKUP(C382,[2]Sheet1!$A:$C,3,)</f>
        <v>重庆市中国特色社会主义理论体系研究中心秘书处</v>
      </c>
      <c r="K382" t="s">
        <v>944</v>
      </c>
      <c r="L382" t="s">
        <v>23</v>
      </c>
      <c r="O382" t="str">
        <f>CONCATENATE(E382,"(",VLOOKUP(H382,批示部门及其分数!C:D,2,)*70%,")")</f>
        <v>zhangyongheng(42)</v>
      </c>
    </row>
    <row r="383" spans="1:15">
      <c r="A383" s="14" t="s">
        <v>948</v>
      </c>
      <c r="B383" s="12" t="s">
        <v>279</v>
      </c>
      <c r="C383" t="str">
        <f t="array" ref="C383">IF(ISNA(VLOOKUP(A383&amp;B383&amp;"1",IF({1,0},'12.1成果批示及应用（前端查询-需要导入-待处理)'!J:J&amp;'12.1成果批示及应用（前端查询-需要导入-待处理)'!K:K&amp;'12.1成果批示及应用（前端查询-需要导入-待处理)'!O:O,'12.1成果批示及应用（前端查询-需要导入-待处理)'!B:B),2,)),VLOOKUP(A383,IF({1,0},'12.1成果批示及应用（前端查询-需要导入-待处理)'!J:J,'12.1成果批示及应用（前端查询-需要导入-待处理)'!B:B),2,),VLOOKUP(A383&amp;B383&amp;"1",IF({1,0},'12.1成果批示及应用（前端查询-需要导入-待处理)'!J:J&amp;'12.1成果批示及应用（前端查询-需要导入-待处理)'!K:K&amp;'12.1成果批示及应用（前端查询-需要导入-待处理)'!O:O,'12.1成果批示及应用（前端查询-需要导入-待处理)'!B:B),2,))</f>
        <v>朱莉芬</v>
      </c>
      <c r="D383" t="e">
        <f>VLOOKUP(C383,[2]Sheet1!$A:$B,2,)</f>
        <v>#N/A</v>
      </c>
      <c r="E383" t="s">
        <v>950</v>
      </c>
      <c r="F383" t="str">
        <f t="array" ref="F383">IF(VLOOKUP(A383&amp;B383,IF({1,0},'12.1成果批示及应用（前端查询-需要导入-待处理)'!J:J&amp;'12.1成果批示及应用（前端查询-需要导入-待处理)'!K:K,'12.1成果批示及应用（前端查询-需要导入-待处理)'!N:N),2,)="1","独立完成","合作完成")</f>
        <v>独立完成</v>
      </c>
      <c r="G383">
        <v>2014</v>
      </c>
      <c r="H383" t="str">
        <f t="shared" si="5"/>
        <v>决策建议、信息专报、专报信息刊发</v>
      </c>
      <c r="I383" t="str">
        <f t="array" ref="I383">VLOOKUP(A383&amp;B383,IF({1,0},'12.1成果批示及应用（前端查询-需要导入-待处理)'!J:J&amp;'12.1成果批示及应用（前端查询-需要导入-待处理)'!K:K,'12.1成果批示及应用（前端查询-需要导入-待处理)'!M:M),2,)</f>
        <v>2014-02-19 </v>
      </c>
      <c r="J383" t="e">
        <f>VLOOKUP(C383,[2]Sheet1!$A:$C,3,)</f>
        <v>#N/A</v>
      </c>
      <c r="K383" t="s">
        <v>952</v>
      </c>
      <c r="L383" t="s">
        <v>23</v>
      </c>
      <c r="O383" t="str">
        <f>CONCATENATE(E383,"(",VLOOKUP(H383,批示部门及其分数!C:D,2,)*70%,")")</f>
        <v>zhulifen(28)</v>
      </c>
    </row>
    <row r="384" spans="1:15">
      <c r="A384" s="14" t="s">
        <v>954</v>
      </c>
      <c r="B384" s="12" t="s">
        <v>279</v>
      </c>
      <c r="C384" t="str">
        <f t="array" ref="C384">IF(ISNA(VLOOKUP(A384&amp;B384&amp;"1",IF({1,0},'12.1成果批示及应用（前端查询-需要导入-待处理)'!J:J&amp;'12.1成果批示及应用（前端查询-需要导入-待处理)'!K:K&amp;'12.1成果批示及应用（前端查询-需要导入-待处理)'!O:O,'12.1成果批示及应用（前端查询-需要导入-待处理)'!B:B),2,)),VLOOKUP(A384,IF({1,0},'12.1成果批示及应用（前端查询-需要导入-待处理)'!J:J,'12.1成果批示及应用（前端查询-需要导入-待处理)'!B:B),2,),VLOOKUP(A384&amp;B384&amp;"1",IF({1,0},'12.1成果批示及应用（前端查询-需要导入-待处理)'!J:J&amp;'12.1成果批示及应用（前端查询-需要导入-待处理)'!K:K&amp;'12.1成果批示及应用（前端查询-需要导入-待处理)'!O:O,'12.1成果批示及应用（前端查询-需要导入-待处理)'!B:B),2,))</f>
        <v>朱莉芬</v>
      </c>
      <c r="D384" t="e">
        <f>VLOOKUP(C384,[2]Sheet1!$A:$B,2,)</f>
        <v>#N/A</v>
      </c>
      <c r="E384" t="s">
        <v>950</v>
      </c>
      <c r="F384" t="str">
        <f t="array" ref="F384">IF(VLOOKUP(A384&amp;B384,IF({1,0},'12.1成果批示及应用（前端查询-需要导入-待处理)'!J:J&amp;'12.1成果批示及应用（前端查询-需要导入-待处理)'!K:K,'12.1成果批示及应用（前端查询-需要导入-待处理)'!N:N),2,)="1","独立完成","合作完成")</f>
        <v>独立完成</v>
      </c>
      <c r="G384">
        <v>2014</v>
      </c>
      <c r="H384" t="str">
        <f t="shared" si="5"/>
        <v>决策建议、信息专报、专报信息刊发</v>
      </c>
      <c r="I384" t="str">
        <f t="array" ref="I384">VLOOKUP(A384&amp;B384,IF({1,0},'12.1成果批示及应用（前端查询-需要导入-待处理)'!J:J&amp;'12.1成果批示及应用（前端查询-需要导入-待处理)'!K:K,'12.1成果批示及应用（前端查询-需要导入-待处理)'!M:M),2,)</f>
        <v>2014-04-29 </v>
      </c>
      <c r="J384" t="e">
        <f>VLOOKUP(C384,[2]Sheet1!$A:$C,3,)</f>
        <v>#N/A</v>
      </c>
      <c r="K384" t="s">
        <v>952</v>
      </c>
      <c r="L384" t="s">
        <v>23</v>
      </c>
      <c r="O384" t="str">
        <f>CONCATENATE(E384,"(",VLOOKUP(H384,批示部门及其分数!C:D,2,)*70%,")")</f>
        <v>zhulifen(28)</v>
      </c>
    </row>
    <row r="385" spans="1:15">
      <c r="A385" s="14" t="s">
        <v>1136</v>
      </c>
      <c r="B385" s="12" t="s">
        <v>19</v>
      </c>
      <c r="C385" t="str">
        <f t="array" ref="C385">IF(ISNA(VLOOKUP(A385&amp;B385&amp;"1",IF({1,0},'12.1成果批示及应用（前端查询-需要导入-待处理)'!J:J&amp;'12.1成果批示及应用（前端查询-需要导入-待处理)'!K:K&amp;'12.1成果批示及应用（前端查询-需要导入-待处理)'!O:O,'12.1成果批示及应用（前端查询-需要导入-待处理)'!B:B),2,)),VLOOKUP(A385,IF({1,0},'12.1成果批示及应用（前端查询-需要导入-待处理)'!J:J,'12.1成果批示及应用（前端查询-需要导入-待处理)'!B:B),2,),VLOOKUP(A385&amp;B385&amp;"1",IF({1,0},'12.1成果批示及应用（前端查询-需要导入-待处理)'!J:J&amp;'12.1成果批示及应用（前端查询-需要导入-待处理)'!K:K&amp;'12.1成果批示及应用（前端查询-需要导入-待处理)'!O:O,'12.1成果批示及应用（前端查询-需要导入-待处理)'!B:B),2,))</f>
        <v>曹银涛</v>
      </c>
      <c r="D385" t="str">
        <f>VLOOKUP(C385,[2]Sheet1!$A:$B,2,)</f>
        <v>caoyintao</v>
      </c>
      <c r="E385" t="s">
        <v>17</v>
      </c>
      <c r="F385" t="str">
        <f t="array" ref="F385">IF(VLOOKUP(A385&amp;B385,IF({1,0},'12.1成果批示及应用（前端查询-需要导入-待处理)'!J:J&amp;'12.1成果批示及应用（前端查询-需要导入-待处理)'!K:K,'12.1成果批示及应用（前端查询-需要导入-待处理)'!N:N),2,)="1","独立完成","合作完成")</f>
        <v>独立完成</v>
      </c>
      <c r="G385">
        <v>2015</v>
      </c>
      <c r="H385" t="str">
        <f t="shared" si="5"/>
        <v>省部级正职领导一般性批示</v>
      </c>
      <c r="I385" t="str">
        <f t="array" ref="I385">VLOOKUP(A385&amp;B385,IF({1,0},'12.1成果批示及应用（前端查询-需要导入-待处理)'!J:J&amp;'12.1成果批示及应用（前端查询-需要导入-待处理)'!K:K,'12.1成果批示及应用（前端查询-需要导入-待处理)'!M:M),2,)</f>
        <v>2015-10-12 </v>
      </c>
      <c r="J385" t="str">
        <f>VLOOKUP(C385,[2]Sheet1!$A:$C,3,)</f>
        <v>法学与社会学研究所</v>
      </c>
      <c r="K385" t="s">
        <v>22</v>
      </c>
      <c r="L385" t="s">
        <v>23</v>
      </c>
      <c r="O385" t="str">
        <f>CONCATENATE(E385,"(",VLOOKUP(H385,批示部门及其分数!C:D,2,)*70%,")")</f>
        <v>caoyintao(42)</v>
      </c>
    </row>
    <row r="386" spans="1:15">
      <c r="A386" s="14" t="s">
        <v>1138</v>
      </c>
      <c r="B386" s="12" t="s">
        <v>279</v>
      </c>
      <c r="C386" t="str">
        <f t="array" ref="C386">IF(ISNA(VLOOKUP(A386&amp;B386&amp;"1",IF({1,0},'12.1成果批示及应用（前端查询-需要导入-待处理)'!J:J&amp;'12.1成果批示及应用（前端查询-需要导入-待处理)'!K:K&amp;'12.1成果批示及应用（前端查询-需要导入-待处理)'!O:O,'12.1成果批示及应用（前端查询-需要导入-待处理)'!B:B),2,)),VLOOKUP(A386,IF({1,0},'12.1成果批示及应用（前端查询-需要导入-待处理)'!J:J,'12.1成果批示及应用（前端查询-需要导入-待处理)'!B:B),2,),VLOOKUP(A386&amp;B386&amp;"1",IF({1,0},'12.1成果批示及应用（前端查询-需要导入-待处理)'!J:J&amp;'12.1成果批示及应用（前端查询-需要导入-待处理)'!K:K&amp;'12.1成果批示及应用（前端查询-需要导入-待处理)'!O:O,'12.1成果批示及应用（前端查询-需要导入-待处理)'!B:B),2,))</f>
        <v>陈悦</v>
      </c>
      <c r="D386" t="e">
        <f>VLOOKUP(C386,[2]Sheet1!$A:$B,2,)</f>
        <v>#N/A</v>
      </c>
      <c r="E386" t="s">
        <v>222</v>
      </c>
      <c r="F386" t="str">
        <f t="array" ref="F386">IF(VLOOKUP(A386&amp;B386,IF({1,0},'12.1成果批示及应用（前端查询-需要导入-待处理)'!J:J&amp;'12.1成果批示及应用（前端查询-需要导入-待处理)'!K:K,'12.1成果批示及应用（前端查询-需要导入-待处理)'!N:N),2,)="1","独立完成","合作完成")</f>
        <v>合作完成</v>
      </c>
      <c r="G386">
        <v>2015</v>
      </c>
      <c r="H386" t="str">
        <f t="shared" si="5"/>
        <v>决策建议、信息专报、专报信息刊发</v>
      </c>
      <c r="I386" t="str">
        <f t="array" ref="I386">VLOOKUP(A386&amp;B386,IF({1,0},'12.1成果批示及应用（前端查询-需要导入-待处理)'!J:J&amp;'12.1成果批示及应用（前端查询-需要导入-待处理)'!K:K,'12.1成果批示及应用（前端查询-需要导入-待处理)'!M:M),2,)</f>
        <v>2015-11-19 </v>
      </c>
      <c r="J386" t="e">
        <f>VLOOKUP(C386,[2]Sheet1!$A:$C,3,)</f>
        <v>#N/A</v>
      </c>
      <c r="K386" t="s">
        <v>1140</v>
      </c>
      <c r="L386" t="s">
        <v>23</v>
      </c>
      <c r="O386" t="str">
        <f>CONCATENATE(E386,"(",VLOOKUP(H386,批示部门及其分数!C:D,2,)*70%,")")</f>
        <v>chenyue(28)</v>
      </c>
    </row>
    <row r="387" spans="1:15">
      <c r="A387" s="14" t="s">
        <v>1141</v>
      </c>
      <c r="B387" s="12" t="s">
        <v>30</v>
      </c>
      <c r="C387" t="str">
        <f t="array" ref="C387">IF(ISNA(VLOOKUP(A387&amp;B387&amp;"1",IF({1,0},'12.1成果批示及应用（前端查询-需要导入-待处理)'!J:J&amp;'12.1成果批示及应用（前端查询-需要导入-待处理)'!K:K&amp;'12.1成果批示及应用（前端查询-需要导入-待处理)'!O:O,'12.1成果批示及应用（前端查询-需要导入-待处理)'!B:B),2,)),VLOOKUP(A387,IF({1,0},'12.1成果批示及应用（前端查询-需要导入-待处理)'!J:J,'12.1成果批示及应用（前端查询-需要导入-待处理)'!B:B),2,),VLOOKUP(A387&amp;B387&amp;"1",IF({1,0},'12.1成果批示及应用（前端查询-需要导入-待处理)'!J:J&amp;'12.1成果批示及应用（前端查询-需要导入-待处理)'!K:K&amp;'12.1成果批示及应用（前端查询-需要导入-待处理)'!O:O,'12.1成果批示及应用（前端查询-需要导入-待处理)'!B:B),2,))</f>
        <v>陈悦</v>
      </c>
      <c r="D387" t="e">
        <f>VLOOKUP(C387,[2]Sheet1!$A:$B,2,)</f>
        <v>#N/A</v>
      </c>
      <c r="E387" t="s">
        <v>222</v>
      </c>
      <c r="F387" t="str">
        <f t="array" ref="F387">IF(VLOOKUP(A387&amp;B387,IF({1,0},'12.1成果批示及应用（前端查询-需要导入-待处理)'!J:J&amp;'12.1成果批示及应用（前端查询-需要导入-待处理)'!K:K,'12.1成果批示及应用（前端查询-需要导入-待处理)'!N:N),2,)="1","独立完成","合作完成")</f>
        <v>合作完成</v>
      </c>
      <c r="G387">
        <v>2015</v>
      </c>
      <c r="H387" t="str">
        <f t="shared" ref="H387:H450" si="6">B387</f>
        <v>省部级正职领导肯定性批示</v>
      </c>
      <c r="I387" t="str">
        <f t="array" ref="I387">VLOOKUP(A387&amp;B387,IF({1,0},'12.1成果批示及应用（前端查询-需要导入-待处理)'!J:J&amp;'12.1成果批示及应用（前端查询-需要导入-待处理)'!K:K,'12.1成果批示及应用（前端查询-需要导入-待处理)'!M:M),2,)</f>
        <v>2015-08-01 </v>
      </c>
      <c r="J387" t="e">
        <f>VLOOKUP(C387,[2]Sheet1!$A:$C,3,)</f>
        <v>#N/A</v>
      </c>
      <c r="K387" t="s">
        <v>1143</v>
      </c>
      <c r="L387" t="s">
        <v>23</v>
      </c>
      <c r="O387" t="str">
        <f>CONCATENATE(E387,"(",VLOOKUP(H387,批示部门及其分数!C:D,2,)*70%,")")</f>
        <v>chenyue(84)</v>
      </c>
    </row>
    <row r="388" spans="1:15">
      <c r="A388" s="14" t="s">
        <v>1144</v>
      </c>
      <c r="B388" s="12" t="s">
        <v>274</v>
      </c>
      <c r="C388" t="str">
        <f t="array" ref="C388">IF(ISNA(VLOOKUP(A388&amp;B388&amp;"1",IF({1,0},'12.1成果批示及应用（前端查询-需要导入-待处理)'!J:J&amp;'12.1成果批示及应用（前端查询-需要导入-待处理)'!K:K&amp;'12.1成果批示及应用（前端查询-需要导入-待处理)'!O:O,'12.1成果批示及应用（前端查询-需要导入-待处理)'!B:B),2,)),VLOOKUP(A388,IF({1,0},'12.1成果批示及应用（前端查询-需要导入-待处理)'!J:J,'12.1成果批示及应用（前端查询-需要导入-待处理)'!B:B),2,),VLOOKUP(A388&amp;B388&amp;"1",IF({1,0},'12.1成果批示及应用（前端查询-需要导入-待处理)'!J:J&amp;'12.1成果批示及应用（前端查询-需要导入-待处理)'!K:K&amp;'12.1成果批示及应用（前端查询-需要导入-待处理)'!O:O,'12.1成果批示及应用（前端查询-需要导入-待处理)'!B:B),2,))</f>
        <v>邓涛</v>
      </c>
      <c r="D388" t="str">
        <f>VLOOKUP(C388,[2]Sheet1!$A:$B,2,)</f>
        <v>dengtao</v>
      </c>
      <c r="E388" t="s">
        <v>238</v>
      </c>
      <c r="F388" t="str">
        <f t="array" ref="F388">IF(VLOOKUP(A388&amp;B388,IF({1,0},'12.1成果批示及应用（前端查询-需要导入-待处理)'!J:J&amp;'12.1成果批示及应用（前端查询-需要导入-待处理)'!K:K,'12.1成果批示及应用（前端查询-需要导入-待处理)'!N:N),2,)="1","独立完成","合作完成")</f>
        <v>合作完成</v>
      </c>
      <c r="G388">
        <v>2015</v>
      </c>
      <c r="H388" t="str">
        <f t="shared" si="6"/>
        <v>市行业主管部门文件采用-采用部分占文件全文60%以下</v>
      </c>
      <c r="I388" t="str">
        <f t="array" ref="I388">VLOOKUP(A388&amp;B388,IF({1,0},'12.1成果批示及应用（前端查询-需要导入-待处理)'!J:J&amp;'12.1成果批示及应用（前端查询-需要导入-待处理)'!K:K,'12.1成果批示及应用（前端查询-需要导入-待处理)'!M:M),2,)</f>
        <v>2015-12-28 </v>
      </c>
      <c r="J388" t="str">
        <f>VLOOKUP(C388,[2]Sheet1!$A:$C,3,)</f>
        <v>财政与金融研究所</v>
      </c>
      <c r="K388" t="s">
        <v>789</v>
      </c>
      <c r="L388" t="s">
        <v>23</v>
      </c>
      <c r="O388" t="str">
        <f>CONCATENATE(E388,"(",VLOOKUP(H388,批示部门及其分数!C:D,2,)*70%,")")</f>
        <v>dengtao(21)</v>
      </c>
    </row>
    <row r="389" spans="1:15">
      <c r="A389" s="14" t="s">
        <v>1146</v>
      </c>
      <c r="B389" s="12" t="s">
        <v>274</v>
      </c>
      <c r="C389" t="str">
        <f t="array" ref="C389">IF(ISNA(VLOOKUP(A389&amp;B389&amp;"1",IF({1,0},'12.1成果批示及应用（前端查询-需要导入-待处理)'!J:J&amp;'12.1成果批示及应用（前端查询-需要导入-待处理)'!K:K&amp;'12.1成果批示及应用（前端查询-需要导入-待处理)'!O:O,'12.1成果批示及应用（前端查询-需要导入-待处理)'!B:B),2,)),VLOOKUP(A389,IF({1,0},'12.1成果批示及应用（前端查询-需要导入-待处理)'!J:J,'12.1成果批示及应用（前端查询-需要导入-待处理)'!B:B),2,),VLOOKUP(A389&amp;B389&amp;"1",IF({1,0},'12.1成果批示及应用（前端查询-需要导入-待处理)'!J:J&amp;'12.1成果批示及应用（前端查询-需要导入-待处理)'!K:K&amp;'12.1成果批示及应用（前端查询-需要导入-待处理)'!O:O,'12.1成果批示及应用（前端查询-需要导入-待处理)'!B:B),2,))</f>
        <v>邓涛</v>
      </c>
      <c r="D389" t="str">
        <f>VLOOKUP(C389,[2]Sheet1!$A:$B,2,)</f>
        <v>dengtao</v>
      </c>
      <c r="E389" t="s">
        <v>238</v>
      </c>
      <c r="F389" t="str">
        <f t="array" ref="F389">IF(VLOOKUP(A389&amp;B389,IF({1,0},'12.1成果批示及应用（前端查询-需要导入-待处理)'!J:J&amp;'12.1成果批示及应用（前端查询-需要导入-待处理)'!K:K,'12.1成果批示及应用（前端查询-需要导入-待处理)'!N:N),2,)="1","独立完成","合作完成")</f>
        <v>合作完成</v>
      </c>
      <c r="G389">
        <v>2015</v>
      </c>
      <c r="H389" t="str">
        <f t="shared" si="6"/>
        <v>市行业主管部门文件采用-采用部分占文件全文60%以下</v>
      </c>
      <c r="I389" t="str">
        <f t="array" ref="I389">VLOOKUP(A389&amp;B389,IF({1,0},'12.1成果批示及应用（前端查询-需要导入-待处理)'!J:J&amp;'12.1成果批示及应用（前端查询-需要导入-待处理)'!K:K,'12.1成果批示及应用（前端查询-需要导入-待处理)'!M:M),2,)</f>
        <v>2015-11-28 </v>
      </c>
      <c r="J389" t="str">
        <f>VLOOKUP(C389,[2]Sheet1!$A:$C,3,)</f>
        <v>财政与金融研究所</v>
      </c>
      <c r="K389" t="s">
        <v>789</v>
      </c>
      <c r="L389" t="s">
        <v>23</v>
      </c>
      <c r="O389" t="str">
        <f>CONCATENATE(E389,"(",VLOOKUP(H389,批示部门及其分数!C:D,2,)*70%,")")</f>
        <v>dengtao(21)</v>
      </c>
    </row>
    <row r="390" spans="1:15">
      <c r="A390" s="14" t="s">
        <v>1148</v>
      </c>
      <c r="B390" s="12" t="s">
        <v>274</v>
      </c>
      <c r="C390" t="str">
        <f t="array" ref="C390">IF(ISNA(VLOOKUP(A390&amp;B390&amp;"1",IF({1,0},'12.1成果批示及应用（前端查询-需要导入-待处理)'!J:J&amp;'12.1成果批示及应用（前端查询-需要导入-待处理)'!K:K&amp;'12.1成果批示及应用（前端查询-需要导入-待处理)'!O:O,'12.1成果批示及应用（前端查询-需要导入-待处理)'!B:B),2,)),VLOOKUP(A390,IF({1,0},'12.1成果批示及应用（前端查询-需要导入-待处理)'!J:J,'12.1成果批示及应用（前端查询-需要导入-待处理)'!B:B),2,),VLOOKUP(A390&amp;B390&amp;"1",IF({1,0},'12.1成果批示及应用（前端查询-需要导入-待处理)'!J:J&amp;'12.1成果批示及应用（前端查询-需要导入-待处理)'!K:K&amp;'12.1成果批示及应用（前端查询-需要导入-待处理)'!O:O,'12.1成果批示及应用（前端查询-需要导入-待处理)'!B:B),2,))</f>
        <v>邓涛</v>
      </c>
      <c r="D390" t="str">
        <f>VLOOKUP(C390,[2]Sheet1!$A:$B,2,)</f>
        <v>dengtao</v>
      </c>
      <c r="E390" t="s">
        <v>238</v>
      </c>
      <c r="F390" t="str">
        <f t="array" ref="F390">IF(VLOOKUP(A390&amp;B390,IF({1,0},'12.1成果批示及应用（前端查询-需要导入-待处理)'!J:J&amp;'12.1成果批示及应用（前端查询-需要导入-待处理)'!K:K,'12.1成果批示及应用（前端查询-需要导入-待处理)'!N:N),2,)="1","独立完成","合作完成")</f>
        <v>合作完成</v>
      </c>
      <c r="G390">
        <v>2015</v>
      </c>
      <c r="H390" t="str">
        <f t="shared" si="6"/>
        <v>市行业主管部门文件采用-采用部分占文件全文60%以下</v>
      </c>
      <c r="I390" t="str">
        <f t="array" ref="I390">VLOOKUP(A390&amp;B390,IF({1,0},'12.1成果批示及应用（前端查询-需要导入-待处理)'!J:J&amp;'12.1成果批示及应用（前端查询-需要导入-待处理)'!K:K,'12.1成果批示及应用（前端查询-需要导入-待处理)'!M:M),2,)</f>
        <v>2015-11-28 </v>
      </c>
      <c r="J390" t="str">
        <f>VLOOKUP(C390,[2]Sheet1!$A:$C,3,)</f>
        <v>财政与金融研究所</v>
      </c>
      <c r="K390" t="s">
        <v>789</v>
      </c>
      <c r="L390" t="s">
        <v>23</v>
      </c>
      <c r="O390" t="str">
        <f>CONCATENATE(E390,"(",VLOOKUP(H390,批示部门及其分数!C:D,2,)*70%,")")</f>
        <v>dengtao(21)</v>
      </c>
    </row>
    <row r="391" spans="1:15">
      <c r="A391" s="14" t="s">
        <v>1149</v>
      </c>
      <c r="B391" s="12" t="s">
        <v>274</v>
      </c>
      <c r="C391" t="str">
        <f t="array" ref="C391">IF(ISNA(VLOOKUP(A391&amp;B391&amp;"1",IF({1,0},'12.1成果批示及应用（前端查询-需要导入-待处理)'!J:J&amp;'12.1成果批示及应用（前端查询-需要导入-待处理)'!K:K&amp;'12.1成果批示及应用（前端查询-需要导入-待处理)'!O:O,'12.1成果批示及应用（前端查询-需要导入-待处理)'!B:B),2,)),VLOOKUP(A391,IF({1,0},'12.1成果批示及应用（前端查询-需要导入-待处理)'!J:J,'12.1成果批示及应用（前端查询-需要导入-待处理)'!B:B),2,),VLOOKUP(A391&amp;B391&amp;"1",IF({1,0},'12.1成果批示及应用（前端查询-需要导入-待处理)'!J:J&amp;'12.1成果批示及应用（前端查询-需要导入-待处理)'!K:K&amp;'12.1成果批示及应用（前端查询-需要导入-待处理)'!O:O,'12.1成果批示及应用（前端查询-需要导入-待处理)'!B:B),2,))</f>
        <v>邓涛</v>
      </c>
      <c r="D391" t="str">
        <f>VLOOKUP(C391,[2]Sheet1!$A:$B,2,)</f>
        <v>dengtao</v>
      </c>
      <c r="E391" t="s">
        <v>238</v>
      </c>
      <c r="F391" t="str">
        <f t="array" ref="F391">IF(VLOOKUP(A391&amp;B391,IF({1,0},'12.1成果批示及应用（前端查询-需要导入-待处理)'!J:J&amp;'12.1成果批示及应用（前端查询-需要导入-待处理)'!K:K,'12.1成果批示及应用（前端查询-需要导入-待处理)'!N:N),2,)="1","独立完成","合作完成")</f>
        <v>合作完成</v>
      </c>
      <c r="G391">
        <v>2015</v>
      </c>
      <c r="H391" t="str">
        <f t="shared" si="6"/>
        <v>市行业主管部门文件采用-采用部分占文件全文60%以下</v>
      </c>
      <c r="I391" t="str">
        <f t="array" ref="I391">VLOOKUP(A391&amp;B391,IF({1,0},'12.1成果批示及应用（前端查询-需要导入-待处理)'!J:J&amp;'12.1成果批示及应用（前端查询-需要导入-待处理)'!K:K,'12.1成果批示及应用（前端查询-需要导入-待处理)'!M:M),2,)</f>
        <v>2015-11-28 </v>
      </c>
      <c r="J391" t="str">
        <f>VLOOKUP(C391,[2]Sheet1!$A:$C,3,)</f>
        <v>财政与金融研究所</v>
      </c>
      <c r="K391" t="s">
        <v>789</v>
      </c>
      <c r="L391" t="s">
        <v>23</v>
      </c>
      <c r="O391" t="str">
        <f>CONCATENATE(E391,"(",VLOOKUP(H391,批示部门及其分数!C:D,2,)*70%,")")</f>
        <v>dengtao(21)</v>
      </c>
    </row>
    <row r="392" spans="1:15">
      <c r="A392" s="14" t="s">
        <v>975</v>
      </c>
      <c r="B392" s="12" t="s">
        <v>274</v>
      </c>
      <c r="C392" t="str">
        <f t="array" ref="C392">IF(ISNA(VLOOKUP(A392&amp;B392&amp;"1",IF({1,0},'12.1成果批示及应用（前端查询-需要导入-待处理)'!J:J&amp;'12.1成果批示及应用（前端查询-需要导入-待处理)'!K:K&amp;'12.1成果批示及应用（前端查询-需要导入-待处理)'!O:O,'12.1成果批示及应用（前端查询-需要导入-待处理)'!B:B),2,)),VLOOKUP(A392,IF({1,0},'12.1成果批示及应用（前端查询-需要导入-待处理)'!J:J,'12.1成果批示及应用（前端查询-需要导入-待处理)'!B:B),2,),VLOOKUP(A392&amp;B392&amp;"1",IF({1,0},'12.1成果批示及应用（前端查询-需要导入-待处理)'!J:J&amp;'12.1成果批示及应用（前端查询-需要导入-待处理)'!K:K&amp;'12.1成果批示及应用（前端查询-需要导入-待处理)'!O:O,'12.1成果批示及应用（前端查询-需要导入-待处理)'!B:B),2,))</f>
        <v>邓涛</v>
      </c>
      <c r="D392" t="str">
        <f>VLOOKUP(C392,[2]Sheet1!$A:$B,2,)</f>
        <v>dengtao</v>
      </c>
      <c r="E392" t="s">
        <v>238</v>
      </c>
      <c r="F392" t="str">
        <f t="array" ref="F392">IF(VLOOKUP(A392&amp;B392,IF({1,0},'12.1成果批示及应用（前端查询-需要导入-待处理)'!J:J&amp;'12.1成果批示及应用（前端查询-需要导入-待处理)'!K:K,'12.1成果批示及应用（前端查询-需要导入-待处理)'!N:N),2,)="1","独立完成","合作完成")</f>
        <v>合作完成</v>
      </c>
      <c r="G392">
        <v>2015</v>
      </c>
      <c r="H392" t="str">
        <f t="shared" si="6"/>
        <v>市行业主管部门文件采用-采用部分占文件全文60%以下</v>
      </c>
      <c r="I392" t="str">
        <f t="array" ref="I392">VLOOKUP(A392&amp;B392,IF({1,0},'12.1成果批示及应用（前端查询-需要导入-待处理)'!J:J&amp;'12.1成果批示及应用（前端查询-需要导入-待处理)'!K:K,'12.1成果批示及应用（前端查询-需要导入-待处理)'!M:M),2,)</f>
        <v>2015-11-28 </v>
      </c>
      <c r="J392" t="str">
        <f>VLOOKUP(C392,[2]Sheet1!$A:$C,3,)</f>
        <v>财政与金融研究所</v>
      </c>
      <c r="K392" t="s">
        <v>789</v>
      </c>
      <c r="L392" t="s">
        <v>23</v>
      </c>
      <c r="O392" t="str">
        <f>CONCATENATE(E392,"(",VLOOKUP(H392,批示部门及其分数!C:D,2,)*70%,")")</f>
        <v>dengtao(21)</v>
      </c>
    </row>
    <row r="393" spans="1:15">
      <c r="A393" s="14" t="s">
        <v>1150</v>
      </c>
      <c r="B393" s="12" t="s">
        <v>426</v>
      </c>
      <c r="C393" t="str">
        <f t="array" ref="C393">IF(ISNA(VLOOKUP(A393&amp;B393&amp;"1",IF({1,0},'12.1成果批示及应用（前端查询-需要导入-待处理)'!J:J&amp;'12.1成果批示及应用（前端查询-需要导入-待处理)'!K:K&amp;'12.1成果批示及应用（前端查询-需要导入-待处理)'!O:O,'12.1成果批示及应用（前端查询-需要导入-待处理)'!B:B),2,)),VLOOKUP(A393,IF({1,0},'12.1成果批示及应用（前端查询-需要导入-待处理)'!J:J,'12.1成果批示及应用（前端查询-需要导入-待处理)'!B:B),2,),VLOOKUP(A393&amp;B393&amp;"1",IF({1,0},'12.1成果批示及应用（前端查询-需要导入-待处理)'!J:J&amp;'12.1成果批示及应用（前端查询-需要导入-待处理)'!K:K&amp;'12.1成果批示及应用（前端查询-需要导入-待处理)'!O:O,'12.1成果批示及应用（前端查询-需要导入-待处理)'!B:B),2,))</f>
        <v>方令</v>
      </c>
      <c r="D393" t="e">
        <f>VLOOKUP(C393,[2]Sheet1!$A:$B,2,)</f>
        <v>#N/A</v>
      </c>
      <c r="E393" t="s">
        <v>248</v>
      </c>
      <c r="F393" t="str">
        <f t="array" ref="F393">IF(VLOOKUP(A393&amp;B393,IF({1,0},'12.1成果批示及应用（前端查询-需要导入-待处理)'!J:J&amp;'12.1成果批示及应用（前端查询-需要导入-待处理)'!K:K,'12.1成果批示及应用（前端查询-需要导入-待处理)'!N:N),2,)="1","独立完成","合作完成")</f>
        <v>合作完成</v>
      </c>
      <c r="G393">
        <v>2015</v>
      </c>
      <c r="H393" t="str">
        <f t="shared" si="6"/>
        <v>国家部委规章和重庆市地方性法规、政府规章及文件采用-采用部分占文件全文60%以下</v>
      </c>
      <c r="I393" t="str">
        <f t="array" ref="I393">VLOOKUP(A393&amp;B393,IF({1,0},'12.1成果批示及应用（前端查询-需要导入-待处理)'!J:J&amp;'12.1成果批示及应用（前端查询-需要导入-待处理)'!K:K,'12.1成果批示及应用（前端查询-需要导入-待处理)'!M:M),2,)</f>
        <v>2015-06-25 </v>
      </c>
      <c r="J393" t="e">
        <f>VLOOKUP(C393,[2]Sheet1!$A:$C,3,)</f>
        <v>#N/A</v>
      </c>
      <c r="K393" t="s">
        <v>1152</v>
      </c>
      <c r="L393" t="s">
        <v>23</v>
      </c>
      <c r="O393" t="str">
        <f>CONCATENATE(E393,"(",VLOOKUP(H393,批示部门及其分数!C:D,2,)*70%,")")</f>
        <v>fangling(84)</v>
      </c>
    </row>
    <row r="394" spans="1:15">
      <c r="A394" s="14" t="s">
        <v>1153</v>
      </c>
      <c r="B394" s="12" t="s">
        <v>279</v>
      </c>
      <c r="C394" t="str">
        <f t="array" ref="C394">IF(ISNA(VLOOKUP(A394&amp;B394&amp;"1",IF({1,0},'12.1成果批示及应用（前端查询-需要导入-待处理)'!J:J&amp;'12.1成果批示及应用（前端查询-需要导入-待处理)'!K:K&amp;'12.1成果批示及应用（前端查询-需要导入-待处理)'!O:O,'12.1成果批示及应用（前端查询-需要导入-待处理)'!B:B),2,)),VLOOKUP(A394,IF({1,0},'12.1成果批示及应用（前端查询-需要导入-待处理)'!J:J,'12.1成果批示及应用（前端查询-需要导入-待处理)'!B:B),2,),VLOOKUP(A394&amp;B394&amp;"1",IF({1,0},'12.1成果批示及应用（前端查询-需要导入-待处理)'!J:J&amp;'12.1成果批示及应用（前端查询-需要导入-待处理)'!K:K&amp;'12.1成果批示及应用（前端查询-需要导入-待处理)'!O:O,'12.1成果批示及应用（前端查询-需要导入-待处理)'!B:B),2,))</f>
        <v>王小明</v>
      </c>
      <c r="D394" t="str">
        <f>VLOOKUP(C394,[2]Sheet1!$A:$B,2,)</f>
        <v>wangxiaoming</v>
      </c>
      <c r="E394" t="s">
        <v>178</v>
      </c>
      <c r="F394" t="str">
        <f t="array" ref="F394">IF(VLOOKUP(A394&amp;B394,IF({1,0},'12.1成果批示及应用（前端查询-需要导入-待处理)'!J:J&amp;'12.1成果批示及应用（前端查询-需要导入-待处理)'!K:K,'12.1成果批示及应用（前端查询-需要导入-待处理)'!N:N),2,)="1","独立完成","合作完成")</f>
        <v>合作完成</v>
      </c>
      <c r="G394">
        <v>2015</v>
      </c>
      <c r="H394" t="str">
        <f t="shared" si="6"/>
        <v>决策建议、信息专报、专报信息刊发</v>
      </c>
      <c r="I394" t="str">
        <f t="array" ref="I394">VLOOKUP(A394&amp;B394,IF({1,0},'12.1成果批示及应用（前端查询-需要导入-待处理)'!J:J&amp;'12.1成果批示及应用（前端查询-需要导入-待处理)'!K:K,'12.1成果批示及应用（前端查询-需要导入-待处理)'!M:M),2,)</f>
        <v>2015-10-19 </v>
      </c>
      <c r="J394" t="str">
        <f>VLOOKUP(C394,[2]Sheet1!$A:$C,3,)</f>
        <v>产业经济研究所</v>
      </c>
      <c r="K394" t="s">
        <v>1155</v>
      </c>
      <c r="L394" t="s">
        <v>23</v>
      </c>
      <c r="O394" t="str">
        <f>CONCATENATE(E394,"(",VLOOKUP(H394,批示部门及其分数!C:D,2,)*70%,")")</f>
        <v>wangxiaoming(28)</v>
      </c>
    </row>
    <row r="395" spans="1:15">
      <c r="A395" s="14" t="s">
        <v>1156</v>
      </c>
      <c r="B395" s="12" t="s">
        <v>30</v>
      </c>
      <c r="C395" t="str">
        <f t="array" ref="C395">IF(ISNA(VLOOKUP(A395&amp;B395&amp;"1",IF({1,0},'12.1成果批示及应用（前端查询-需要导入-待处理)'!J:J&amp;'12.1成果批示及应用（前端查询-需要导入-待处理)'!K:K&amp;'12.1成果批示及应用（前端查询-需要导入-待处理)'!O:O,'12.1成果批示及应用（前端查询-需要导入-待处理)'!B:B),2,)),VLOOKUP(A395,IF({1,0},'12.1成果批示及应用（前端查询-需要导入-待处理)'!J:J,'12.1成果批示及应用（前端查询-需要导入-待处理)'!B:B),2,),VLOOKUP(A395&amp;B395&amp;"1",IF({1,0},'12.1成果批示及应用（前端查询-需要导入-待处理)'!J:J&amp;'12.1成果批示及应用（前端查询-需要导入-待处理)'!K:K&amp;'12.1成果批示及应用（前端查询-需要导入-待处理)'!O:O,'12.1成果批示及应用（前端查询-需要导入-待处理)'!B:B),2,))</f>
        <v>彭国川</v>
      </c>
      <c r="D395" t="str">
        <f>VLOOKUP(C395,[2]Sheet1!$A:$B,2,)</f>
        <v>pengguochuan</v>
      </c>
      <c r="E395" t="s">
        <v>835</v>
      </c>
      <c r="F395" t="str">
        <f t="array" ref="F395">IF(VLOOKUP(A395&amp;B395,IF({1,0},'12.1成果批示及应用（前端查询-需要导入-待处理)'!J:J&amp;'12.1成果批示及应用（前端查询-需要导入-待处理)'!K:K,'12.1成果批示及应用（前端查询-需要导入-待处理)'!N:N),2,)="1","独立完成","合作完成")</f>
        <v>合作完成</v>
      </c>
      <c r="G395">
        <v>2015</v>
      </c>
      <c r="H395" t="str">
        <f t="shared" si="6"/>
        <v>省部级正职领导肯定性批示</v>
      </c>
      <c r="I395" t="str">
        <f t="array" ref="I395">VLOOKUP(A395&amp;B395,IF({1,0},'12.1成果批示及应用（前端查询-需要导入-待处理)'!J:J&amp;'12.1成果批示及应用（前端查询-需要导入-待处理)'!K:K,'12.1成果批示及应用（前端查询-需要导入-待处理)'!M:M),2,)</f>
        <v>2014-12-30 </v>
      </c>
      <c r="J395" t="str">
        <f>VLOOKUP(C395,[2]Sheet1!$A:$C,3,)</f>
        <v>生态与环境资源研究所</v>
      </c>
      <c r="K395" t="s">
        <v>1158</v>
      </c>
      <c r="L395" t="s">
        <v>23</v>
      </c>
      <c r="O395" t="str">
        <f>CONCATENATE(E395,"(",VLOOKUP(H395,批示部门及其分数!C:D,2,)*70%,")")</f>
        <v>pengguochuan(84)</v>
      </c>
    </row>
    <row r="396" spans="1:15">
      <c r="A396" s="14" t="s">
        <v>1159</v>
      </c>
      <c r="B396" s="12" t="s">
        <v>274</v>
      </c>
      <c r="C396" t="str">
        <f t="array" ref="C396">IF(ISNA(VLOOKUP(A396&amp;B396&amp;"1",IF({1,0},'12.1成果批示及应用（前端查询-需要导入-待处理)'!J:J&amp;'12.1成果批示及应用（前端查询-需要导入-待处理)'!K:K&amp;'12.1成果批示及应用（前端查询-需要导入-待处理)'!O:O,'12.1成果批示及应用（前端查询-需要导入-待处理)'!B:B),2,)),VLOOKUP(A396,IF({1,0},'12.1成果批示及应用（前端查询-需要导入-待处理)'!J:J,'12.1成果批示及应用（前端查询-需要导入-待处理)'!B:B),2,),VLOOKUP(A396&amp;B396&amp;"1",IF({1,0},'12.1成果批示及应用（前端查询-需要导入-待处理)'!J:J&amp;'12.1成果批示及应用（前端查询-需要导入-待处理)'!K:K&amp;'12.1成果批示及应用（前端查询-需要导入-待处理)'!O:O,'12.1成果批示及应用（前端查询-需要导入-待处理)'!B:B),2,))</f>
        <v>郭振杰</v>
      </c>
      <c r="D396" t="str">
        <f>VLOOKUP(C396,[2]Sheet1!$A:$B,2,)</f>
        <v>guozhenjie</v>
      </c>
      <c r="E396" t="s">
        <v>62</v>
      </c>
      <c r="F396" t="str">
        <f t="array" ref="F396">IF(VLOOKUP(A396&amp;B396,IF({1,0},'12.1成果批示及应用（前端查询-需要导入-待处理)'!J:J&amp;'12.1成果批示及应用（前端查询-需要导入-待处理)'!K:K,'12.1成果批示及应用（前端查询-需要导入-待处理)'!N:N),2,)="1","独立完成","合作完成")</f>
        <v>独立完成</v>
      </c>
      <c r="G396">
        <v>2015</v>
      </c>
      <c r="H396" t="str">
        <f t="shared" si="6"/>
        <v>市行业主管部门文件采用-采用部分占文件全文60%以下</v>
      </c>
      <c r="I396" t="str">
        <f t="array" ref="I396">VLOOKUP(A396&amp;B396,IF({1,0},'12.1成果批示及应用（前端查询-需要导入-待处理)'!J:J&amp;'12.1成果批示及应用（前端查询-需要导入-待处理)'!K:K,'12.1成果批示及应用（前端查询-需要导入-待处理)'!M:M),2,)</f>
        <v>2015-09-01 </v>
      </c>
      <c r="J396" t="str">
        <f>VLOOKUP(C396,[2]Sheet1!$A:$C,3,)</f>
        <v>法学与社会学研究所</v>
      </c>
      <c r="K396" t="s">
        <v>64</v>
      </c>
      <c r="L396" t="s">
        <v>23</v>
      </c>
      <c r="O396" t="str">
        <f>CONCATENATE(E396,"(",VLOOKUP(H396,批示部门及其分数!C:D,2,)*70%,")")</f>
        <v>guozhenjie(21)</v>
      </c>
    </row>
    <row r="397" spans="1:15">
      <c r="A397" s="14" t="s">
        <v>1161</v>
      </c>
      <c r="B397" s="12" t="s">
        <v>274</v>
      </c>
      <c r="C397" t="str">
        <f t="array" ref="C397">IF(ISNA(VLOOKUP(A397&amp;B397&amp;"1",IF({1,0},'12.1成果批示及应用（前端查询-需要导入-待处理)'!J:J&amp;'12.1成果批示及应用（前端查询-需要导入-待处理)'!K:K&amp;'12.1成果批示及应用（前端查询-需要导入-待处理)'!O:O,'12.1成果批示及应用（前端查询-需要导入-待处理)'!B:B),2,)),VLOOKUP(A397,IF({1,0},'12.1成果批示及应用（前端查询-需要导入-待处理)'!J:J,'12.1成果批示及应用（前端查询-需要导入-待处理)'!B:B),2,),VLOOKUP(A397&amp;B397&amp;"1",IF({1,0},'12.1成果批示及应用（前端查询-需要导入-待处理)'!J:J&amp;'12.1成果批示及应用（前端查询-需要导入-待处理)'!K:K&amp;'12.1成果批示及应用（前端查询-需要导入-待处理)'!O:O,'12.1成果批示及应用（前端查询-需要导入-待处理)'!B:B),2,))</f>
        <v>罗锐华</v>
      </c>
      <c r="D397" t="str">
        <f>VLOOKUP(C397,[2]Sheet1!$A:$B,2,)</f>
        <v>luoruihua</v>
      </c>
      <c r="E397" t="s">
        <v>78</v>
      </c>
      <c r="F397" t="str">
        <f t="array" ref="F397">IF(VLOOKUP(A397&amp;B397,IF({1,0},'12.1成果批示及应用（前端查询-需要导入-待处理)'!J:J&amp;'12.1成果批示及应用（前端查询-需要导入-待处理)'!K:K,'12.1成果批示及应用（前端查询-需要导入-待处理)'!N:N),2,)="1","独立完成","合作完成")</f>
        <v>合作完成</v>
      </c>
      <c r="G397">
        <v>2015</v>
      </c>
      <c r="H397" t="str">
        <f t="shared" si="6"/>
        <v>市行业主管部门文件采用-采用部分占文件全文60%以下</v>
      </c>
      <c r="I397" t="str">
        <f t="array" ref="I397">VLOOKUP(A397&amp;B397,IF({1,0},'12.1成果批示及应用（前端查询-需要导入-待处理)'!J:J&amp;'12.1成果批示及应用（前端查询-需要导入-待处理)'!K:K,'12.1成果批示及应用（前端查询-需要导入-待处理)'!M:M),2,)</f>
        <v>2015-11-16 </v>
      </c>
      <c r="J397" t="str">
        <f>VLOOKUP(C397,[2]Sheet1!$A:$C,3,)</f>
        <v>文史研究所（台湾问题研究所）</v>
      </c>
      <c r="K397" t="s">
        <v>652</v>
      </c>
      <c r="L397" t="s">
        <v>23</v>
      </c>
      <c r="O397" t="str">
        <f>CONCATENATE(E397,"(",VLOOKUP(H397,批示部门及其分数!C:D,2,)*70%,")")</f>
        <v>luoruihua(21)</v>
      </c>
    </row>
    <row r="398" spans="1:15">
      <c r="A398" s="14" t="s">
        <v>1163</v>
      </c>
      <c r="B398" s="12" t="s">
        <v>19</v>
      </c>
      <c r="C398" t="str">
        <f t="array" ref="C398">IF(ISNA(VLOOKUP(A398&amp;B398&amp;"1",IF({1,0},'12.1成果批示及应用（前端查询-需要导入-待处理)'!J:J&amp;'12.1成果批示及应用（前端查询-需要导入-待处理)'!K:K&amp;'12.1成果批示及应用（前端查询-需要导入-待处理)'!O:O,'12.1成果批示及应用（前端查询-需要导入-待处理)'!B:B),2,)),VLOOKUP(A398,IF({1,0},'12.1成果批示及应用（前端查询-需要导入-待处理)'!J:J,'12.1成果批示及应用（前端查询-需要导入-待处理)'!B:B),2,),VLOOKUP(A398&amp;B398&amp;"1",IF({1,0},'12.1成果批示及应用（前端查询-需要导入-待处理)'!J:J&amp;'12.1成果批示及应用（前端查询-需要导入-待处理)'!K:K&amp;'12.1成果批示及应用（前端查询-需要导入-待处理)'!O:O,'12.1成果批示及应用（前端查询-需要导入-待处理)'!B:B),2,))</f>
        <v>黄意武</v>
      </c>
      <c r="D398" t="str">
        <f>VLOOKUP(C398,[2]Sheet1!$A:$B,2,)</f>
        <v>huangyiwu</v>
      </c>
      <c r="E398" t="s">
        <v>85</v>
      </c>
      <c r="F398" t="str">
        <f t="array" ref="F398">IF(VLOOKUP(A398&amp;B398,IF({1,0},'12.1成果批示及应用（前端查询-需要导入-待处理)'!J:J&amp;'12.1成果批示及应用（前端查询-需要导入-待处理)'!K:K,'12.1成果批示及应用（前端查询-需要导入-待处理)'!N:N),2,)="1","独立完成","合作完成")</f>
        <v>独立完成</v>
      </c>
      <c r="G398">
        <v>2015</v>
      </c>
      <c r="H398" t="str">
        <f t="shared" si="6"/>
        <v>省部级正职领导一般性批示</v>
      </c>
      <c r="I398" t="str">
        <f t="array" ref="I398">VLOOKUP(A398&amp;B398,IF({1,0},'12.1成果批示及应用（前端查询-需要导入-待处理)'!J:J&amp;'12.1成果批示及应用（前端查询-需要导入-待处理)'!K:K,'12.1成果批示及应用（前端查询-需要导入-待处理)'!M:M),2,)</f>
        <v>2015-11-13 </v>
      </c>
      <c r="J398" t="str">
        <f>VLOOKUP(C398,[2]Sheet1!$A:$C,3,)</f>
        <v>重庆市中国特色社会主义理论体系研究中心秘书处</v>
      </c>
      <c r="K398" t="s">
        <v>88</v>
      </c>
      <c r="L398" t="s">
        <v>23</v>
      </c>
      <c r="O398" t="str">
        <f>CONCATENATE(E398,"(",VLOOKUP(H398,批示部门及其分数!C:D,2,)*70%,")")</f>
        <v>huangyiwu(42)</v>
      </c>
    </row>
    <row r="399" spans="1:15">
      <c r="A399" s="14" t="s">
        <v>1166</v>
      </c>
      <c r="B399" s="12" t="s">
        <v>279</v>
      </c>
      <c r="C399" t="str">
        <f t="array" ref="C399">IF(ISNA(VLOOKUP(A399&amp;B399&amp;"1",IF({1,0},'12.1成果批示及应用（前端查询-需要导入-待处理)'!J:J&amp;'12.1成果批示及应用（前端查询-需要导入-待处理)'!K:K&amp;'12.1成果批示及应用（前端查询-需要导入-待处理)'!O:O,'12.1成果批示及应用（前端查询-需要导入-待处理)'!B:B),2,)),VLOOKUP(A399,IF({1,0},'12.1成果批示及应用（前端查询-需要导入-待处理)'!J:J,'12.1成果批示及应用（前端查询-需要导入-待处理)'!B:B),2,),VLOOKUP(A399&amp;B399&amp;"1",IF({1,0},'12.1成果批示及应用（前端查询-需要导入-待处理)'!J:J&amp;'12.1成果批示及应用（前端查询-需要导入-待处理)'!K:K&amp;'12.1成果批示及应用（前端查询-需要导入-待处理)'!O:O,'12.1成果批示及应用（前端查询-需要导入-待处理)'!B:B),2,))</f>
        <v>黄意武</v>
      </c>
      <c r="D399" t="str">
        <f>VLOOKUP(C399,[2]Sheet1!$A:$B,2,)</f>
        <v>huangyiwu</v>
      </c>
      <c r="E399" t="s">
        <v>85</v>
      </c>
      <c r="F399" t="str">
        <f t="array" ref="F399">IF(VLOOKUP(A399&amp;B399,IF({1,0},'12.1成果批示及应用（前端查询-需要导入-待处理)'!J:J&amp;'12.1成果批示及应用（前端查询-需要导入-待处理)'!K:K,'12.1成果批示及应用（前端查询-需要导入-待处理)'!N:N),2,)="1","独立完成","合作完成")</f>
        <v>独立完成</v>
      </c>
      <c r="G399">
        <v>2015</v>
      </c>
      <c r="H399" t="str">
        <f t="shared" si="6"/>
        <v>决策建议、信息专报、专报信息刊发</v>
      </c>
      <c r="I399" t="str">
        <f t="array" ref="I399">VLOOKUP(A399&amp;B399,IF({1,0},'12.1成果批示及应用（前端查询-需要导入-待处理)'!J:J&amp;'12.1成果批示及应用（前端查询-需要导入-待处理)'!K:K,'12.1成果批示及应用（前端查询-需要导入-待处理)'!M:M),2,)</f>
        <v>2015-10-30 </v>
      </c>
      <c r="J399" t="str">
        <f>VLOOKUP(C399,[2]Sheet1!$A:$C,3,)</f>
        <v>重庆市中国特色社会主义理论体系研究中心秘书处</v>
      </c>
      <c r="K399" t="s">
        <v>88</v>
      </c>
      <c r="L399" t="s">
        <v>23</v>
      </c>
      <c r="O399" t="str">
        <f>CONCATENATE(E399,"(",VLOOKUP(H399,批示部门及其分数!C:D,2,)*70%,")")</f>
        <v>huangyiwu(28)</v>
      </c>
    </row>
    <row r="400" spans="1:15">
      <c r="A400" s="14" t="s">
        <v>1168</v>
      </c>
      <c r="B400" s="12" t="s">
        <v>279</v>
      </c>
      <c r="C400" t="str">
        <f t="array" ref="C400">IF(ISNA(VLOOKUP(A400&amp;B400&amp;"1",IF({1,0},'12.1成果批示及应用（前端查询-需要导入-待处理)'!J:J&amp;'12.1成果批示及应用（前端查询-需要导入-待处理)'!K:K&amp;'12.1成果批示及应用（前端查询-需要导入-待处理)'!O:O,'12.1成果批示及应用（前端查询-需要导入-待处理)'!B:B),2,)),VLOOKUP(A400,IF({1,0},'12.1成果批示及应用（前端查询-需要导入-待处理)'!J:J,'12.1成果批示及应用（前端查询-需要导入-待处理)'!B:B),2,),VLOOKUP(A400&amp;B400&amp;"1",IF({1,0},'12.1成果批示及应用（前端查询-需要导入-待处理)'!J:J&amp;'12.1成果批示及应用（前端查询-需要导入-待处理)'!K:K&amp;'12.1成果批示及应用（前端查询-需要导入-待处理)'!O:O,'12.1成果批示及应用（前端查询-需要导入-待处理)'!B:B),2,))</f>
        <v>黄意武</v>
      </c>
      <c r="D400" t="str">
        <f>VLOOKUP(C400,[2]Sheet1!$A:$B,2,)</f>
        <v>huangyiwu</v>
      </c>
      <c r="E400" t="s">
        <v>85</v>
      </c>
      <c r="F400" t="str">
        <f t="array" ref="F400">IF(VLOOKUP(A400&amp;B400,IF({1,0},'12.1成果批示及应用（前端查询-需要导入-待处理)'!J:J&amp;'12.1成果批示及应用（前端查询-需要导入-待处理)'!K:K,'12.1成果批示及应用（前端查询-需要导入-待处理)'!N:N),2,)="1","独立完成","合作完成")</f>
        <v>独立完成</v>
      </c>
      <c r="G400">
        <v>2015</v>
      </c>
      <c r="H400" t="str">
        <f t="shared" si="6"/>
        <v>决策建议、信息专报、专报信息刊发</v>
      </c>
      <c r="I400" t="str">
        <f t="array" ref="I400">VLOOKUP(A400&amp;B400,IF({1,0},'12.1成果批示及应用（前端查询-需要导入-待处理)'!J:J&amp;'12.1成果批示及应用（前端查询-需要导入-待处理)'!K:K,'12.1成果批示及应用（前端查询-需要导入-待处理)'!M:M),2,)</f>
        <v>2015-04-03 </v>
      </c>
      <c r="J400" t="str">
        <f>VLOOKUP(C400,[2]Sheet1!$A:$C,3,)</f>
        <v>重庆市中国特色社会主义理论体系研究中心秘书处</v>
      </c>
      <c r="K400" t="s">
        <v>88</v>
      </c>
      <c r="L400" t="s">
        <v>23</v>
      </c>
      <c r="O400" t="str">
        <f>CONCATENATE(E400,"(",VLOOKUP(H400,批示部门及其分数!C:D,2,)*70%,")")</f>
        <v>huangyiwu(28)</v>
      </c>
    </row>
    <row r="401" spans="1:15">
      <c r="A401" s="14" t="s">
        <v>1170</v>
      </c>
      <c r="B401" s="12" t="s">
        <v>19</v>
      </c>
      <c r="C401" t="str">
        <f t="array" ref="C401">IF(ISNA(VLOOKUP(A401&amp;B401&amp;"1",IF({1,0},'12.1成果批示及应用（前端查询-需要导入-待处理)'!J:J&amp;'12.1成果批示及应用（前端查询-需要导入-待处理)'!K:K&amp;'12.1成果批示及应用（前端查询-需要导入-待处理)'!O:O,'12.1成果批示及应用（前端查询-需要导入-待处理)'!B:B),2,)),VLOOKUP(A401,IF({1,0},'12.1成果批示及应用（前端查询-需要导入-待处理)'!J:J,'12.1成果批示及应用（前端查询-需要导入-待处理)'!B:B),2,),VLOOKUP(A401&amp;B401&amp;"1",IF({1,0},'12.1成果批示及应用（前端查询-需要导入-待处理)'!J:J&amp;'12.1成果批示及应用（前端查询-需要导入-待处理)'!K:K&amp;'12.1成果批示及应用（前端查询-需要导入-待处理)'!O:O,'12.1成果批示及应用（前端查询-需要导入-待处理)'!B:B),2,))</f>
        <v>黄意武</v>
      </c>
      <c r="D401" t="str">
        <f>VLOOKUP(C401,[2]Sheet1!$A:$B,2,)</f>
        <v>huangyiwu</v>
      </c>
      <c r="E401" t="s">
        <v>85</v>
      </c>
      <c r="F401" t="str">
        <f t="array" ref="F401">IF(VLOOKUP(A401&amp;B401,IF({1,0},'12.1成果批示及应用（前端查询-需要导入-待处理)'!J:J&amp;'12.1成果批示及应用（前端查询-需要导入-待处理)'!K:K,'12.1成果批示及应用（前端查询-需要导入-待处理)'!N:N),2,)="1","独立完成","合作完成")</f>
        <v>独立完成</v>
      </c>
      <c r="G401">
        <v>2015</v>
      </c>
      <c r="H401" t="str">
        <f t="shared" si="6"/>
        <v>省部级正职领导一般性批示</v>
      </c>
      <c r="I401" t="str">
        <f t="array" ref="I401">VLOOKUP(A401&amp;B401,IF({1,0},'12.1成果批示及应用（前端查询-需要导入-待处理)'!J:J&amp;'12.1成果批示及应用（前端查询-需要导入-待处理)'!K:K,'12.1成果批示及应用（前端查询-需要导入-待处理)'!M:M),2,)</f>
        <v>2015-04-14 </v>
      </c>
      <c r="J401" t="str">
        <f>VLOOKUP(C401,[2]Sheet1!$A:$C,3,)</f>
        <v>重庆市中国特色社会主义理论体系研究中心秘书处</v>
      </c>
      <c r="K401" t="s">
        <v>88</v>
      </c>
      <c r="L401" t="s">
        <v>23</v>
      </c>
      <c r="O401" t="str">
        <f>CONCATENATE(E401,"(",VLOOKUP(H401,批示部门及其分数!C:D,2,)*70%,")")</f>
        <v>huangyiwu(42)</v>
      </c>
    </row>
    <row r="402" spans="1:15">
      <c r="A402" s="14" t="s">
        <v>1172</v>
      </c>
      <c r="B402" s="12" t="s">
        <v>279</v>
      </c>
      <c r="C402" t="str">
        <f t="array" ref="C402">IF(ISNA(VLOOKUP(A402&amp;B402&amp;"1",IF({1,0},'12.1成果批示及应用（前端查询-需要导入-待处理)'!J:J&amp;'12.1成果批示及应用（前端查询-需要导入-待处理)'!K:K&amp;'12.1成果批示及应用（前端查询-需要导入-待处理)'!O:O,'12.1成果批示及应用（前端查询-需要导入-待处理)'!B:B),2,)),VLOOKUP(A402,IF({1,0},'12.1成果批示及应用（前端查询-需要导入-待处理)'!J:J,'12.1成果批示及应用（前端查询-需要导入-待处理)'!B:B),2,),VLOOKUP(A402&amp;B402&amp;"1",IF({1,0},'12.1成果批示及应用（前端查询-需要导入-待处理)'!J:J&amp;'12.1成果批示及应用（前端查询-需要导入-待处理)'!K:K&amp;'12.1成果批示及应用（前端查询-需要导入-待处理)'!O:O,'12.1成果批示及应用（前端查询-需要导入-待处理)'!B:B),2,))</f>
        <v>许玉明</v>
      </c>
      <c r="D402" t="str">
        <f>VLOOKUP(C402,[2]Sheet1!$A:$B,2,)</f>
        <v>xuyuming</v>
      </c>
      <c r="E402" t="s">
        <v>92</v>
      </c>
      <c r="F402" t="str">
        <f t="array" ref="F402">IF(VLOOKUP(A402&amp;B402,IF({1,0},'12.1成果批示及应用（前端查询-需要导入-待处理)'!J:J&amp;'12.1成果批示及应用（前端查询-需要导入-待处理)'!K:K,'12.1成果批示及应用（前端查询-需要导入-待处理)'!N:N),2,)="1","独立完成","合作完成")</f>
        <v>合作完成</v>
      </c>
      <c r="G402">
        <v>2015</v>
      </c>
      <c r="H402" t="str">
        <f t="shared" si="6"/>
        <v>决策建议、信息专报、专报信息刊发</v>
      </c>
      <c r="I402" t="str">
        <f t="array" ref="I402">VLOOKUP(A402&amp;B402,IF({1,0},'12.1成果批示及应用（前端查询-需要导入-待处理)'!J:J&amp;'12.1成果批示及应用（前端查询-需要导入-待处理)'!K:K,'12.1成果批示及应用（前端查询-需要导入-待处理)'!M:M),2,)</f>
        <v>2015-03-12 </v>
      </c>
      <c r="J402" t="str">
        <f>VLOOKUP(C402,[2]Sheet1!$A:$C,3,)</f>
        <v>农业农村研究所</v>
      </c>
      <c r="K402" t="s">
        <v>669</v>
      </c>
      <c r="L402" t="s">
        <v>23</v>
      </c>
      <c r="O402" t="str">
        <f>CONCATENATE(E402,"(",VLOOKUP(H402,批示部门及其分数!C:D,2,)*70%,")")</f>
        <v>xuyuming(28)</v>
      </c>
    </row>
    <row r="403" spans="1:15">
      <c r="A403" s="14" t="s">
        <v>1174</v>
      </c>
      <c r="B403" s="12" t="s">
        <v>279</v>
      </c>
      <c r="C403" t="str">
        <f t="array" ref="C403">IF(ISNA(VLOOKUP(A403&amp;B403&amp;"1",IF({1,0},'12.1成果批示及应用（前端查询-需要导入-待处理)'!J:J&amp;'12.1成果批示及应用（前端查询-需要导入-待处理)'!K:K&amp;'12.1成果批示及应用（前端查询-需要导入-待处理)'!O:O,'12.1成果批示及应用（前端查询-需要导入-待处理)'!B:B),2,)),VLOOKUP(A403,IF({1,0},'12.1成果批示及应用（前端查询-需要导入-待处理)'!J:J,'12.1成果批示及应用（前端查询-需要导入-待处理)'!B:B),2,),VLOOKUP(A403&amp;B403&amp;"1",IF({1,0},'12.1成果批示及应用（前端查询-需要导入-待处理)'!J:J&amp;'12.1成果批示及应用（前端查询-需要导入-待处理)'!K:K&amp;'12.1成果批示及应用（前端查询-需要导入-待处理)'!O:O,'12.1成果批示及应用（前端查询-需要导入-待处理)'!B:B),2,))</f>
        <v>王小明</v>
      </c>
      <c r="D403" t="str">
        <f>VLOOKUP(C403,[2]Sheet1!$A:$B,2,)</f>
        <v>wangxiaoming</v>
      </c>
      <c r="E403" t="s">
        <v>178</v>
      </c>
      <c r="F403" t="str">
        <f t="array" ref="F403">IF(VLOOKUP(A403&amp;B403,IF({1,0},'12.1成果批示及应用（前端查询-需要导入-待处理)'!J:J&amp;'12.1成果批示及应用（前端查询-需要导入-待处理)'!K:K,'12.1成果批示及应用（前端查询-需要导入-待处理)'!N:N),2,)="1","独立完成","合作完成")</f>
        <v>合作完成</v>
      </c>
      <c r="G403">
        <v>2015</v>
      </c>
      <c r="H403" t="str">
        <f t="shared" si="6"/>
        <v>决策建议、信息专报、专报信息刊发</v>
      </c>
      <c r="I403" t="str">
        <f t="array" ref="I403">VLOOKUP(A403&amp;B403,IF({1,0},'12.1成果批示及应用（前端查询-需要导入-待处理)'!J:J&amp;'12.1成果批示及应用（前端查询-需要导入-待处理)'!K:K,'12.1成果批示及应用（前端查询-需要导入-待处理)'!M:M),2,)</f>
        <v>2015-10-19 </v>
      </c>
      <c r="J403" t="str">
        <f>VLOOKUP(C403,[2]Sheet1!$A:$C,3,)</f>
        <v>产业经济研究所</v>
      </c>
      <c r="K403" t="s">
        <v>1175</v>
      </c>
      <c r="L403" t="s">
        <v>23</v>
      </c>
      <c r="O403" t="str">
        <f>CONCATENATE(E403,"(",VLOOKUP(H403,批示部门及其分数!C:D,2,)*70%,")")</f>
        <v>wangxiaoming(28)</v>
      </c>
    </row>
    <row r="404" spans="1:15">
      <c r="A404" s="14" t="s">
        <v>1176</v>
      </c>
      <c r="B404" s="12" t="s">
        <v>19</v>
      </c>
      <c r="C404" t="str">
        <f t="array" ref="C404">IF(ISNA(VLOOKUP(A404&amp;B404&amp;"1",IF({1,0},'12.1成果批示及应用（前端查询-需要导入-待处理)'!J:J&amp;'12.1成果批示及应用（前端查询-需要导入-待处理)'!K:K&amp;'12.1成果批示及应用（前端查询-需要导入-待处理)'!O:O,'12.1成果批示及应用（前端查询-需要导入-待处理)'!B:B),2,)),VLOOKUP(A404,IF({1,0},'12.1成果批示及应用（前端查询-需要导入-待处理)'!J:J,'12.1成果批示及应用（前端查询-需要导入-待处理)'!B:B),2,),VLOOKUP(A404&amp;B404&amp;"1",IF({1,0},'12.1成果批示及应用（前端查询-需要导入-待处理)'!J:J&amp;'12.1成果批示及应用（前端查询-需要导入-待处理)'!K:K&amp;'12.1成果批示及应用（前端查询-需要导入-待处理)'!O:O,'12.1成果批示及应用（前端查询-需要导入-待处理)'!B:B),2,))</f>
        <v>李光荣</v>
      </c>
      <c r="D404" t="str">
        <f>VLOOKUP(C404,[2]Sheet1!$A:$B,2,)</f>
        <v>liguangrong</v>
      </c>
      <c r="E404" t="s">
        <v>850</v>
      </c>
      <c r="F404" t="str">
        <f t="array" ref="F404">IF(VLOOKUP(A404&amp;B404,IF({1,0},'12.1成果批示及应用（前端查询-需要导入-待处理)'!J:J&amp;'12.1成果批示及应用（前端查询-需要导入-待处理)'!K:K,'12.1成果批示及应用（前端查询-需要导入-待处理)'!N:N),2,)="1","独立完成","合作完成")</f>
        <v>独立完成</v>
      </c>
      <c r="G404">
        <v>2015</v>
      </c>
      <c r="H404" t="str">
        <f t="shared" si="6"/>
        <v>省部级正职领导一般性批示</v>
      </c>
      <c r="I404" t="str">
        <f t="array" ref="I404">VLOOKUP(A404&amp;B404,IF({1,0},'12.1成果批示及应用（前端查询-需要导入-待处理)'!J:J&amp;'12.1成果批示及应用（前端查询-需要导入-待处理)'!K:K,'12.1成果批示及应用（前端查询-需要导入-待处理)'!M:M),2,)</f>
        <v>2015-10-08 </v>
      </c>
      <c r="J404" t="str">
        <f>VLOOKUP(C404,[2]Sheet1!$A:$C,3,)</f>
        <v>法学与社会学研究所</v>
      </c>
      <c r="K404" t="s">
        <v>852</v>
      </c>
      <c r="L404" t="s">
        <v>23</v>
      </c>
      <c r="O404" t="str">
        <f>CONCATENATE(E404,"(",VLOOKUP(H404,批示部门及其分数!C:D,2,)*70%,")")</f>
        <v>liguangrong(42)</v>
      </c>
    </row>
    <row r="405" spans="1:15">
      <c r="A405" s="14" t="s">
        <v>1179</v>
      </c>
      <c r="B405" s="12" t="s">
        <v>30</v>
      </c>
      <c r="C405" t="str">
        <f t="array" ref="C405">IF(ISNA(VLOOKUP(A405&amp;B405&amp;"1",IF({1,0},'12.1成果批示及应用（前端查询-需要导入-待处理)'!J:J&amp;'12.1成果批示及应用（前端查询-需要导入-待处理)'!K:K&amp;'12.1成果批示及应用（前端查询-需要导入-待处理)'!O:O,'12.1成果批示及应用（前端查询-需要导入-待处理)'!B:B),2,)),VLOOKUP(A405,IF({1,0},'12.1成果批示及应用（前端查询-需要导入-待处理)'!J:J,'12.1成果批示及应用（前端查询-需要导入-待处理)'!B:B),2,),VLOOKUP(A405&amp;B405&amp;"1",IF({1,0},'12.1成果批示及应用（前端查询-需要导入-待处理)'!J:J&amp;'12.1成果批示及应用（前端查询-需要导入-待处理)'!K:K&amp;'12.1成果批示及应用（前端查询-需要导入-待处理)'!O:O,'12.1成果批示及应用（前端查询-需要导入-待处理)'!B:B),2,))</f>
        <v>李敬</v>
      </c>
      <c r="D405" t="e">
        <f>VLOOKUP(C405,[2]Sheet1!$A:$B,2,)</f>
        <v>#N/A</v>
      </c>
      <c r="E405" t="s">
        <v>118</v>
      </c>
      <c r="F405" t="str">
        <f t="array" ref="F405">IF(VLOOKUP(A405&amp;B405,IF({1,0},'12.1成果批示及应用（前端查询-需要导入-待处理)'!J:J&amp;'12.1成果批示及应用（前端查询-需要导入-待处理)'!K:K,'12.1成果批示及应用（前端查询-需要导入-待处理)'!N:N),2,)="1","独立完成","合作完成")</f>
        <v>独立完成</v>
      </c>
      <c r="G405">
        <v>2015</v>
      </c>
      <c r="H405" t="str">
        <f t="shared" si="6"/>
        <v>省部级正职领导肯定性批示</v>
      </c>
      <c r="I405" t="str">
        <f t="array" ref="I405">VLOOKUP(A405&amp;B405,IF({1,0},'12.1成果批示及应用（前端查询-需要导入-待处理)'!J:J&amp;'12.1成果批示及应用（前端查询-需要导入-待处理)'!K:K,'12.1成果批示及应用（前端查询-需要导入-待处理)'!M:M),2,)</f>
        <v>2015-03-18 </v>
      </c>
      <c r="J405" t="e">
        <f>VLOOKUP(C405,[2]Sheet1!$A:$C,3,)</f>
        <v>#N/A</v>
      </c>
      <c r="K405" t="s">
        <v>120</v>
      </c>
      <c r="L405" t="s">
        <v>23</v>
      </c>
      <c r="O405" t="str">
        <f>CONCATENATE(E405,"(",VLOOKUP(H405,批示部门及其分数!C:D,2,)*70%,")")</f>
        <v>lijing(84)</v>
      </c>
    </row>
    <row r="406" spans="1:15">
      <c r="A406" s="14" t="s">
        <v>1181</v>
      </c>
      <c r="B406" s="12" t="s">
        <v>279</v>
      </c>
      <c r="C406" t="str">
        <f t="array" ref="C406">IF(ISNA(VLOOKUP(A406&amp;B406&amp;"1",IF({1,0},'12.1成果批示及应用（前端查询-需要导入-待处理)'!J:J&amp;'12.1成果批示及应用（前端查询-需要导入-待处理)'!K:K&amp;'12.1成果批示及应用（前端查询-需要导入-待处理)'!O:O,'12.1成果批示及应用（前端查询-需要导入-待处理)'!B:B),2,)),VLOOKUP(A406,IF({1,0},'12.1成果批示及应用（前端查询-需要导入-待处理)'!J:J,'12.1成果批示及应用（前端查询-需要导入-待处理)'!B:B),2,),VLOOKUP(A406&amp;B406&amp;"1",IF({1,0},'12.1成果批示及应用（前端查询-需要导入-待处理)'!J:J&amp;'12.1成果批示及应用（前端查询-需要导入-待处理)'!K:K&amp;'12.1成果批示及应用（前端查询-需要导入-待处理)'!O:O,'12.1成果批示及应用（前端查询-需要导入-待处理)'!B:B),2,))</f>
        <v>李敬</v>
      </c>
      <c r="D406" t="e">
        <f>VLOOKUP(C406,[2]Sheet1!$A:$B,2,)</f>
        <v>#N/A</v>
      </c>
      <c r="E406" t="s">
        <v>118</v>
      </c>
      <c r="F406" t="str">
        <f t="array" ref="F406">IF(VLOOKUP(A406&amp;B406,IF({1,0},'12.1成果批示及应用（前端查询-需要导入-待处理)'!J:J&amp;'12.1成果批示及应用（前端查询-需要导入-待处理)'!K:K,'12.1成果批示及应用（前端查询-需要导入-待处理)'!N:N),2,)="1","独立完成","合作完成")</f>
        <v>独立完成</v>
      </c>
      <c r="G406">
        <v>2015</v>
      </c>
      <c r="H406" t="str">
        <f t="shared" si="6"/>
        <v>决策建议、信息专报、专报信息刊发</v>
      </c>
      <c r="I406" t="str">
        <f t="array" ref="I406">VLOOKUP(A406&amp;B406,IF({1,0},'12.1成果批示及应用（前端查询-需要导入-待处理)'!J:J&amp;'12.1成果批示及应用（前端查询-需要导入-待处理)'!K:K,'12.1成果批示及应用（前端查询-需要导入-待处理)'!M:M),2,)</f>
        <v>2015-11-13 </v>
      </c>
      <c r="J406" t="e">
        <f>VLOOKUP(C406,[2]Sheet1!$A:$C,3,)</f>
        <v>#N/A</v>
      </c>
      <c r="K406" t="s">
        <v>120</v>
      </c>
      <c r="L406" t="s">
        <v>23</v>
      </c>
      <c r="O406" t="str">
        <f>CONCATENATE(E406,"(",VLOOKUP(H406,批示部门及其分数!C:D,2,)*70%,")")</f>
        <v>lijing(28)</v>
      </c>
    </row>
    <row r="407" spans="1:15">
      <c r="A407" s="14" t="s">
        <v>1183</v>
      </c>
      <c r="B407" s="12" t="s">
        <v>30</v>
      </c>
      <c r="C407" t="str">
        <f t="array" ref="C407">IF(ISNA(VLOOKUP(A407&amp;B407&amp;"1",IF({1,0},'12.1成果批示及应用（前端查询-需要导入-待处理)'!J:J&amp;'12.1成果批示及应用（前端查询-需要导入-待处理)'!K:K&amp;'12.1成果批示及应用（前端查询-需要导入-待处理)'!O:O,'12.1成果批示及应用（前端查询-需要导入-待处理)'!B:B),2,)),VLOOKUP(A407,IF({1,0},'12.1成果批示及应用（前端查询-需要导入-待处理)'!J:J,'12.1成果批示及应用（前端查询-需要导入-待处理)'!B:B),2,),VLOOKUP(A407&amp;B407&amp;"1",IF({1,0},'12.1成果批示及应用（前端查询-需要导入-待处理)'!J:J&amp;'12.1成果批示及应用（前端查询-需要导入-待处理)'!K:K&amp;'12.1成果批示及应用（前端查询-需要导入-待处理)'!O:O,'12.1成果批示及应用（前端查询-需要导入-待处理)'!B:B),2,))</f>
        <v>李敬</v>
      </c>
      <c r="D407" t="e">
        <f>VLOOKUP(C407,[2]Sheet1!$A:$B,2,)</f>
        <v>#N/A</v>
      </c>
      <c r="E407" t="s">
        <v>118</v>
      </c>
      <c r="F407" t="str">
        <f t="array" ref="F407">IF(VLOOKUP(A407&amp;B407,IF({1,0},'12.1成果批示及应用（前端查询-需要导入-待处理)'!J:J&amp;'12.1成果批示及应用（前端查询-需要导入-待处理)'!K:K,'12.1成果批示及应用（前端查询-需要导入-待处理)'!N:N),2,)="1","独立完成","合作完成")</f>
        <v>独立完成</v>
      </c>
      <c r="G407">
        <v>2015</v>
      </c>
      <c r="H407" t="str">
        <f t="shared" si="6"/>
        <v>省部级正职领导肯定性批示</v>
      </c>
      <c r="I407" t="str">
        <f t="array" ref="I407">VLOOKUP(A407&amp;B407,IF({1,0},'12.1成果批示及应用（前端查询-需要导入-待处理)'!J:J&amp;'12.1成果批示及应用（前端查询-需要导入-待处理)'!K:K,'12.1成果批示及应用（前端查询-需要导入-待处理)'!M:M),2,)</f>
        <v>2015-11-03 </v>
      </c>
      <c r="J407" t="e">
        <f>VLOOKUP(C407,[2]Sheet1!$A:$C,3,)</f>
        <v>#N/A</v>
      </c>
      <c r="K407" t="s">
        <v>120</v>
      </c>
      <c r="L407" t="s">
        <v>23</v>
      </c>
      <c r="O407" t="str">
        <f>CONCATENATE(E407,"(",VLOOKUP(H407,批示部门及其分数!C:D,2,)*70%,")")</f>
        <v>lijing(84)</v>
      </c>
    </row>
    <row r="408" spans="1:15">
      <c r="A408" s="14" t="s">
        <v>1185</v>
      </c>
      <c r="B408" s="12" t="s">
        <v>30</v>
      </c>
      <c r="C408" t="str">
        <f t="array" ref="C408">IF(ISNA(VLOOKUP(A408&amp;B408&amp;"1",IF({1,0},'12.1成果批示及应用（前端查询-需要导入-待处理)'!J:J&amp;'12.1成果批示及应用（前端查询-需要导入-待处理)'!K:K&amp;'12.1成果批示及应用（前端查询-需要导入-待处理)'!O:O,'12.1成果批示及应用（前端查询-需要导入-待处理)'!B:B),2,)),VLOOKUP(A408,IF({1,0},'12.1成果批示及应用（前端查询-需要导入-待处理)'!J:J,'12.1成果批示及应用（前端查询-需要导入-待处理)'!B:B),2,),VLOOKUP(A408&amp;B408&amp;"1",IF({1,0},'12.1成果批示及应用（前端查询-需要导入-待处理)'!J:J&amp;'12.1成果批示及应用（前端查询-需要导入-待处理)'!K:K&amp;'12.1成果批示及应用（前端查询-需要导入-待处理)'!O:O,'12.1成果批示及应用（前端查询-需要导入-待处理)'!B:B),2,))</f>
        <v>李敬</v>
      </c>
      <c r="D408" t="e">
        <f>VLOOKUP(C408,[2]Sheet1!$A:$B,2,)</f>
        <v>#N/A</v>
      </c>
      <c r="E408" t="s">
        <v>118</v>
      </c>
      <c r="F408" t="str">
        <f t="array" ref="F408">IF(VLOOKUP(A408&amp;B408,IF({1,0},'12.1成果批示及应用（前端查询-需要导入-待处理)'!J:J&amp;'12.1成果批示及应用（前端查询-需要导入-待处理)'!K:K,'12.1成果批示及应用（前端查询-需要导入-待处理)'!N:N),2,)="1","独立完成","合作完成")</f>
        <v>独立完成</v>
      </c>
      <c r="G408">
        <v>2015</v>
      </c>
      <c r="H408" t="str">
        <f t="shared" si="6"/>
        <v>省部级正职领导肯定性批示</v>
      </c>
      <c r="I408" t="str">
        <f t="array" ref="I408">VLOOKUP(A408&amp;B408,IF({1,0},'12.1成果批示及应用（前端查询-需要导入-待处理)'!J:J&amp;'12.1成果批示及应用（前端查询-需要导入-待处理)'!K:K,'12.1成果批示及应用（前端查询-需要导入-待处理)'!M:M),2,)</f>
        <v>2015-03-19 </v>
      </c>
      <c r="J408" t="e">
        <f>VLOOKUP(C408,[2]Sheet1!$A:$C,3,)</f>
        <v>#N/A</v>
      </c>
      <c r="K408" t="s">
        <v>120</v>
      </c>
      <c r="L408" t="s">
        <v>23</v>
      </c>
      <c r="O408" t="str">
        <f>CONCATENATE(E408,"(",VLOOKUP(H408,批示部门及其分数!C:D,2,)*70%,")")</f>
        <v>lijing(84)</v>
      </c>
    </row>
    <row r="409" spans="1:15">
      <c r="A409" s="14" t="s">
        <v>1187</v>
      </c>
      <c r="B409" s="12" t="s">
        <v>279</v>
      </c>
      <c r="C409" t="str">
        <f t="array" ref="C409">IF(ISNA(VLOOKUP(A409&amp;B409&amp;"1",IF({1,0},'12.1成果批示及应用（前端查询-需要导入-待处理)'!J:J&amp;'12.1成果批示及应用（前端查询-需要导入-待处理)'!K:K&amp;'12.1成果批示及应用（前端查询-需要导入-待处理)'!O:O,'12.1成果批示及应用（前端查询-需要导入-待处理)'!B:B),2,)),VLOOKUP(A409,IF({1,0},'12.1成果批示及应用（前端查询-需要导入-待处理)'!J:J,'12.1成果批示及应用（前端查询-需要导入-待处理)'!B:B),2,),VLOOKUP(A409&amp;B409&amp;"1",IF({1,0},'12.1成果批示及应用（前端查询-需要导入-待处理)'!J:J&amp;'12.1成果批示及应用（前端查询-需要导入-待处理)'!K:K&amp;'12.1成果批示及应用（前端查询-需要导入-待处理)'!O:O,'12.1成果批示及应用（前端查询-需要导入-待处理)'!B:B),2,))</f>
        <v>李敬</v>
      </c>
      <c r="D409" t="e">
        <f>VLOOKUP(C409,[2]Sheet1!$A:$B,2,)</f>
        <v>#N/A</v>
      </c>
      <c r="E409" t="s">
        <v>118</v>
      </c>
      <c r="F409" t="str">
        <f t="array" ref="F409">IF(VLOOKUP(A409&amp;B409,IF({1,0},'12.1成果批示及应用（前端查询-需要导入-待处理)'!J:J&amp;'12.1成果批示及应用（前端查询-需要导入-待处理)'!K:K,'12.1成果批示及应用（前端查询-需要导入-待处理)'!N:N),2,)="1","独立完成","合作完成")</f>
        <v>独立完成</v>
      </c>
      <c r="G409">
        <v>2015</v>
      </c>
      <c r="H409" t="str">
        <f t="shared" si="6"/>
        <v>决策建议、信息专报、专报信息刊发</v>
      </c>
      <c r="I409" t="str">
        <f t="array" ref="I409">VLOOKUP(A409&amp;B409,IF({1,0},'12.1成果批示及应用（前端查询-需要导入-待处理)'!J:J&amp;'12.1成果批示及应用（前端查询-需要导入-待处理)'!K:K,'12.1成果批示及应用（前端查询-需要导入-待处理)'!M:M),2,)</f>
        <v>2015-05-11 </v>
      </c>
      <c r="J409" t="e">
        <f>VLOOKUP(C409,[2]Sheet1!$A:$C,3,)</f>
        <v>#N/A</v>
      </c>
      <c r="K409" t="s">
        <v>120</v>
      </c>
      <c r="L409" t="s">
        <v>23</v>
      </c>
      <c r="O409" t="str">
        <f>CONCATENATE(E409,"(",VLOOKUP(H409,批示部门及其分数!C:D,2,)*70%,")")</f>
        <v>lijing(28)</v>
      </c>
    </row>
    <row r="410" spans="1:15">
      <c r="A410" s="14" t="s">
        <v>1189</v>
      </c>
      <c r="B410" s="12" t="s">
        <v>19</v>
      </c>
      <c r="C410" t="str">
        <f t="array" ref="C410">IF(ISNA(VLOOKUP(A410&amp;B410&amp;"1",IF({1,0},'12.1成果批示及应用（前端查询-需要导入-待处理)'!J:J&amp;'12.1成果批示及应用（前端查询-需要导入-待处理)'!K:K&amp;'12.1成果批示及应用（前端查询-需要导入-待处理)'!O:O,'12.1成果批示及应用（前端查询-需要导入-待处理)'!B:B),2,)),VLOOKUP(A410,IF({1,0},'12.1成果批示及应用（前端查询-需要导入-待处理)'!J:J,'12.1成果批示及应用（前端查询-需要导入-待处理)'!B:B),2,),VLOOKUP(A410&amp;B410&amp;"1",IF({1,0},'12.1成果批示及应用（前端查询-需要导入-待处理)'!J:J&amp;'12.1成果批示及应用（前端查询-需要导入-待处理)'!K:K&amp;'12.1成果批示及应用（前端查询-需要导入-待处理)'!O:O,'12.1成果批示及应用（前端查询-需要导入-待处理)'!B:B),2,))</f>
        <v>李勇</v>
      </c>
      <c r="D410" t="e">
        <f>VLOOKUP(C410,[2]Sheet1!$A:$B,2,)</f>
        <v>#N/A</v>
      </c>
      <c r="E410" t="s">
        <v>141</v>
      </c>
      <c r="F410" t="str">
        <f t="array" ref="F410">IF(VLOOKUP(A410&amp;B410,IF({1,0},'12.1成果批示及应用（前端查询-需要导入-待处理)'!J:J&amp;'12.1成果批示及应用（前端查询-需要导入-待处理)'!K:K,'12.1成果批示及应用（前端查询-需要导入-待处理)'!N:N),2,)="1","独立完成","合作完成")</f>
        <v>独立完成</v>
      </c>
      <c r="G410">
        <v>2015</v>
      </c>
      <c r="H410" t="str">
        <f t="shared" si="6"/>
        <v>省部级正职领导一般性批示</v>
      </c>
      <c r="I410" t="str">
        <f t="array" ref="I410">VLOOKUP(A410&amp;B410,IF({1,0},'12.1成果批示及应用（前端查询-需要导入-待处理)'!J:J&amp;'12.1成果批示及应用（前端查询-需要导入-待处理)'!K:K,'12.1成果批示及应用（前端查询-需要导入-待处理)'!M:M),2,)</f>
        <v>2015-05-28 </v>
      </c>
      <c r="J410" t="e">
        <f>VLOOKUP(C410,[2]Sheet1!$A:$C,3,)</f>
        <v>#N/A</v>
      </c>
      <c r="K410" t="s">
        <v>143</v>
      </c>
      <c r="L410" t="s">
        <v>23</v>
      </c>
      <c r="O410" t="str">
        <f>CONCATENATE(E410,"(",VLOOKUP(H410,批示部门及其分数!C:D,2,)*70%,")")</f>
        <v>liyong(42)</v>
      </c>
    </row>
    <row r="411" spans="1:15">
      <c r="A411" s="14" t="s">
        <v>1191</v>
      </c>
      <c r="B411" s="12" t="s">
        <v>19</v>
      </c>
      <c r="C411" t="str">
        <f t="array" ref="C411">IF(ISNA(VLOOKUP(A411&amp;B411&amp;"1",IF({1,0},'12.1成果批示及应用（前端查询-需要导入-待处理)'!J:J&amp;'12.1成果批示及应用（前端查询-需要导入-待处理)'!K:K&amp;'12.1成果批示及应用（前端查询-需要导入-待处理)'!O:O,'12.1成果批示及应用（前端查询-需要导入-待处理)'!B:B),2,)),VLOOKUP(A411,IF({1,0},'12.1成果批示及应用（前端查询-需要导入-待处理)'!J:J,'12.1成果批示及应用（前端查询-需要导入-待处理)'!B:B),2,),VLOOKUP(A411&amp;B411&amp;"1",IF({1,0},'12.1成果批示及应用（前端查询-需要导入-待处理)'!J:J&amp;'12.1成果批示及应用（前端查询-需要导入-待处理)'!K:K&amp;'12.1成果批示及应用（前端查询-需要导入-待处理)'!O:O,'12.1成果批示及应用（前端查询-需要导入-待处理)'!B:B),2,))</f>
        <v>李勇</v>
      </c>
      <c r="D411" t="e">
        <f>VLOOKUP(C411,[2]Sheet1!$A:$B,2,)</f>
        <v>#N/A</v>
      </c>
      <c r="E411" t="s">
        <v>141</v>
      </c>
      <c r="F411" t="str">
        <f t="array" ref="F411">IF(VLOOKUP(A411&amp;B411,IF({1,0},'12.1成果批示及应用（前端查询-需要导入-待处理)'!J:J&amp;'12.1成果批示及应用（前端查询-需要导入-待处理)'!K:K,'12.1成果批示及应用（前端查询-需要导入-待处理)'!N:N),2,)="1","独立完成","合作完成")</f>
        <v>独立完成</v>
      </c>
      <c r="G411">
        <v>2015</v>
      </c>
      <c r="H411" t="str">
        <f t="shared" si="6"/>
        <v>省部级正职领导一般性批示</v>
      </c>
      <c r="I411" t="str">
        <f t="array" ref="I411">VLOOKUP(A411&amp;B411,IF({1,0},'12.1成果批示及应用（前端查询-需要导入-待处理)'!J:J&amp;'12.1成果批示及应用（前端查询-需要导入-待处理)'!K:K,'12.1成果批示及应用（前端查询-需要导入-待处理)'!M:M),2,)</f>
        <v>2015-01-17 </v>
      </c>
      <c r="J411" t="e">
        <f>VLOOKUP(C411,[2]Sheet1!$A:$C,3,)</f>
        <v>#N/A</v>
      </c>
      <c r="K411" t="s">
        <v>143</v>
      </c>
      <c r="L411" t="s">
        <v>23</v>
      </c>
      <c r="O411" t="str">
        <f>CONCATENATE(E411,"(",VLOOKUP(H411,批示部门及其分数!C:D,2,)*70%,")")</f>
        <v>liyong(42)</v>
      </c>
    </row>
    <row r="412" spans="1:15">
      <c r="A412" s="14" t="s">
        <v>1193</v>
      </c>
      <c r="B412" s="12" t="s">
        <v>30</v>
      </c>
      <c r="C412" t="str">
        <f t="array" ref="C412">IF(ISNA(VLOOKUP(A412&amp;B412&amp;"1",IF({1,0},'12.1成果批示及应用（前端查询-需要导入-待处理)'!J:J&amp;'12.1成果批示及应用（前端查询-需要导入-待处理)'!K:K&amp;'12.1成果批示及应用（前端查询-需要导入-待处理)'!O:O,'12.1成果批示及应用（前端查询-需要导入-待处理)'!B:B),2,)),VLOOKUP(A412,IF({1,0},'12.1成果批示及应用（前端查询-需要导入-待处理)'!J:J,'12.1成果批示及应用（前端查询-需要导入-待处理)'!B:B),2,),VLOOKUP(A412&amp;B412&amp;"1",IF({1,0},'12.1成果批示及应用（前端查询-需要导入-待处理)'!J:J&amp;'12.1成果批示及应用（前端查询-需要导入-待处理)'!K:K&amp;'12.1成果批示及应用（前端查询-需要导入-待处理)'!O:O,'12.1成果批示及应用（前端查询-需要导入-待处理)'!B:B),2,))</f>
        <v>李勇</v>
      </c>
      <c r="D412" t="e">
        <f>VLOOKUP(C412,[2]Sheet1!$A:$B,2,)</f>
        <v>#N/A</v>
      </c>
      <c r="E412" t="s">
        <v>141</v>
      </c>
      <c r="F412" t="str">
        <f t="array" ref="F412">IF(VLOOKUP(A412&amp;B412,IF({1,0},'12.1成果批示及应用（前端查询-需要导入-待处理)'!J:J&amp;'12.1成果批示及应用（前端查询-需要导入-待处理)'!K:K,'12.1成果批示及应用（前端查询-需要导入-待处理)'!N:N),2,)="1","独立完成","合作完成")</f>
        <v>独立完成</v>
      </c>
      <c r="G412">
        <v>2015</v>
      </c>
      <c r="H412" t="str">
        <f t="shared" si="6"/>
        <v>省部级正职领导肯定性批示</v>
      </c>
      <c r="I412" t="str">
        <f t="array" ref="I412">VLOOKUP(A412&amp;B412,IF({1,0},'12.1成果批示及应用（前端查询-需要导入-待处理)'!J:J&amp;'12.1成果批示及应用（前端查询-需要导入-待处理)'!K:K,'12.1成果批示及应用（前端查询-需要导入-待处理)'!M:M),2,)</f>
        <v>2015-01-17 </v>
      </c>
      <c r="J412" t="e">
        <f>VLOOKUP(C412,[2]Sheet1!$A:$C,3,)</f>
        <v>#N/A</v>
      </c>
      <c r="K412" t="s">
        <v>143</v>
      </c>
      <c r="L412" t="s">
        <v>23</v>
      </c>
      <c r="O412" t="str">
        <f>CONCATENATE(E412,"(",VLOOKUP(H412,批示部门及其分数!C:D,2,)*70%,")")</f>
        <v>liyong(84)</v>
      </c>
    </row>
    <row r="413" spans="1:15">
      <c r="A413" s="14" t="s">
        <v>1194</v>
      </c>
      <c r="B413" s="12" t="s">
        <v>19</v>
      </c>
      <c r="C413" t="str">
        <f t="array" ref="C413">IF(ISNA(VLOOKUP(A413&amp;B413&amp;"1",IF({1,0},'12.1成果批示及应用（前端查询-需要导入-待处理)'!J:J&amp;'12.1成果批示及应用（前端查询-需要导入-待处理)'!K:K&amp;'12.1成果批示及应用（前端查询-需要导入-待处理)'!O:O,'12.1成果批示及应用（前端查询-需要导入-待处理)'!B:B),2,)),VLOOKUP(A413,IF({1,0},'12.1成果批示及应用（前端查询-需要导入-待处理)'!J:J,'12.1成果批示及应用（前端查询-需要导入-待处理)'!B:B),2,),VLOOKUP(A413&amp;B413&amp;"1",IF({1,0},'12.1成果批示及应用（前端查询-需要导入-待处理)'!J:J&amp;'12.1成果批示及应用（前端查询-需要导入-待处理)'!K:K&amp;'12.1成果批示及应用（前端查询-需要导入-待处理)'!O:O,'12.1成果批示及应用（前端查询-需要导入-待处理)'!B:B),2,))</f>
        <v>李勇</v>
      </c>
      <c r="D413" t="e">
        <f>VLOOKUP(C413,[2]Sheet1!$A:$B,2,)</f>
        <v>#N/A</v>
      </c>
      <c r="E413" t="s">
        <v>141</v>
      </c>
      <c r="F413" t="str">
        <f t="array" ref="F413">IF(VLOOKUP(A413&amp;B413,IF({1,0},'12.1成果批示及应用（前端查询-需要导入-待处理)'!J:J&amp;'12.1成果批示及应用（前端查询-需要导入-待处理)'!K:K,'12.1成果批示及应用（前端查询-需要导入-待处理)'!N:N),2,)="1","独立完成","合作完成")</f>
        <v>合作完成</v>
      </c>
      <c r="G413">
        <v>2015</v>
      </c>
      <c r="H413" t="str">
        <f t="shared" si="6"/>
        <v>省部级正职领导一般性批示</v>
      </c>
      <c r="I413" t="str">
        <f t="array" ref="I413">VLOOKUP(A413&amp;B413,IF({1,0},'12.1成果批示及应用（前端查询-需要导入-待处理)'!J:J&amp;'12.1成果批示及应用（前端查询-需要导入-待处理)'!K:K,'12.1成果批示及应用（前端查询-需要导入-待处理)'!M:M),2,)</f>
        <v>2015-01-22 </v>
      </c>
      <c r="J413" t="e">
        <f>VLOOKUP(C413,[2]Sheet1!$A:$C,3,)</f>
        <v>#N/A</v>
      </c>
      <c r="K413" t="s">
        <v>147</v>
      </c>
      <c r="L413" t="s">
        <v>23</v>
      </c>
      <c r="O413" t="str">
        <f>CONCATENATE(E413,"(",VLOOKUP(H413,批示部门及其分数!C:D,2,)*70%,")")</f>
        <v>liyong(42)</v>
      </c>
    </row>
    <row r="414" spans="1:15">
      <c r="A414" s="14" t="s">
        <v>1196</v>
      </c>
      <c r="B414" s="12" t="s">
        <v>279</v>
      </c>
      <c r="C414" t="str">
        <f t="array" ref="C414">IF(ISNA(VLOOKUP(A414&amp;B414&amp;"1",IF({1,0},'12.1成果批示及应用（前端查询-需要导入-待处理)'!J:J&amp;'12.1成果批示及应用（前端查询-需要导入-待处理)'!K:K&amp;'12.1成果批示及应用（前端查询-需要导入-待处理)'!O:O,'12.1成果批示及应用（前端查询-需要导入-待处理)'!B:B),2,)),VLOOKUP(A414,IF({1,0},'12.1成果批示及应用（前端查询-需要导入-待处理)'!J:J,'12.1成果批示及应用（前端查询-需要导入-待处理)'!B:B),2,),VLOOKUP(A414&amp;B414&amp;"1",IF({1,0},'12.1成果批示及应用（前端查询-需要导入-待处理)'!J:J&amp;'12.1成果批示及应用（前端查询-需要导入-待处理)'!K:K&amp;'12.1成果批示及应用（前端查询-需要导入-待处理)'!O:O,'12.1成果批示及应用（前端查询-需要导入-待处理)'!B:B),2,))</f>
        <v>李重华</v>
      </c>
      <c r="D414" t="str">
        <f>VLOOKUP(C414,[2]Sheet1!$A:$B,2,)</f>
        <v>lichonghua</v>
      </c>
      <c r="E414" t="s">
        <v>151</v>
      </c>
      <c r="F414" t="str">
        <f t="array" ref="F414">IF(VLOOKUP(A414&amp;B414,IF({1,0},'12.1成果批示及应用（前端查询-需要导入-待处理)'!J:J&amp;'12.1成果批示及应用（前端查询-需要导入-待处理)'!K:K,'12.1成果批示及应用（前端查询-需要导入-待处理)'!N:N),2,)="1","独立完成","合作完成")</f>
        <v>独立完成</v>
      </c>
      <c r="G414">
        <v>2015</v>
      </c>
      <c r="H414" t="str">
        <f t="shared" si="6"/>
        <v>决策建议、信息专报、专报信息刊发</v>
      </c>
      <c r="I414" t="str">
        <f t="array" ref="I414">VLOOKUP(A414&amp;B414,IF({1,0},'12.1成果批示及应用（前端查询-需要导入-待处理)'!J:J&amp;'12.1成果批示及应用（前端查询-需要导入-待处理)'!K:K,'12.1成果批示及应用（前端查询-需要导入-待处理)'!M:M),2,)</f>
        <v>2014-12-10 </v>
      </c>
      <c r="J414" t="str">
        <f>VLOOKUP(C414,[2]Sheet1!$A:$C,3,)</f>
        <v>文史研究所（台湾问题研究所）</v>
      </c>
      <c r="K414" t="s">
        <v>153</v>
      </c>
      <c r="L414" t="s">
        <v>23</v>
      </c>
      <c r="O414" t="str">
        <f>CONCATENATE(E414,"(",VLOOKUP(H414,批示部门及其分数!C:D,2,)*70%,")")</f>
        <v>lichonghua(28)</v>
      </c>
    </row>
    <row r="415" spans="1:15">
      <c r="A415" s="14" t="s">
        <v>1198</v>
      </c>
      <c r="B415" s="12" t="s">
        <v>279</v>
      </c>
      <c r="C415" t="str">
        <f t="array" ref="C415">IF(ISNA(VLOOKUP(A415&amp;B415&amp;"1",IF({1,0},'12.1成果批示及应用（前端查询-需要导入-待处理)'!J:J&amp;'12.1成果批示及应用（前端查询-需要导入-待处理)'!K:K&amp;'12.1成果批示及应用（前端查询-需要导入-待处理)'!O:O,'12.1成果批示及应用（前端查询-需要导入-待处理)'!B:B),2,)),VLOOKUP(A415,IF({1,0},'12.1成果批示及应用（前端查询-需要导入-待处理)'!J:J,'12.1成果批示及应用（前端查询-需要导入-待处理)'!B:B),2,),VLOOKUP(A415&amp;B415&amp;"1",IF({1,0},'12.1成果批示及应用（前端查询-需要导入-待处理)'!J:J&amp;'12.1成果批示及应用（前端查询-需要导入-待处理)'!K:K&amp;'12.1成果批示及应用（前端查询-需要导入-待处理)'!O:O,'12.1成果批示及应用（前端查询-需要导入-待处理)'!B:B),2,))</f>
        <v>李重华</v>
      </c>
      <c r="D415" t="str">
        <f>VLOOKUP(C415,[2]Sheet1!$A:$B,2,)</f>
        <v>lichonghua</v>
      </c>
      <c r="E415" t="s">
        <v>151</v>
      </c>
      <c r="F415" t="str">
        <f t="array" ref="F415">IF(VLOOKUP(A415&amp;B415,IF({1,0},'12.1成果批示及应用（前端查询-需要导入-待处理)'!J:J&amp;'12.1成果批示及应用（前端查询-需要导入-待处理)'!K:K,'12.1成果批示及应用（前端查询-需要导入-待处理)'!N:N),2,)="1","独立完成","合作完成")</f>
        <v>独立完成</v>
      </c>
      <c r="G415">
        <v>2015</v>
      </c>
      <c r="H415" t="str">
        <f t="shared" si="6"/>
        <v>决策建议、信息专报、专报信息刊发</v>
      </c>
      <c r="I415" t="str">
        <f t="array" ref="I415">VLOOKUP(A415&amp;B415,IF({1,0},'12.1成果批示及应用（前端查询-需要导入-待处理)'!J:J&amp;'12.1成果批示及应用（前端查询-需要导入-待处理)'!K:K,'12.1成果批示及应用（前端查询-需要导入-待处理)'!M:M),2,)</f>
        <v>2015-10-14 </v>
      </c>
      <c r="J415" t="str">
        <f>VLOOKUP(C415,[2]Sheet1!$A:$C,3,)</f>
        <v>文史研究所（台湾问题研究所）</v>
      </c>
      <c r="K415" t="s">
        <v>153</v>
      </c>
      <c r="L415" t="s">
        <v>23</v>
      </c>
      <c r="O415" t="str">
        <f>CONCATENATE(E415,"(",VLOOKUP(H415,批示部门及其分数!C:D,2,)*70%,")")</f>
        <v>lichonghua(28)</v>
      </c>
    </row>
    <row r="416" spans="1:15">
      <c r="A416" s="14" t="s">
        <v>1200</v>
      </c>
      <c r="B416" s="12" t="s">
        <v>279</v>
      </c>
      <c r="C416" t="str">
        <f t="array" ref="C416">IF(ISNA(VLOOKUP(A416&amp;B416&amp;"1",IF({1,0},'12.1成果批示及应用（前端查询-需要导入-待处理)'!J:J&amp;'12.1成果批示及应用（前端查询-需要导入-待处理)'!K:K&amp;'12.1成果批示及应用（前端查询-需要导入-待处理)'!O:O,'12.1成果批示及应用（前端查询-需要导入-待处理)'!B:B),2,)),VLOOKUP(A416,IF({1,0},'12.1成果批示及应用（前端查询-需要导入-待处理)'!J:J,'12.1成果批示及应用（前端查询-需要导入-待处理)'!B:B),2,),VLOOKUP(A416&amp;B416&amp;"1",IF({1,0},'12.1成果批示及应用（前端查询-需要导入-待处理)'!J:J&amp;'12.1成果批示及应用（前端查询-需要导入-待处理)'!K:K&amp;'12.1成果批示及应用（前端查询-需要导入-待处理)'!O:O,'12.1成果批示及应用（前端查询-需要导入-待处理)'!B:B),2,))</f>
        <v>李重华</v>
      </c>
      <c r="D416" t="str">
        <f>VLOOKUP(C416,[2]Sheet1!$A:$B,2,)</f>
        <v>lichonghua</v>
      </c>
      <c r="E416" t="s">
        <v>151</v>
      </c>
      <c r="F416" t="str">
        <f t="array" ref="F416">IF(VLOOKUP(A416&amp;B416,IF({1,0},'12.1成果批示及应用（前端查询-需要导入-待处理)'!J:J&amp;'12.1成果批示及应用（前端查询-需要导入-待处理)'!K:K,'12.1成果批示及应用（前端查询-需要导入-待处理)'!N:N),2,)="1","独立完成","合作完成")</f>
        <v>独立完成</v>
      </c>
      <c r="G416">
        <v>2015</v>
      </c>
      <c r="H416" t="str">
        <f t="shared" si="6"/>
        <v>决策建议、信息专报、专报信息刊发</v>
      </c>
      <c r="I416" t="str">
        <f t="array" ref="I416">VLOOKUP(A416&amp;B416,IF({1,0},'12.1成果批示及应用（前端查询-需要导入-待处理)'!J:J&amp;'12.1成果批示及应用（前端查询-需要导入-待处理)'!K:K,'12.1成果批示及应用（前端查询-需要导入-待处理)'!M:M),2,)</f>
        <v>2015-11-16 </v>
      </c>
      <c r="J416" t="str">
        <f>VLOOKUP(C416,[2]Sheet1!$A:$C,3,)</f>
        <v>文史研究所（台湾问题研究所）</v>
      </c>
      <c r="K416" t="s">
        <v>153</v>
      </c>
      <c r="L416" t="s">
        <v>23</v>
      </c>
      <c r="O416" t="str">
        <f>CONCATENATE(E416,"(",VLOOKUP(H416,批示部门及其分数!C:D,2,)*70%,")")</f>
        <v>lichonghua(28)</v>
      </c>
    </row>
    <row r="417" spans="1:15">
      <c r="A417" s="14" t="s">
        <v>1201</v>
      </c>
      <c r="B417" s="12" t="s">
        <v>30</v>
      </c>
      <c r="C417" t="str">
        <f t="array" ref="C417">IF(ISNA(VLOOKUP(A417&amp;B417&amp;"1",IF({1,0},'12.1成果批示及应用（前端查询-需要导入-待处理)'!J:J&amp;'12.1成果批示及应用（前端查询-需要导入-待处理)'!K:K&amp;'12.1成果批示及应用（前端查询-需要导入-待处理)'!O:O,'12.1成果批示及应用（前端查询-需要导入-待处理)'!B:B),2,)),VLOOKUP(A417,IF({1,0},'12.1成果批示及应用（前端查询-需要导入-待处理)'!J:J,'12.1成果批示及应用（前端查询-需要导入-待处理)'!B:B),2,),VLOOKUP(A417&amp;B417&amp;"1",IF({1,0},'12.1成果批示及应用（前端查询-需要导入-待处理)'!J:J&amp;'12.1成果批示及应用（前端查询-需要导入-待处理)'!K:K&amp;'12.1成果批示及应用（前端查询-需要导入-待处理)'!O:O,'12.1成果批示及应用（前端查询-需要导入-待处理)'!B:B),2,))</f>
        <v>李重华</v>
      </c>
      <c r="D417" t="str">
        <f>VLOOKUP(C417,[2]Sheet1!$A:$B,2,)</f>
        <v>lichonghua</v>
      </c>
      <c r="E417" t="s">
        <v>151</v>
      </c>
      <c r="F417" t="str">
        <f t="array" ref="F417">IF(VLOOKUP(A417&amp;B417,IF({1,0},'12.1成果批示及应用（前端查询-需要导入-待处理)'!J:J&amp;'12.1成果批示及应用（前端查询-需要导入-待处理)'!K:K,'12.1成果批示及应用（前端查询-需要导入-待处理)'!N:N),2,)="1","独立完成","合作完成")</f>
        <v>独立完成</v>
      </c>
      <c r="G417">
        <v>2015</v>
      </c>
      <c r="H417" t="str">
        <f t="shared" si="6"/>
        <v>省部级正职领导肯定性批示</v>
      </c>
      <c r="I417" t="str">
        <f t="array" ref="I417">VLOOKUP(A417&amp;B417,IF({1,0},'12.1成果批示及应用（前端查询-需要导入-待处理)'!J:J&amp;'12.1成果批示及应用（前端查询-需要导入-待处理)'!K:K,'12.1成果批示及应用（前端查询-需要导入-待处理)'!M:M),2,)</f>
        <v>2014-12-31 </v>
      </c>
      <c r="J417" t="str">
        <f>VLOOKUP(C417,[2]Sheet1!$A:$C,3,)</f>
        <v>文史研究所（台湾问题研究所）</v>
      </c>
      <c r="K417" t="s">
        <v>153</v>
      </c>
      <c r="L417" t="s">
        <v>23</v>
      </c>
      <c r="O417" t="str">
        <f>CONCATENATE(E417,"(",VLOOKUP(H417,批示部门及其分数!C:D,2,)*70%,")")</f>
        <v>lichonghua(84)</v>
      </c>
    </row>
    <row r="418" spans="1:15">
      <c r="A418" s="14" t="s">
        <v>1203</v>
      </c>
      <c r="B418" s="12" t="s">
        <v>279</v>
      </c>
      <c r="C418" t="str">
        <f t="array" ref="C418">IF(ISNA(VLOOKUP(A418&amp;B418&amp;"1",IF({1,0},'12.1成果批示及应用（前端查询-需要导入-待处理)'!J:J&amp;'12.1成果批示及应用（前端查询-需要导入-待处理)'!K:K&amp;'12.1成果批示及应用（前端查询-需要导入-待处理)'!O:O,'12.1成果批示及应用（前端查询-需要导入-待处理)'!B:B),2,)),VLOOKUP(A418,IF({1,0},'12.1成果批示及应用（前端查询-需要导入-待处理)'!J:J,'12.1成果批示及应用（前端查询-需要导入-待处理)'!B:B),2,),VLOOKUP(A418&amp;B418&amp;"1",IF({1,0},'12.1成果批示及应用（前端查询-需要导入-待处理)'!J:J&amp;'12.1成果批示及应用（前端查询-需要导入-待处理)'!K:K&amp;'12.1成果批示及应用（前端查询-需要导入-待处理)'!O:O,'12.1成果批示及应用（前端查询-需要导入-待处理)'!B:B),2,))</f>
        <v>吕红</v>
      </c>
      <c r="D418" t="str">
        <f>VLOOKUP(C418,[2]Sheet1!$A:$B,2,)</f>
        <v>lvhong</v>
      </c>
      <c r="E418" t="s">
        <v>1076</v>
      </c>
      <c r="F418" t="str">
        <f t="array" ref="F418">IF(VLOOKUP(A418&amp;B418,IF({1,0},'12.1成果批示及应用（前端查询-需要导入-待处理)'!J:J&amp;'12.1成果批示及应用（前端查询-需要导入-待处理)'!K:K,'12.1成果批示及应用（前端查询-需要导入-待处理)'!N:N),2,)="1","独立完成","合作完成")</f>
        <v>合作完成</v>
      </c>
      <c r="G418">
        <v>2015</v>
      </c>
      <c r="H418" t="str">
        <f t="shared" si="6"/>
        <v>决策建议、信息专报、专报信息刊发</v>
      </c>
      <c r="I418" t="str">
        <f t="array" ref="I418">VLOOKUP(A418&amp;B418,IF({1,0},'12.1成果批示及应用（前端查询-需要导入-待处理)'!J:J&amp;'12.1成果批示及应用（前端查询-需要导入-待处理)'!K:K,'12.1成果批示及应用（前端查询-需要导入-待处理)'!M:M),2,)</f>
        <v>2015-05-05 </v>
      </c>
      <c r="J418" t="str">
        <f>VLOOKUP(C418,[2]Sheet1!$A:$C,3,)</f>
        <v>生态与环境资源研究所</v>
      </c>
      <c r="K418" t="s">
        <v>1205</v>
      </c>
      <c r="L418" t="s">
        <v>23</v>
      </c>
      <c r="O418" t="str">
        <f>CONCATENATE(E418,"(",VLOOKUP(H418,批示部门及其分数!C:D,2,)*70%,")")</f>
        <v>luhong(28)</v>
      </c>
    </row>
    <row r="419" spans="1:15">
      <c r="A419" s="14" t="s">
        <v>1206</v>
      </c>
      <c r="B419" s="12" t="s">
        <v>279</v>
      </c>
      <c r="C419" t="str">
        <f t="array" ref="C419">IF(ISNA(VLOOKUP(A419&amp;B419&amp;"1",IF({1,0},'12.1成果批示及应用（前端查询-需要导入-待处理)'!J:J&amp;'12.1成果批示及应用（前端查询-需要导入-待处理)'!K:K&amp;'12.1成果批示及应用（前端查询-需要导入-待处理)'!O:O,'12.1成果批示及应用（前端查询-需要导入-待处理)'!B:B),2,)),VLOOKUP(A419,IF({1,0},'12.1成果批示及应用（前端查询-需要导入-待处理)'!J:J,'12.1成果批示及应用（前端查询-需要导入-待处理)'!B:B),2,),VLOOKUP(A419&amp;B419&amp;"1",IF({1,0},'12.1成果批示及应用（前端查询-需要导入-待处理)'!J:J&amp;'12.1成果批示及应用（前端查询-需要导入-待处理)'!K:K&amp;'12.1成果批示及应用（前端查询-需要导入-待处理)'!O:O,'12.1成果批示及应用（前端查询-需要导入-待处理)'!B:B),2,))</f>
        <v>罗锐华</v>
      </c>
      <c r="D419" t="str">
        <f>VLOOKUP(C419,[2]Sheet1!$A:$B,2,)</f>
        <v>luoruihua</v>
      </c>
      <c r="E419" t="s">
        <v>78</v>
      </c>
      <c r="F419" t="str">
        <f t="array" ref="F419">IF(VLOOKUP(A419&amp;B419,IF({1,0},'12.1成果批示及应用（前端查询-需要导入-待处理)'!J:J&amp;'12.1成果批示及应用（前端查询-需要导入-待处理)'!K:K,'12.1成果批示及应用（前端查询-需要导入-待处理)'!N:N),2,)="1","独立完成","合作完成")</f>
        <v>独立完成</v>
      </c>
      <c r="G419">
        <v>2015</v>
      </c>
      <c r="H419" t="str">
        <f t="shared" si="6"/>
        <v>决策建议、信息专报、专报信息刊发</v>
      </c>
      <c r="I419" t="str">
        <f t="array" ref="I419">VLOOKUP(A419&amp;B419,IF({1,0},'12.1成果批示及应用（前端查询-需要导入-待处理)'!J:J&amp;'12.1成果批示及应用（前端查询-需要导入-待处理)'!K:K,'12.1成果批示及应用（前端查询-需要导入-待处理)'!M:M),2,)</f>
        <v>2014-12-30 </v>
      </c>
      <c r="J419" t="str">
        <f>VLOOKUP(C419,[2]Sheet1!$A:$C,3,)</f>
        <v>文史研究所（台湾问题研究所）</v>
      </c>
      <c r="K419" t="s">
        <v>169</v>
      </c>
      <c r="L419" t="s">
        <v>23</v>
      </c>
      <c r="O419" t="str">
        <f>CONCATENATE(E419,"(",VLOOKUP(H419,批示部门及其分数!C:D,2,)*70%,")")</f>
        <v>luoruihua(28)</v>
      </c>
    </row>
    <row r="420" spans="1:15">
      <c r="A420" s="14" t="s">
        <v>1206</v>
      </c>
      <c r="B420" s="12" t="s">
        <v>30</v>
      </c>
      <c r="C420" t="str">
        <f t="array" ref="C420">IF(ISNA(VLOOKUP(A420&amp;B420&amp;"1",IF({1,0},'12.1成果批示及应用（前端查询-需要导入-待处理)'!J:J&amp;'12.1成果批示及应用（前端查询-需要导入-待处理)'!K:K&amp;'12.1成果批示及应用（前端查询-需要导入-待处理)'!O:O,'12.1成果批示及应用（前端查询-需要导入-待处理)'!B:B),2,)),VLOOKUP(A420,IF({1,0},'12.1成果批示及应用（前端查询-需要导入-待处理)'!J:J,'12.1成果批示及应用（前端查询-需要导入-待处理)'!B:B),2,),VLOOKUP(A420&amp;B420&amp;"1",IF({1,0},'12.1成果批示及应用（前端查询-需要导入-待处理)'!J:J&amp;'12.1成果批示及应用（前端查询-需要导入-待处理)'!K:K&amp;'12.1成果批示及应用（前端查询-需要导入-待处理)'!O:O,'12.1成果批示及应用（前端查询-需要导入-待处理)'!B:B),2,))</f>
        <v>罗锐华</v>
      </c>
      <c r="D420" t="str">
        <f>VLOOKUP(C420,[2]Sheet1!$A:$B,2,)</f>
        <v>luoruihua</v>
      </c>
      <c r="E420" t="s">
        <v>78</v>
      </c>
      <c r="F420" t="str">
        <f t="array" ref="F420">IF(VLOOKUP(A420&amp;B420,IF({1,0},'12.1成果批示及应用（前端查询-需要导入-待处理)'!J:J&amp;'12.1成果批示及应用（前端查询-需要导入-待处理)'!K:K,'12.1成果批示及应用（前端查询-需要导入-待处理)'!N:N),2,)="1","独立完成","合作完成")</f>
        <v>独立完成</v>
      </c>
      <c r="G420">
        <v>2015</v>
      </c>
      <c r="H420" t="str">
        <f t="shared" si="6"/>
        <v>省部级正职领导肯定性批示</v>
      </c>
      <c r="I420" t="str">
        <f t="array" ref="I420">VLOOKUP(A420&amp;B420,IF({1,0},'12.1成果批示及应用（前端查询-需要导入-待处理)'!J:J&amp;'12.1成果批示及应用（前端查询-需要导入-待处理)'!K:K,'12.1成果批示及应用（前端查询-需要导入-待处理)'!M:M),2,)</f>
        <v>2014-12-24 </v>
      </c>
      <c r="J420" t="str">
        <f>VLOOKUP(C420,[2]Sheet1!$A:$C,3,)</f>
        <v>文史研究所（台湾问题研究所）</v>
      </c>
      <c r="K420" t="s">
        <v>169</v>
      </c>
      <c r="L420" t="s">
        <v>23</v>
      </c>
      <c r="O420" t="str">
        <f>CONCATENATE(E420,"(",VLOOKUP(H420,批示部门及其分数!C:D,2,)*70%,")")</f>
        <v>luoruihua(84)</v>
      </c>
    </row>
    <row r="421" spans="1:15">
      <c r="A421" s="14" t="s">
        <v>1208</v>
      </c>
      <c r="B421" s="12" t="s">
        <v>19</v>
      </c>
      <c r="C421" t="str">
        <f t="array" ref="C421">IF(ISNA(VLOOKUP(A421&amp;B421&amp;"1",IF({1,0},'12.1成果批示及应用（前端查询-需要导入-待处理)'!J:J&amp;'12.1成果批示及应用（前端查询-需要导入-待处理)'!K:K&amp;'12.1成果批示及应用（前端查询-需要导入-待处理)'!O:O,'12.1成果批示及应用（前端查询-需要导入-待处理)'!B:B),2,)),VLOOKUP(A421,IF({1,0},'12.1成果批示及应用（前端查询-需要导入-待处理)'!J:J,'12.1成果批示及应用（前端查询-需要导入-待处理)'!B:B),2,),VLOOKUP(A421&amp;B421&amp;"1",IF({1,0},'12.1成果批示及应用（前端查询-需要导入-待处理)'!J:J&amp;'12.1成果批示及应用（前端查询-需要导入-待处理)'!K:K&amp;'12.1成果批示及应用（前端查询-需要导入-待处理)'!O:O,'12.1成果批示及应用（前端查询-需要导入-待处理)'!B:B),2,))</f>
        <v>罗伟</v>
      </c>
      <c r="D421" t="str">
        <f>VLOOKUP(C421,[2]Sheet1!$A:$B,2,)</f>
        <v>luowei</v>
      </c>
      <c r="E421" t="s">
        <v>1083</v>
      </c>
      <c r="F421" t="str">
        <f t="array" ref="F421">IF(VLOOKUP(A421&amp;B421,IF({1,0},'12.1成果批示及应用（前端查询-需要导入-待处理)'!J:J&amp;'12.1成果批示及应用（前端查询-需要导入-待处理)'!K:K,'12.1成果批示及应用（前端查询-需要导入-待处理)'!N:N),2,)="1","独立完成","合作完成")</f>
        <v>独立完成</v>
      </c>
      <c r="G421">
        <v>2015</v>
      </c>
      <c r="H421" t="str">
        <f t="shared" si="6"/>
        <v>省部级正职领导一般性批示</v>
      </c>
      <c r="I421" t="str">
        <f t="array" ref="I421">VLOOKUP(A421&amp;B421,IF({1,0},'12.1成果批示及应用（前端查询-需要导入-待处理)'!J:J&amp;'12.1成果批示及应用（前端查询-需要导入-待处理)'!K:K,'12.1成果批示及应用（前端查询-需要导入-待处理)'!M:M),2,)</f>
        <v>2015-10-21 </v>
      </c>
      <c r="J421" t="str">
        <f>VLOOKUP(C421,[2]Sheet1!$A:$C,3,)</f>
        <v>法学与社会学研究所</v>
      </c>
      <c r="K421" t="s">
        <v>1210</v>
      </c>
      <c r="L421" t="s">
        <v>23</v>
      </c>
      <c r="O421" t="str">
        <f>CONCATENATE(E421,"(",VLOOKUP(H421,批示部门及其分数!C:D,2,)*70%,")")</f>
        <v>luowei(42)</v>
      </c>
    </row>
    <row r="422" spans="1:15">
      <c r="A422" s="14" t="s">
        <v>1212</v>
      </c>
      <c r="B422" s="12" t="s">
        <v>279</v>
      </c>
      <c r="C422" t="str">
        <f t="array" ref="C422">IF(ISNA(VLOOKUP(A422&amp;B422&amp;"1",IF({1,0},'12.1成果批示及应用（前端查询-需要导入-待处理)'!J:J&amp;'12.1成果批示及应用（前端查询-需要导入-待处理)'!K:K&amp;'12.1成果批示及应用（前端查询-需要导入-待处理)'!O:O,'12.1成果批示及应用（前端查询-需要导入-待处理)'!B:B),2,)),VLOOKUP(A422,IF({1,0},'12.1成果批示及应用（前端查询-需要导入-待处理)'!J:J,'12.1成果批示及应用（前端查询-需要导入-待处理)'!B:B),2,),VLOOKUP(A422&amp;B422&amp;"1",IF({1,0},'12.1成果批示及应用（前端查询-需要导入-待处理)'!J:J&amp;'12.1成果批示及应用（前端查询-需要导入-待处理)'!K:K&amp;'12.1成果批示及应用（前端查询-需要导入-待处理)'!O:O,'12.1成果批示及应用（前端查询-需要导入-待处理)'!B:B),2,))</f>
        <v>马晓燕</v>
      </c>
      <c r="D422" t="str">
        <f>VLOOKUP(C422,[2]Sheet1!$A:$B,2,)</f>
        <v>maxiaoyan</v>
      </c>
      <c r="E422" t="s">
        <v>509</v>
      </c>
      <c r="F422" t="str">
        <f t="array" ref="F422">IF(VLOOKUP(A422&amp;B422,IF({1,0},'12.1成果批示及应用（前端查询-需要导入-待处理)'!J:J&amp;'12.1成果批示及应用（前端查询-需要导入-待处理)'!K:K,'12.1成果批示及应用（前端查询-需要导入-待处理)'!N:N),2,)="1","独立完成","合作完成")</f>
        <v>独立完成</v>
      </c>
      <c r="G422">
        <v>2015</v>
      </c>
      <c r="H422" t="str">
        <f t="shared" si="6"/>
        <v>决策建议、信息专报、专报信息刊发</v>
      </c>
      <c r="I422" t="str">
        <f t="array" ref="I422">VLOOKUP(A422&amp;B422,IF({1,0},'12.1成果批示及应用（前端查询-需要导入-待处理)'!J:J&amp;'12.1成果批示及应用（前端查询-需要导入-待处理)'!K:K,'12.1成果批示及应用（前端查询-需要导入-待处理)'!M:M),2,)</f>
        <v>2014-12-29 </v>
      </c>
      <c r="J422" t="str">
        <f>VLOOKUP(C422,[2]Sheet1!$A:$C,3,)</f>
        <v>国际经贸与物流研究所</v>
      </c>
      <c r="K422" t="s">
        <v>567</v>
      </c>
      <c r="L422" t="s">
        <v>23</v>
      </c>
      <c r="O422" t="str">
        <f>CONCATENATE(E422,"(",VLOOKUP(H422,批示部门及其分数!C:D,2,)*70%,")")</f>
        <v>maxiaoyan(28)</v>
      </c>
    </row>
    <row r="423" spans="1:15">
      <c r="A423" s="14" t="s">
        <v>1214</v>
      </c>
      <c r="B423" s="12" t="s">
        <v>279</v>
      </c>
      <c r="C423" t="str">
        <f t="array" ref="C423">IF(ISNA(VLOOKUP(A423&amp;B423&amp;"1",IF({1,0},'12.1成果批示及应用（前端查询-需要导入-待处理)'!J:J&amp;'12.1成果批示及应用（前端查询-需要导入-待处理)'!K:K&amp;'12.1成果批示及应用（前端查询-需要导入-待处理)'!O:O,'12.1成果批示及应用（前端查询-需要导入-待处理)'!B:B),2,)),VLOOKUP(A423,IF({1,0},'12.1成果批示及应用（前端查询-需要导入-待处理)'!J:J,'12.1成果批示及应用（前端查询-需要导入-待处理)'!B:B),2,),VLOOKUP(A423&amp;B423&amp;"1",IF({1,0},'12.1成果批示及应用（前端查询-需要导入-待处理)'!J:J&amp;'12.1成果批示及应用（前端查询-需要导入-待处理)'!K:K&amp;'12.1成果批示及应用（前端查询-需要导入-待处理)'!O:O,'12.1成果批示及应用（前端查询-需要导入-待处理)'!B:B),2,))</f>
        <v>彭国川</v>
      </c>
      <c r="D423" t="str">
        <f>VLOOKUP(C423,[2]Sheet1!$A:$B,2,)</f>
        <v>pengguochuan</v>
      </c>
      <c r="E423" t="s">
        <v>835</v>
      </c>
      <c r="F423" t="str">
        <f t="array" ref="F423">IF(VLOOKUP(A423&amp;B423,IF({1,0},'12.1成果批示及应用（前端查询-需要导入-待处理)'!J:J&amp;'12.1成果批示及应用（前端查询-需要导入-待处理)'!K:K,'12.1成果批示及应用（前端查询-需要导入-待处理)'!N:N),2,)="1","独立完成","合作完成")</f>
        <v>独立完成</v>
      </c>
      <c r="G423">
        <v>2015</v>
      </c>
      <c r="H423" t="str">
        <f t="shared" si="6"/>
        <v>决策建议、信息专报、专报信息刊发</v>
      </c>
      <c r="I423" t="str">
        <f t="array" ref="I423">VLOOKUP(A423&amp;B423,IF({1,0},'12.1成果批示及应用（前端查询-需要导入-待处理)'!J:J&amp;'12.1成果批示及应用（前端查询-需要导入-待处理)'!K:K,'12.1成果批示及应用（前端查询-需要导入-待处理)'!M:M),2,)</f>
        <v>2015-01-15 </v>
      </c>
      <c r="J423" t="str">
        <f>VLOOKUP(C423,[2]Sheet1!$A:$C,3,)</f>
        <v>生态与环境资源研究所</v>
      </c>
      <c r="K423" t="s">
        <v>899</v>
      </c>
      <c r="L423" t="s">
        <v>23</v>
      </c>
      <c r="O423" t="str">
        <f>CONCATENATE(E423,"(",VLOOKUP(H423,批示部门及其分数!C:D,2,)*70%,")")</f>
        <v>pengguochuan(28)</v>
      </c>
    </row>
    <row r="424" spans="1:15">
      <c r="A424" s="14" t="s">
        <v>1216</v>
      </c>
      <c r="B424" s="12" t="s">
        <v>279</v>
      </c>
      <c r="C424" t="str">
        <f t="array" ref="C424">IF(ISNA(VLOOKUP(A424&amp;B424&amp;"1",IF({1,0},'12.1成果批示及应用（前端查询-需要导入-待处理)'!J:J&amp;'12.1成果批示及应用（前端查询-需要导入-待处理)'!K:K&amp;'12.1成果批示及应用（前端查询-需要导入-待处理)'!O:O,'12.1成果批示及应用（前端查询-需要导入-待处理)'!B:B),2,)),VLOOKUP(A424,IF({1,0},'12.1成果批示及应用（前端查询-需要导入-待处理)'!J:J,'12.1成果批示及应用（前端查询-需要导入-待处理)'!B:B),2,),VLOOKUP(A424&amp;B424&amp;"1",IF({1,0},'12.1成果批示及应用（前端查询-需要导入-待处理)'!J:J&amp;'12.1成果批示及应用（前端查询-需要导入-待处理)'!K:K&amp;'12.1成果批示及应用（前端查询-需要导入-待处理)'!O:O,'12.1成果批示及应用（前端查询-需要导入-待处理)'!B:B),2,))</f>
        <v>钱明亮</v>
      </c>
      <c r="D424" t="str">
        <f>VLOOKUP(C424,[2]Sheet1!$A:$B,2,)</f>
        <v>qianmingliang</v>
      </c>
      <c r="E424" t="s">
        <v>728</v>
      </c>
      <c r="F424" t="str">
        <f t="array" ref="F424">IF(VLOOKUP(A424&amp;B424,IF({1,0},'12.1成果批示及应用（前端查询-需要导入-待处理)'!J:J&amp;'12.1成果批示及应用（前端查询-需要导入-待处理)'!K:K,'12.1成果批示及应用（前端查询-需要导入-待处理)'!N:N),2,)="1","独立完成","合作完成")</f>
        <v>独立完成</v>
      </c>
      <c r="G424">
        <v>2015</v>
      </c>
      <c r="H424" t="str">
        <f t="shared" si="6"/>
        <v>决策建议、信息专报、专报信息刊发</v>
      </c>
      <c r="I424" t="str">
        <f t="array" ref="I424">VLOOKUP(A424&amp;B424,IF({1,0},'12.1成果批示及应用（前端查询-需要导入-待处理)'!J:J&amp;'12.1成果批示及应用（前端查询-需要导入-待处理)'!K:K,'12.1成果批示及应用（前端查询-需要导入-待处理)'!M:M),2,)</f>
        <v>2015-10-12 </v>
      </c>
      <c r="J424" t="str">
        <f>VLOOKUP(C424,[2]Sheet1!$A:$C,3,)</f>
        <v>法学与社会学研究所</v>
      </c>
      <c r="K424" t="s">
        <v>730</v>
      </c>
      <c r="L424" t="s">
        <v>23</v>
      </c>
      <c r="O424" t="str">
        <f>CONCATENATE(E424,"(",VLOOKUP(H424,批示部门及其分数!C:D,2,)*70%,")")</f>
        <v>qianmingliang(28)</v>
      </c>
    </row>
    <row r="425" spans="1:15">
      <c r="A425" s="14" t="s">
        <v>1217</v>
      </c>
      <c r="B425" s="12" t="s">
        <v>19</v>
      </c>
      <c r="C425" t="str">
        <f t="array" ref="C425">IF(ISNA(VLOOKUP(A425&amp;B425&amp;"1",IF({1,0},'12.1成果批示及应用（前端查询-需要导入-待处理)'!J:J&amp;'12.1成果批示及应用（前端查询-需要导入-待处理)'!K:K&amp;'12.1成果批示及应用（前端查询-需要导入-待处理)'!O:O,'12.1成果批示及应用（前端查询-需要导入-待处理)'!B:B),2,)),VLOOKUP(A425,IF({1,0},'12.1成果批示及应用（前端查询-需要导入-待处理)'!J:J,'12.1成果批示及应用（前端查询-需要导入-待处理)'!B:B),2,),VLOOKUP(A425&amp;B425&amp;"1",IF({1,0},'12.1成果批示及应用（前端查询-需要导入-待处理)'!J:J&amp;'12.1成果批示及应用（前端查询-需要导入-待处理)'!K:K&amp;'12.1成果批示及应用（前端查询-需要导入-待处理)'!O:O,'12.1成果批示及应用（前端查询-需要导入-待处理)'!B:B),2,))</f>
        <v>孙元明</v>
      </c>
      <c r="D425" t="str">
        <f>VLOOKUP(C425,[2]Sheet1!$A:$B,2,)</f>
        <v>sunyuanming</v>
      </c>
      <c r="E425" t="s">
        <v>319</v>
      </c>
      <c r="F425" t="str">
        <f t="array" ref="F425">IF(VLOOKUP(A425&amp;B425,IF({1,0},'12.1成果批示及应用（前端查询-需要导入-待处理)'!J:J&amp;'12.1成果批示及应用（前端查询-需要导入-待处理)'!K:K,'12.1成果批示及应用（前端查询-需要导入-待处理)'!N:N),2,)="1","独立完成","合作完成")</f>
        <v>独立完成</v>
      </c>
      <c r="G425">
        <v>2015</v>
      </c>
      <c r="H425" t="str">
        <f t="shared" si="6"/>
        <v>省部级正职领导一般性批示</v>
      </c>
      <c r="I425" t="str">
        <f t="array" ref="I425">VLOOKUP(A425&amp;B425,IF({1,0},'12.1成果批示及应用（前端查询-需要导入-待处理)'!J:J&amp;'12.1成果批示及应用（前端查询-需要导入-待处理)'!K:K,'12.1成果批示及应用（前端查询-需要导入-待处理)'!M:M),2,)</f>
        <v>2015-12-01 </v>
      </c>
      <c r="J425" t="str">
        <f>VLOOKUP(C425,[2]Sheet1!$A:$C,3,)</f>
        <v>生态与环境资源研究所</v>
      </c>
      <c r="K425" t="s">
        <v>322</v>
      </c>
      <c r="L425" t="s">
        <v>23</v>
      </c>
      <c r="O425" t="str">
        <f>CONCATENATE(E425,"(",VLOOKUP(H425,批示部门及其分数!C:D,2,)*70%,")")</f>
        <v>sunyuanming(42)</v>
      </c>
    </row>
    <row r="426" spans="1:15">
      <c r="A426" s="14" t="s">
        <v>1219</v>
      </c>
      <c r="B426" s="12" t="s">
        <v>30</v>
      </c>
      <c r="C426" t="str">
        <f t="array" ref="C426">IF(ISNA(VLOOKUP(A426&amp;B426&amp;"1",IF({1,0},'12.1成果批示及应用（前端查询-需要导入-待处理)'!J:J&amp;'12.1成果批示及应用（前端查询-需要导入-待处理)'!K:K&amp;'12.1成果批示及应用（前端查询-需要导入-待处理)'!O:O,'12.1成果批示及应用（前端查询-需要导入-待处理)'!B:B),2,)),VLOOKUP(A426,IF({1,0},'12.1成果批示及应用（前端查询-需要导入-待处理)'!J:J,'12.1成果批示及应用（前端查询-需要导入-待处理)'!B:B),2,),VLOOKUP(A426&amp;B426&amp;"1",IF({1,0},'12.1成果批示及应用（前端查询-需要导入-待处理)'!J:J&amp;'12.1成果批示及应用（前端查询-需要导入-待处理)'!K:K&amp;'12.1成果批示及应用（前端查询-需要导入-待处理)'!O:O,'12.1成果批示及应用（前端查询-需要导入-待处理)'!B:B),2,))</f>
        <v>孙元明</v>
      </c>
      <c r="D426" t="str">
        <f>VLOOKUP(C426,[2]Sheet1!$A:$B,2,)</f>
        <v>sunyuanming</v>
      </c>
      <c r="E426" t="s">
        <v>319</v>
      </c>
      <c r="F426" t="str">
        <f t="array" ref="F426">IF(VLOOKUP(A426&amp;B426,IF({1,0},'12.1成果批示及应用（前端查询-需要导入-待处理)'!J:J&amp;'12.1成果批示及应用（前端查询-需要导入-待处理)'!K:K,'12.1成果批示及应用（前端查询-需要导入-待处理)'!N:N),2,)="1","独立完成","合作完成")</f>
        <v>独立完成</v>
      </c>
      <c r="G426">
        <v>2015</v>
      </c>
      <c r="H426" t="str">
        <f t="shared" si="6"/>
        <v>省部级正职领导肯定性批示</v>
      </c>
      <c r="I426" t="str">
        <f t="array" ref="I426">VLOOKUP(A426&amp;B426,IF({1,0},'12.1成果批示及应用（前端查询-需要导入-待处理)'!J:J&amp;'12.1成果批示及应用（前端查询-需要导入-待处理)'!K:K,'12.1成果批示及应用（前端查询-需要导入-待处理)'!M:M),2,)</f>
        <v>2015-07-13 </v>
      </c>
      <c r="J426" t="str">
        <f>VLOOKUP(C426,[2]Sheet1!$A:$C,3,)</f>
        <v>生态与环境资源研究所</v>
      </c>
      <c r="K426" t="s">
        <v>322</v>
      </c>
      <c r="L426" t="s">
        <v>23</v>
      </c>
      <c r="O426" t="str">
        <f>CONCATENATE(E426,"(",VLOOKUP(H426,批示部门及其分数!C:D,2,)*70%,")")</f>
        <v>sunyuanming(84)</v>
      </c>
    </row>
    <row r="427" spans="1:15">
      <c r="A427" s="14" t="s">
        <v>1221</v>
      </c>
      <c r="B427" s="12" t="s">
        <v>30</v>
      </c>
      <c r="C427" t="str">
        <f t="array" ref="C427">IF(ISNA(VLOOKUP(A427&amp;B427&amp;"1",IF({1,0},'12.1成果批示及应用（前端查询-需要导入-待处理)'!J:J&amp;'12.1成果批示及应用（前端查询-需要导入-待处理)'!K:K&amp;'12.1成果批示及应用（前端查询-需要导入-待处理)'!O:O,'12.1成果批示及应用（前端查询-需要导入-待处理)'!B:B),2,)),VLOOKUP(A427,IF({1,0},'12.1成果批示及应用（前端查询-需要导入-待处理)'!J:J,'12.1成果批示及应用（前端查询-需要导入-待处理)'!B:B),2,),VLOOKUP(A427&amp;B427&amp;"1",IF({1,0},'12.1成果批示及应用（前端查询-需要导入-待处理)'!J:J&amp;'12.1成果批示及应用（前端查询-需要导入-待处理)'!K:K&amp;'12.1成果批示及应用（前端查询-需要导入-待处理)'!O:O,'12.1成果批示及应用（前端查询-需要导入-待处理)'!B:B),2,))</f>
        <v>田代贵</v>
      </c>
      <c r="D427" t="e">
        <f>VLOOKUP(C427,[2]Sheet1!$A:$B,2,)</f>
        <v>#N/A</v>
      </c>
      <c r="E427" t="s">
        <v>395</v>
      </c>
      <c r="F427" t="str">
        <f t="array" ref="F427">IF(VLOOKUP(A427&amp;B427,IF({1,0},'12.1成果批示及应用（前端查询-需要导入-待处理)'!J:J&amp;'12.1成果批示及应用（前端查询-需要导入-待处理)'!K:K,'12.1成果批示及应用（前端查询-需要导入-待处理)'!N:N),2,)="1","独立完成","合作完成")</f>
        <v>独立完成</v>
      </c>
      <c r="G427">
        <v>2015</v>
      </c>
      <c r="H427" t="str">
        <f t="shared" si="6"/>
        <v>省部级正职领导肯定性批示</v>
      </c>
      <c r="I427" t="str">
        <f t="array" ref="I427">VLOOKUP(A427&amp;B427,IF({1,0},'12.1成果批示及应用（前端查询-需要导入-待处理)'!J:J&amp;'12.1成果批示及应用（前端查询-需要导入-待处理)'!K:K,'12.1成果批示及应用（前端查询-需要导入-待处理)'!M:M),2,)</f>
        <v>2015-03-18 </v>
      </c>
      <c r="J427" t="e">
        <f>VLOOKUP(C427,[2]Sheet1!$A:$C,3,)</f>
        <v>#N/A</v>
      </c>
      <c r="K427" t="s">
        <v>585</v>
      </c>
      <c r="L427" t="s">
        <v>23</v>
      </c>
      <c r="O427" t="str">
        <f>CONCATENATE(E427,"(",VLOOKUP(H427,批示部门及其分数!C:D,2,)*70%,")")</f>
        <v>tiandaigui(84)</v>
      </c>
    </row>
    <row r="428" spans="1:15">
      <c r="A428" s="14" t="s">
        <v>1222</v>
      </c>
      <c r="B428" s="12" t="s">
        <v>279</v>
      </c>
      <c r="C428" t="str">
        <f t="array" ref="C428">IF(ISNA(VLOOKUP(A428&amp;B428&amp;"1",IF({1,0},'12.1成果批示及应用（前端查询-需要导入-待处理)'!J:J&amp;'12.1成果批示及应用（前端查询-需要导入-待处理)'!K:K&amp;'12.1成果批示及应用（前端查询-需要导入-待处理)'!O:O,'12.1成果批示及应用（前端查询-需要导入-待处理)'!B:B),2,)),VLOOKUP(A428,IF({1,0},'12.1成果批示及应用（前端查询-需要导入-待处理)'!J:J,'12.1成果批示及应用（前端查询-需要导入-待处理)'!B:B),2,),VLOOKUP(A428&amp;B428&amp;"1",IF({1,0},'12.1成果批示及应用（前端查询-需要导入-待处理)'!J:J&amp;'12.1成果批示及应用（前端查询-需要导入-待处理)'!K:K&amp;'12.1成果批示及应用（前端查询-需要导入-待处理)'!O:O,'12.1成果批示及应用（前端查询-需要导入-待处理)'!B:B),2,))</f>
        <v>田军</v>
      </c>
      <c r="D428" t="str">
        <f>VLOOKUP(C428,[2]Sheet1!$A:$B,2,)</f>
        <v>tianjun</v>
      </c>
      <c r="E428" t="s">
        <v>913</v>
      </c>
      <c r="F428" t="str">
        <f t="array" ref="F428">IF(VLOOKUP(A428&amp;B428,IF({1,0},'12.1成果批示及应用（前端查询-需要导入-待处理)'!J:J&amp;'12.1成果批示及应用（前端查询-需要导入-待处理)'!K:K,'12.1成果批示及应用（前端查询-需要导入-待处理)'!N:N),2,)="1","独立完成","合作完成")</f>
        <v>独立完成</v>
      </c>
      <c r="G428">
        <v>2015</v>
      </c>
      <c r="H428" t="str">
        <f t="shared" si="6"/>
        <v>决策建议、信息专报、专报信息刊发</v>
      </c>
      <c r="I428" t="str">
        <f t="array" ref="I428">VLOOKUP(A428&amp;B428,IF({1,0},'12.1成果批示及应用（前端查询-需要导入-待处理)'!J:J&amp;'12.1成果批示及应用（前端查询-需要导入-待处理)'!K:K,'12.1成果批示及应用（前端查询-需要导入-待处理)'!M:M),2,)</f>
        <v>2015-09-24 </v>
      </c>
      <c r="J428" t="str">
        <f>VLOOKUP(C428,[2]Sheet1!$A:$C,3,)</f>
        <v>国际经贸与物流研究所</v>
      </c>
      <c r="K428" t="s">
        <v>915</v>
      </c>
      <c r="L428" t="s">
        <v>23</v>
      </c>
      <c r="O428" t="str">
        <f>CONCATENATE(E428,"(",VLOOKUP(H428,批示部门及其分数!C:D,2,)*70%,")")</f>
        <v>tianjun(28)</v>
      </c>
    </row>
    <row r="429" spans="1:15">
      <c r="A429" s="14" t="s">
        <v>1106</v>
      </c>
      <c r="B429" s="12" t="s">
        <v>30</v>
      </c>
      <c r="C429" t="str">
        <f t="array" ref="C429">IF(ISNA(VLOOKUP(A429&amp;B429&amp;"1",IF({1,0},'12.1成果批示及应用（前端查询-需要导入-待处理)'!J:J&amp;'12.1成果批示及应用（前端查询-需要导入-待处理)'!K:K&amp;'12.1成果批示及应用（前端查询-需要导入-待处理)'!O:O,'12.1成果批示及应用（前端查询-需要导入-待处理)'!B:B),2,)),VLOOKUP(A429,IF({1,0},'12.1成果批示及应用（前端查询-需要导入-待处理)'!J:J,'12.1成果批示及应用（前端查询-需要导入-待处理)'!B:B),2,),VLOOKUP(A429&amp;B429&amp;"1",IF({1,0},'12.1成果批示及应用（前端查询-需要导入-待处理)'!J:J&amp;'12.1成果批示及应用（前端查询-需要导入-待处理)'!K:K&amp;'12.1成果批示及应用（前端查询-需要导入-待处理)'!O:O,'12.1成果批示及应用（前端查询-需要导入-待处理)'!B:B),2,))</f>
        <v>田军</v>
      </c>
      <c r="D429" t="str">
        <f>VLOOKUP(C429,[2]Sheet1!$A:$B,2,)</f>
        <v>tianjun</v>
      </c>
      <c r="E429" t="s">
        <v>913</v>
      </c>
      <c r="F429" t="str">
        <f t="array" ref="F429">IF(VLOOKUP(A429&amp;B429,IF({1,0},'12.1成果批示及应用（前端查询-需要导入-待处理)'!J:J&amp;'12.1成果批示及应用（前端查询-需要导入-待处理)'!K:K,'12.1成果批示及应用（前端查询-需要导入-待处理)'!N:N),2,)="1","独立完成","合作完成")</f>
        <v>合作完成</v>
      </c>
      <c r="G429">
        <v>2015</v>
      </c>
      <c r="H429" t="str">
        <f t="shared" si="6"/>
        <v>省部级正职领导肯定性批示</v>
      </c>
      <c r="I429" t="str">
        <f t="array" ref="I429">VLOOKUP(A429&amp;B429,IF({1,0},'12.1成果批示及应用（前端查询-需要导入-待处理)'!J:J&amp;'12.1成果批示及应用（前端查询-需要导入-待处理)'!K:K,'12.1成果批示及应用（前端查询-需要导入-待处理)'!M:M),2,)</f>
        <v>2014-12-31 </v>
      </c>
      <c r="J429" t="str">
        <f>VLOOKUP(C429,[2]Sheet1!$A:$C,3,)</f>
        <v>国际经贸与物流研究所</v>
      </c>
      <c r="K429" t="s">
        <v>915</v>
      </c>
      <c r="L429" t="s">
        <v>23</v>
      </c>
      <c r="O429" t="str">
        <f>CONCATENATE(E429,"(",VLOOKUP(H429,批示部门及其分数!C:D,2,)*70%,")")</f>
        <v>tianjun(84)</v>
      </c>
    </row>
    <row r="430" spans="1:15">
      <c r="A430" s="14" t="s">
        <v>1224</v>
      </c>
      <c r="B430" s="12" t="s">
        <v>279</v>
      </c>
      <c r="C430" t="str">
        <f t="array" ref="C430">IF(ISNA(VLOOKUP(A430&amp;B430&amp;"1",IF({1,0},'12.1成果批示及应用（前端查询-需要导入-待处理)'!J:J&amp;'12.1成果批示及应用（前端查询-需要导入-待处理)'!K:K&amp;'12.1成果批示及应用（前端查询-需要导入-待处理)'!O:O,'12.1成果批示及应用（前端查询-需要导入-待处理)'!B:B),2,)),VLOOKUP(A430,IF({1,0},'12.1成果批示及应用（前端查询-需要导入-待处理)'!J:J,'12.1成果批示及应用（前端查询-需要导入-待处理)'!B:B),2,),VLOOKUP(A430&amp;B430&amp;"1",IF({1,0},'12.1成果批示及应用（前端查询-需要导入-待处理)'!J:J&amp;'12.1成果批示及应用（前端查询-需要导入-待处理)'!K:K&amp;'12.1成果批示及应用（前端查询-需要导入-待处理)'!O:O,'12.1成果批示及应用（前端查询-需要导入-待处理)'!B:B),2,))</f>
        <v>王小明</v>
      </c>
      <c r="D430" t="str">
        <f>VLOOKUP(C430,[2]Sheet1!$A:$B,2,)</f>
        <v>wangxiaoming</v>
      </c>
      <c r="E430" t="s">
        <v>178</v>
      </c>
      <c r="F430" t="str">
        <f t="array" ref="F430">IF(VLOOKUP(A430&amp;B430,IF({1,0},'12.1成果批示及应用（前端查询-需要导入-待处理)'!J:J&amp;'12.1成果批示及应用（前端查询-需要导入-待处理)'!K:K,'12.1成果批示及应用（前端查询-需要导入-待处理)'!N:N),2,)="1","独立完成","合作完成")</f>
        <v>合作完成</v>
      </c>
      <c r="G430">
        <v>2015</v>
      </c>
      <c r="H430" t="str">
        <f t="shared" si="6"/>
        <v>决策建议、信息专报、专报信息刊发</v>
      </c>
      <c r="I430" t="str">
        <f t="array" ref="I430">VLOOKUP(A430&amp;B430,IF({1,0},'12.1成果批示及应用（前端查询-需要导入-待处理)'!J:J&amp;'12.1成果批示及应用（前端查询-需要导入-待处理)'!K:K,'12.1成果批示及应用（前端查询-需要导入-待处理)'!M:M),2,)</f>
        <v>2015-10-16 </v>
      </c>
      <c r="J430" t="str">
        <f>VLOOKUP(C430,[2]Sheet1!$A:$C,3,)</f>
        <v>产业经济研究所</v>
      </c>
      <c r="K430" t="s">
        <v>181</v>
      </c>
      <c r="L430" t="s">
        <v>23</v>
      </c>
      <c r="O430" t="str">
        <f>CONCATENATE(E430,"(",VLOOKUP(H430,批示部门及其分数!C:D,2,)*70%,")")</f>
        <v>wangxiaoming(28)</v>
      </c>
    </row>
    <row r="431" spans="1:15">
      <c r="A431" s="14" t="s">
        <v>1226</v>
      </c>
      <c r="B431" s="12" t="s">
        <v>279</v>
      </c>
      <c r="C431" t="str">
        <f t="array" ref="C431">IF(ISNA(VLOOKUP(A431&amp;B431&amp;"1",IF({1,0},'12.1成果批示及应用（前端查询-需要导入-待处理)'!J:J&amp;'12.1成果批示及应用（前端查询-需要导入-待处理)'!K:K&amp;'12.1成果批示及应用（前端查询-需要导入-待处理)'!O:O,'12.1成果批示及应用（前端查询-需要导入-待处理)'!B:B),2,)),VLOOKUP(A431,IF({1,0},'12.1成果批示及应用（前端查询-需要导入-待处理)'!J:J,'12.1成果批示及应用（前端查询-需要导入-待处理)'!B:B),2,),VLOOKUP(A431&amp;B431&amp;"1",IF({1,0},'12.1成果批示及应用（前端查询-需要导入-待处理)'!J:J&amp;'12.1成果批示及应用（前端查询-需要导入-待处理)'!K:K&amp;'12.1成果批示及应用（前端查询-需要导入-待处理)'!O:O,'12.1成果批示及应用（前端查询-需要导入-待处理)'!B:B),2,))</f>
        <v>王小明</v>
      </c>
      <c r="D431" t="str">
        <f>VLOOKUP(C431,[2]Sheet1!$A:$B,2,)</f>
        <v>wangxiaoming</v>
      </c>
      <c r="E431" t="s">
        <v>178</v>
      </c>
      <c r="F431" t="str">
        <f t="array" ref="F431">IF(VLOOKUP(A431&amp;B431,IF({1,0},'12.1成果批示及应用（前端查询-需要导入-待处理)'!J:J&amp;'12.1成果批示及应用（前端查询-需要导入-待处理)'!K:K,'12.1成果批示及应用（前端查询-需要导入-待处理)'!N:N),2,)="1","独立完成","合作完成")</f>
        <v>合作完成</v>
      </c>
      <c r="G431">
        <v>2015</v>
      </c>
      <c r="H431" t="str">
        <f t="shared" si="6"/>
        <v>决策建议、信息专报、专报信息刊发</v>
      </c>
      <c r="I431" t="str">
        <f t="array" ref="I431">VLOOKUP(A431&amp;B431,IF({1,0},'12.1成果批示及应用（前端查询-需要导入-待处理)'!J:J&amp;'12.1成果批示及应用（前端查询-需要导入-待处理)'!K:K,'12.1成果批示及应用（前端查询-需要导入-待处理)'!M:M),2,)</f>
        <v>2015-10-16 </v>
      </c>
      <c r="J431" t="str">
        <f>VLOOKUP(C431,[2]Sheet1!$A:$C,3,)</f>
        <v>产业经济研究所</v>
      </c>
      <c r="K431" t="s">
        <v>181</v>
      </c>
      <c r="L431" t="s">
        <v>23</v>
      </c>
      <c r="O431" t="str">
        <f>CONCATENATE(E431,"(",VLOOKUP(H431,批示部门及其分数!C:D,2,)*70%,")")</f>
        <v>wangxiaoming(28)</v>
      </c>
    </row>
    <row r="432" spans="1:15">
      <c r="A432" s="14" t="s">
        <v>1227</v>
      </c>
      <c r="B432" s="12" t="s">
        <v>279</v>
      </c>
      <c r="C432" t="str">
        <f t="array" ref="C432">IF(ISNA(VLOOKUP(A432&amp;B432&amp;"1",IF({1,0},'12.1成果批示及应用（前端查询-需要导入-待处理)'!J:J&amp;'12.1成果批示及应用（前端查询-需要导入-待处理)'!K:K&amp;'12.1成果批示及应用（前端查询-需要导入-待处理)'!O:O,'12.1成果批示及应用（前端查询-需要导入-待处理)'!B:B),2,)),VLOOKUP(A432,IF({1,0},'12.1成果批示及应用（前端查询-需要导入-待处理)'!J:J,'12.1成果批示及应用（前端查询-需要导入-待处理)'!B:B),2,),VLOOKUP(A432&amp;B432&amp;"1",IF({1,0},'12.1成果批示及应用（前端查询-需要导入-待处理)'!J:J&amp;'12.1成果批示及应用（前端查询-需要导入-待处理)'!K:K&amp;'12.1成果批示及应用（前端查询-需要导入-待处理)'!O:O,'12.1成果批示及应用（前端查询-需要导入-待处理)'!B:B),2,))</f>
        <v>王小明</v>
      </c>
      <c r="D432" t="str">
        <f>VLOOKUP(C432,[2]Sheet1!$A:$B,2,)</f>
        <v>wangxiaoming</v>
      </c>
      <c r="E432" t="s">
        <v>178</v>
      </c>
      <c r="F432" t="str">
        <f t="array" ref="F432">IF(VLOOKUP(A432&amp;B432,IF({1,0},'12.1成果批示及应用（前端查询-需要导入-待处理)'!J:J&amp;'12.1成果批示及应用（前端查询-需要导入-待处理)'!K:K,'12.1成果批示及应用（前端查询-需要导入-待处理)'!N:N),2,)="1","独立完成","合作完成")</f>
        <v>合作完成</v>
      </c>
      <c r="G432">
        <v>2015</v>
      </c>
      <c r="H432" t="str">
        <f t="shared" si="6"/>
        <v>决策建议、信息专报、专报信息刊发</v>
      </c>
      <c r="I432" t="str">
        <f t="array" ref="I432">VLOOKUP(A432&amp;B432,IF({1,0},'12.1成果批示及应用（前端查询-需要导入-待处理)'!J:J&amp;'12.1成果批示及应用（前端查询-需要导入-待处理)'!K:K,'12.1成果批示及应用（前端查询-需要导入-待处理)'!M:M),2,)</f>
        <v>2015-10-16 </v>
      </c>
      <c r="J432" t="str">
        <f>VLOOKUP(C432,[2]Sheet1!$A:$C,3,)</f>
        <v>产业经济研究所</v>
      </c>
      <c r="K432" t="s">
        <v>181</v>
      </c>
      <c r="L432" t="s">
        <v>23</v>
      </c>
      <c r="O432" t="str">
        <f>CONCATENATE(E432,"(",VLOOKUP(H432,批示部门及其分数!C:D,2,)*70%,")")</f>
        <v>wangxiaoming(28)</v>
      </c>
    </row>
    <row r="433" spans="1:15">
      <c r="A433" s="14" t="s">
        <v>1228</v>
      </c>
      <c r="B433" s="12" t="s">
        <v>279</v>
      </c>
      <c r="C433" t="str">
        <f t="array" ref="C433">IF(ISNA(VLOOKUP(A433&amp;B433&amp;"1",IF({1,0},'12.1成果批示及应用（前端查询-需要导入-待处理)'!J:J&amp;'12.1成果批示及应用（前端查询-需要导入-待处理)'!K:K&amp;'12.1成果批示及应用（前端查询-需要导入-待处理)'!O:O,'12.1成果批示及应用（前端查询-需要导入-待处理)'!B:B),2,)),VLOOKUP(A433,IF({1,0},'12.1成果批示及应用（前端查询-需要导入-待处理)'!J:J,'12.1成果批示及应用（前端查询-需要导入-待处理)'!B:B),2,),VLOOKUP(A433&amp;B433&amp;"1",IF({1,0},'12.1成果批示及应用（前端查询-需要导入-待处理)'!J:J&amp;'12.1成果批示及应用（前端查询-需要导入-待处理)'!K:K&amp;'12.1成果批示及应用（前端查询-需要导入-待处理)'!O:O,'12.1成果批示及应用（前端查询-需要导入-待处理)'!B:B),2,))</f>
        <v>王资博</v>
      </c>
      <c r="D433" t="str">
        <f>VLOOKUP(C433,[2]Sheet1!$A:$B,2,)</f>
        <v>wangzibo</v>
      </c>
      <c r="E433" t="s">
        <v>1230</v>
      </c>
      <c r="F433" t="str">
        <f t="array" ref="F433">IF(VLOOKUP(A433&amp;B433,IF({1,0},'12.1成果批示及应用（前端查询-需要导入-待处理)'!J:J&amp;'12.1成果批示及应用（前端查询-需要导入-待处理)'!K:K,'12.1成果批示及应用（前端查询-需要导入-待处理)'!N:N),2,)="1","独立完成","合作完成")</f>
        <v>独立完成</v>
      </c>
      <c r="G433">
        <v>2015</v>
      </c>
      <c r="H433" t="str">
        <f t="shared" si="6"/>
        <v>决策建议、信息专报、专报信息刊发</v>
      </c>
      <c r="I433" t="str">
        <f t="array" ref="I433">VLOOKUP(A433&amp;B433,IF({1,0},'12.1成果批示及应用（前端查询-需要导入-待处理)'!J:J&amp;'12.1成果批示及应用（前端查询-需要导入-待处理)'!K:K,'12.1成果批示及应用（前端查询-需要导入-待处理)'!M:M),2,)</f>
        <v>2015-11-23 </v>
      </c>
      <c r="J433" t="str">
        <f>VLOOKUP(C433,[2]Sheet1!$A:$C,3,)</f>
        <v>文史研究所（台湾问题研究所）</v>
      </c>
      <c r="K433" t="s">
        <v>1232</v>
      </c>
      <c r="L433" t="s">
        <v>23</v>
      </c>
      <c r="O433" t="str">
        <f>CONCATENATE(E433,"(",VLOOKUP(H433,批示部门及其分数!C:D,2,)*70%,")")</f>
        <v>wangzibo(28)</v>
      </c>
    </row>
    <row r="434" spans="1:15">
      <c r="A434" s="14" t="s">
        <v>1228</v>
      </c>
      <c r="B434" s="12" t="s">
        <v>19</v>
      </c>
      <c r="C434" t="str">
        <f t="array" ref="C434">IF(ISNA(VLOOKUP(A434&amp;B434&amp;"1",IF({1,0},'12.1成果批示及应用（前端查询-需要导入-待处理)'!J:J&amp;'12.1成果批示及应用（前端查询-需要导入-待处理)'!K:K&amp;'12.1成果批示及应用（前端查询-需要导入-待处理)'!O:O,'12.1成果批示及应用（前端查询-需要导入-待处理)'!B:B),2,)),VLOOKUP(A434,IF({1,0},'12.1成果批示及应用（前端查询-需要导入-待处理)'!J:J,'12.1成果批示及应用（前端查询-需要导入-待处理)'!B:B),2,),VLOOKUP(A434&amp;B434&amp;"1",IF({1,0},'12.1成果批示及应用（前端查询-需要导入-待处理)'!J:J&amp;'12.1成果批示及应用（前端查询-需要导入-待处理)'!K:K&amp;'12.1成果批示及应用（前端查询-需要导入-待处理)'!O:O,'12.1成果批示及应用（前端查询-需要导入-待处理)'!B:B),2,))</f>
        <v>王资博</v>
      </c>
      <c r="D434" t="str">
        <f>VLOOKUP(C434,[2]Sheet1!$A:$B,2,)</f>
        <v>wangzibo</v>
      </c>
      <c r="E434" t="s">
        <v>1230</v>
      </c>
      <c r="F434" t="str">
        <f t="array" ref="F434">IF(VLOOKUP(A434&amp;B434,IF({1,0},'12.1成果批示及应用（前端查询-需要导入-待处理)'!J:J&amp;'12.1成果批示及应用（前端查询-需要导入-待处理)'!K:K,'12.1成果批示及应用（前端查询-需要导入-待处理)'!N:N),2,)="1","独立完成","合作完成")</f>
        <v>独立完成</v>
      </c>
      <c r="G434">
        <v>2015</v>
      </c>
      <c r="H434" t="str">
        <f t="shared" si="6"/>
        <v>省部级正职领导一般性批示</v>
      </c>
      <c r="I434" t="str">
        <f t="array" ref="I434">VLOOKUP(A434&amp;B434,IF({1,0},'12.1成果批示及应用（前端查询-需要导入-待处理)'!J:J&amp;'12.1成果批示及应用（前端查询-需要导入-待处理)'!K:K,'12.1成果批示及应用（前端查询-需要导入-待处理)'!M:M),2,)</f>
        <v>2015-05-27 </v>
      </c>
      <c r="J434" t="str">
        <f>VLOOKUP(C434,[2]Sheet1!$A:$C,3,)</f>
        <v>文史研究所（台湾问题研究所）</v>
      </c>
      <c r="K434" t="s">
        <v>1232</v>
      </c>
      <c r="L434" t="s">
        <v>23</v>
      </c>
      <c r="O434" t="str">
        <f>CONCATENATE(E434,"(",VLOOKUP(H434,批示部门及其分数!C:D,2,)*70%,")")</f>
        <v>wangzibo(42)</v>
      </c>
    </row>
    <row r="435" spans="1:15">
      <c r="A435" s="14" t="s">
        <v>1236</v>
      </c>
      <c r="B435" s="12" t="s">
        <v>136</v>
      </c>
      <c r="C435" t="str">
        <f t="array" ref="C435">IF(ISNA(VLOOKUP(A435&amp;B435&amp;"1",IF({1,0},'12.1成果批示及应用（前端查询-需要导入-待处理)'!J:J&amp;'12.1成果批示及应用（前端查询-需要导入-待处理)'!K:K&amp;'12.1成果批示及应用（前端查询-需要导入-待处理)'!O:O,'12.1成果批示及应用（前端查询-需要导入-待处理)'!B:B),2,)),VLOOKUP(A435,IF({1,0},'12.1成果批示及应用（前端查询-需要导入-待处理)'!J:J,'12.1成果批示及应用（前端查询-需要导入-待处理)'!B:B),2,),VLOOKUP(A435&amp;B435&amp;"1",IF({1,0},'12.1成果批示及应用（前端查询-需要导入-待处理)'!J:J&amp;'12.1成果批示及应用（前端查询-需要导入-待处理)'!K:K&amp;'12.1成果批示及应用（前端查询-需要导入-待处理)'!O:O,'12.1成果批示及应用（前端查询-需要导入-待处理)'!B:B),2,))</f>
        <v>王资博</v>
      </c>
      <c r="D435" t="str">
        <f>VLOOKUP(C435,[2]Sheet1!$A:$B,2,)</f>
        <v>wangzibo</v>
      </c>
      <c r="E435" t="s">
        <v>1230</v>
      </c>
      <c r="F435" t="str">
        <f t="array" ref="F435">IF(VLOOKUP(A435&amp;B435,IF({1,0},'12.1成果批示及应用（前端查询-需要导入-待处理)'!J:J&amp;'12.1成果批示及应用（前端查询-需要导入-待处理)'!K:K,'12.1成果批示及应用（前端查询-需要导入-待处理)'!N:N),2,)="1","独立完成","合作完成")</f>
        <v>独立完成</v>
      </c>
      <c r="G435">
        <v>2015</v>
      </c>
      <c r="H435" t="str">
        <f t="shared" si="6"/>
        <v>党和国家其他副国级领导人一般性批示</v>
      </c>
      <c r="I435" t="str">
        <f t="array" ref="I435">VLOOKUP(A435&amp;B435,IF({1,0},'12.1成果批示及应用（前端查询-需要导入-待处理)'!J:J&amp;'12.1成果批示及应用（前端查询-需要导入-待处理)'!K:K,'12.1成果批示及应用（前端查询-需要导入-待处理)'!M:M),2,)</f>
        <v>2015-09-21 </v>
      </c>
      <c r="J435" t="str">
        <f>VLOOKUP(C435,[2]Sheet1!$A:$C,3,)</f>
        <v>文史研究所（台湾问题研究所）</v>
      </c>
      <c r="K435" t="s">
        <v>1232</v>
      </c>
      <c r="L435" t="s">
        <v>23</v>
      </c>
      <c r="O435" t="str">
        <f>CONCATENATE(E435,"(",VLOOKUP(H435,批示部门及其分数!C:D,2,)*70%,")")</f>
        <v>wangzibo(70)</v>
      </c>
    </row>
    <row r="436" spans="1:15">
      <c r="A436" s="14" t="s">
        <v>1239</v>
      </c>
      <c r="B436" s="12" t="s">
        <v>279</v>
      </c>
      <c r="C436" t="str">
        <f t="array" ref="C436">IF(ISNA(VLOOKUP(A436&amp;B436&amp;"1",IF({1,0},'12.1成果批示及应用（前端查询-需要导入-待处理)'!J:J&amp;'12.1成果批示及应用（前端查询-需要导入-待处理)'!K:K&amp;'12.1成果批示及应用（前端查询-需要导入-待处理)'!O:O,'12.1成果批示及应用（前端查询-需要导入-待处理)'!B:B),2,)),VLOOKUP(A436,IF({1,0},'12.1成果批示及应用（前端查询-需要导入-待处理)'!J:J,'12.1成果批示及应用（前端查询-需要导入-待处理)'!B:B),2,),VLOOKUP(A436&amp;B436&amp;"1",IF({1,0},'12.1成果批示及应用（前端查询-需要导入-待处理)'!J:J&amp;'12.1成果批示及应用（前端查询-需要导入-待处理)'!K:K&amp;'12.1成果批示及应用（前端查询-需要导入-待处理)'!O:O,'12.1成果批示及应用（前端查询-需要导入-待处理)'!B:B),2,))</f>
        <v>王资博</v>
      </c>
      <c r="D436" t="str">
        <f>VLOOKUP(C436,[2]Sheet1!$A:$B,2,)</f>
        <v>wangzibo</v>
      </c>
      <c r="E436" t="s">
        <v>1230</v>
      </c>
      <c r="F436" t="str">
        <f t="array" ref="F436">IF(VLOOKUP(A436&amp;B436,IF({1,0},'12.1成果批示及应用（前端查询-需要导入-待处理)'!J:J&amp;'12.1成果批示及应用（前端查询-需要导入-待处理)'!K:K,'12.1成果批示及应用（前端查询-需要导入-待处理)'!N:N),2,)="1","独立完成","合作完成")</f>
        <v>独立完成</v>
      </c>
      <c r="G436">
        <v>2015</v>
      </c>
      <c r="H436" t="str">
        <f t="shared" si="6"/>
        <v>决策建议、信息专报、专报信息刊发</v>
      </c>
      <c r="I436" t="str">
        <f t="array" ref="I436">VLOOKUP(A436&amp;B436,IF({1,0},'12.1成果批示及应用（前端查询-需要导入-待处理)'!J:J&amp;'12.1成果批示及应用（前端查询-需要导入-待处理)'!K:K,'12.1成果批示及应用（前端查询-需要导入-待处理)'!M:M),2,)</f>
        <v>2015-03-09 </v>
      </c>
      <c r="J436" t="str">
        <f>VLOOKUP(C436,[2]Sheet1!$A:$C,3,)</f>
        <v>文史研究所（台湾问题研究所）</v>
      </c>
      <c r="K436" t="s">
        <v>1232</v>
      </c>
      <c r="L436" t="s">
        <v>23</v>
      </c>
      <c r="O436" t="str">
        <f>CONCATENATE(E436,"(",VLOOKUP(H436,批示部门及其分数!C:D,2,)*70%,")")</f>
        <v>wangzibo(28)</v>
      </c>
    </row>
    <row r="437" spans="1:15">
      <c r="A437" s="14" t="s">
        <v>1236</v>
      </c>
      <c r="B437" s="12" t="s">
        <v>279</v>
      </c>
      <c r="C437" t="str">
        <f t="array" ref="C437">IF(ISNA(VLOOKUP(A437&amp;B437&amp;"1",IF({1,0},'12.1成果批示及应用（前端查询-需要导入-待处理)'!J:J&amp;'12.1成果批示及应用（前端查询-需要导入-待处理)'!K:K&amp;'12.1成果批示及应用（前端查询-需要导入-待处理)'!O:O,'12.1成果批示及应用（前端查询-需要导入-待处理)'!B:B),2,)),VLOOKUP(A437,IF({1,0},'12.1成果批示及应用（前端查询-需要导入-待处理)'!J:J,'12.1成果批示及应用（前端查询-需要导入-待处理)'!B:B),2,),VLOOKUP(A437&amp;B437&amp;"1",IF({1,0},'12.1成果批示及应用（前端查询-需要导入-待处理)'!J:J&amp;'12.1成果批示及应用（前端查询-需要导入-待处理)'!K:K&amp;'12.1成果批示及应用（前端查询-需要导入-待处理)'!O:O,'12.1成果批示及应用（前端查询-需要导入-待处理)'!B:B),2,))</f>
        <v>王资博</v>
      </c>
      <c r="D437" t="str">
        <f>VLOOKUP(C437,[2]Sheet1!$A:$B,2,)</f>
        <v>wangzibo</v>
      </c>
      <c r="E437" t="s">
        <v>1230</v>
      </c>
      <c r="F437" t="str">
        <f t="array" ref="F437">IF(VLOOKUP(A437&amp;B437,IF({1,0},'12.1成果批示及应用（前端查询-需要导入-待处理)'!J:J&amp;'12.1成果批示及应用（前端查询-需要导入-待处理)'!K:K,'12.1成果批示及应用（前端查询-需要导入-待处理)'!N:N),2,)="1","独立完成","合作完成")</f>
        <v>独立完成</v>
      </c>
      <c r="G437">
        <v>2015</v>
      </c>
      <c r="H437" t="str">
        <f t="shared" si="6"/>
        <v>决策建议、信息专报、专报信息刊发</v>
      </c>
      <c r="I437" t="str">
        <f t="array" ref="I437">VLOOKUP(A437&amp;B437,IF({1,0},'12.1成果批示及应用（前端查询-需要导入-待处理)'!J:J&amp;'12.1成果批示及应用（前端查询-需要导入-待处理)'!K:K,'12.1成果批示及应用（前端查询-需要导入-待处理)'!M:M),2,)</f>
        <v>2015-11-23 </v>
      </c>
      <c r="J437" t="str">
        <f>VLOOKUP(C437,[2]Sheet1!$A:$C,3,)</f>
        <v>文史研究所（台湾问题研究所）</v>
      </c>
      <c r="K437" t="s">
        <v>1241</v>
      </c>
      <c r="L437" t="s">
        <v>23</v>
      </c>
      <c r="O437" t="str">
        <f>CONCATENATE(E437,"(",VLOOKUP(H437,批示部门及其分数!C:D,2,)*70%,")")</f>
        <v>wangzibo(28)</v>
      </c>
    </row>
    <row r="438" spans="1:15">
      <c r="A438" s="14" t="s">
        <v>1242</v>
      </c>
      <c r="B438" s="12" t="s">
        <v>19</v>
      </c>
      <c r="C438" t="str">
        <f t="array" ref="C438">IF(ISNA(VLOOKUP(A438&amp;B438&amp;"1",IF({1,0},'12.1成果批示及应用（前端查询-需要导入-待处理)'!J:J&amp;'12.1成果批示及应用（前端查询-需要导入-待处理)'!K:K&amp;'12.1成果批示及应用（前端查询-需要导入-待处理)'!O:O,'12.1成果批示及应用（前端查询-需要导入-待处理)'!B:B),2,)),VLOOKUP(A438,IF({1,0},'12.1成果批示及应用（前端查询-需要导入-待处理)'!J:J,'12.1成果批示及应用（前端查询-需要导入-待处理)'!B:B),2,),VLOOKUP(A438&amp;B438&amp;"1",IF({1,0},'12.1成果批示及应用（前端查询-需要导入-待处理)'!J:J&amp;'12.1成果批示及应用（前端查询-需要导入-待处理)'!K:K&amp;'12.1成果批示及应用（前端查询-需要导入-待处理)'!O:O,'12.1成果批示及应用（前端查询-需要导入-待处理)'!B:B),2,))</f>
        <v>文丰安</v>
      </c>
      <c r="D438" t="str">
        <f>VLOOKUP(C438,[2]Sheet1!$A:$B,2,)</f>
        <v>wenfengan</v>
      </c>
      <c r="E438" t="s">
        <v>1244</v>
      </c>
      <c r="F438" t="str">
        <f t="array" ref="F438">IF(VLOOKUP(A438&amp;B438,IF({1,0},'12.1成果批示及应用（前端查询-需要导入-待处理)'!J:J&amp;'12.1成果批示及应用（前端查询-需要导入-待处理)'!K:K,'12.1成果批示及应用（前端查询-需要导入-待处理)'!N:N),2,)="1","独立完成","合作完成")</f>
        <v>独立完成</v>
      </c>
      <c r="G438">
        <v>2015</v>
      </c>
      <c r="H438" t="str">
        <f t="shared" si="6"/>
        <v>省部级正职领导一般性批示</v>
      </c>
      <c r="I438" t="str">
        <f t="array" ref="I438">VLOOKUP(A438&amp;B438,IF({1,0},'12.1成果批示及应用（前端查询-需要导入-待处理)'!J:J&amp;'12.1成果批示及应用（前端查询-需要导入-待处理)'!K:K,'12.1成果批示及应用（前端查询-需要导入-待处理)'!M:M),2,)</f>
        <v>2015-08-10 </v>
      </c>
      <c r="J438" t="str">
        <f>VLOOKUP(C438,[2]Sheet1!$A:$C,3,)</f>
        <v>《改革》杂志社(出版物中心)</v>
      </c>
      <c r="K438" t="s">
        <v>1246</v>
      </c>
      <c r="L438" t="s">
        <v>23</v>
      </c>
      <c r="O438" t="str">
        <f>CONCATENATE(E438,"(",VLOOKUP(H438,批示部门及其分数!C:D,2,)*70%,")")</f>
        <v>wenfengan(42)</v>
      </c>
    </row>
    <row r="439" spans="1:15">
      <c r="A439" s="14" t="s">
        <v>1248</v>
      </c>
      <c r="B439" s="12" t="s">
        <v>279</v>
      </c>
      <c r="C439" t="str">
        <f t="array" ref="C439">IF(ISNA(VLOOKUP(A439&amp;B439&amp;"1",IF({1,0},'12.1成果批示及应用（前端查询-需要导入-待处理)'!J:J&amp;'12.1成果批示及应用（前端查询-需要导入-待处理)'!K:K&amp;'12.1成果批示及应用（前端查询-需要导入-待处理)'!O:O,'12.1成果批示及应用（前端查询-需要导入-待处理)'!B:B),2,)),VLOOKUP(A439,IF({1,0},'12.1成果批示及应用（前端查询-需要导入-待处理)'!J:J,'12.1成果批示及应用（前端查询-需要导入-待处理)'!B:B),2,),VLOOKUP(A439&amp;B439&amp;"1",IF({1,0},'12.1成果批示及应用（前端查询-需要导入-待处理)'!J:J&amp;'12.1成果批示及应用（前端查询-需要导入-待处理)'!K:K&amp;'12.1成果批示及应用（前端查询-需要导入-待处理)'!O:O,'12.1成果批示及应用（前端查询-需要导入-待处理)'!B:B),2,))</f>
        <v>吴大兵</v>
      </c>
      <c r="D439" t="str">
        <f>VLOOKUP(C439,[2]Sheet1!$A:$B,2,)</f>
        <v>wudabing</v>
      </c>
      <c r="E439" t="s">
        <v>344</v>
      </c>
      <c r="F439" t="str">
        <f t="array" ref="F439">IF(VLOOKUP(A439&amp;B439,IF({1,0},'12.1成果批示及应用（前端查询-需要导入-待处理)'!J:J&amp;'12.1成果批示及应用（前端查询-需要导入-待处理)'!K:K,'12.1成果批示及应用（前端查询-需要导入-待处理)'!N:N),2,)="1","独立完成","合作完成")</f>
        <v>合作完成</v>
      </c>
      <c r="G439">
        <v>2015</v>
      </c>
      <c r="H439" t="str">
        <f t="shared" si="6"/>
        <v>决策建议、信息专报、专报信息刊发</v>
      </c>
      <c r="I439" t="str">
        <f t="array" ref="I439">VLOOKUP(A439&amp;B439,IF({1,0},'12.1成果批示及应用（前端查询-需要导入-待处理)'!J:J&amp;'12.1成果批示及应用（前端查询-需要导入-待处理)'!K:K,'12.1成果批示及应用（前端查询-需要导入-待处理)'!M:M),2,)</f>
        <v>2015-05-28 </v>
      </c>
      <c r="J439" t="str">
        <f>VLOOKUP(C439,[2]Sheet1!$A:$C,3,)</f>
        <v>哲学与政治学研究所</v>
      </c>
      <c r="K439" t="s">
        <v>1249</v>
      </c>
      <c r="L439" t="s">
        <v>23</v>
      </c>
      <c r="O439" t="str">
        <f>CONCATENATE(E439,"(",VLOOKUP(H439,批示部门及其分数!C:D,2,)*70%,")")</f>
        <v>wudabing(28)</v>
      </c>
    </row>
    <row r="440" spans="1:15">
      <c r="A440" s="14" t="s">
        <v>1250</v>
      </c>
      <c r="B440" s="12" t="s">
        <v>279</v>
      </c>
      <c r="C440" t="str">
        <f t="array" ref="C440">IF(ISNA(VLOOKUP(A440&amp;B440&amp;"1",IF({1,0},'12.1成果批示及应用（前端查询-需要导入-待处理)'!J:J&amp;'12.1成果批示及应用（前端查询-需要导入-待处理)'!K:K&amp;'12.1成果批示及应用（前端查询-需要导入-待处理)'!O:O,'12.1成果批示及应用（前端查询-需要导入-待处理)'!B:B),2,)),VLOOKUP(A440,IF({1,0},'12.1成果批示及应用（前端查询-需要导入-待处理)'!J:J,'12.1成果批示及应用（前端查询-需要导入-待处理)'!B:B),2,),VLOOKUP(A440&amp;B440&amp;"1",IF({1,0},'12.1成果批示及应用（前端查询-需要导入-待处理)'!J:J&amp;'12.1成果批示及应用（前端查询-需要导入-待处理)'!K:K&amp;'12.1成果批示及应用（前端查询-需要导入-待处理)'!O:O,'12.1成果批示及应用（前端查询-需要导入-待处理)'!B:B),2,))</f>
        <v>许玉明</v>
      </c>
      <c r="D440" t="str">
        <f>VLOOKUP(C440,[2]Sheet1!$A:$B,2,)</f>
        <v>xuyuming</v>
      </c>
      <c r="E440" t="s">
        <v>92</v>
      </c>
      <c r="F440" t="str">
        <f t="array" ref="F440">IF(VLOOKUP(A440&amp;B440,IF({1,0},'12.1成果批示及应用（前端查询-需要导入-待处理)'!J:J&amp;'12.1成果批示及应用（前端查询-需要导入-待处理)'!K:K,'12.1成果批示及应用（前端查询-需要导入-待处理)'!N:N),2,)="1","独立完成","合作完成")</f>
        <v>独立完成</v>
      </c>
      <c r="G440">
        <v>2015</v>
      </c>
      <c r="H440" t="str">
        <f t="shared" si="6"/>
        <v>决策建议、信息专报、专报信息刊发</v>
      </c>
      <c r="I440" t="str">
        <f t="array" ref="I440">VLOOKUP(A440&amp;B440,IF({1,0},'12.1成果批示及应用（前端查询-需要导入-待处理)'!J:J&amp;'12.1成果批示及应用（前端查询-需要导入-待处理)'!K:K,'12.1成果批示及应用（前端查询-需要导入-待处理)'!M:M),2,)</f>
        <v>2015-04-09 </v>
      </c>
      <c r="J440" t="str">
        <f>VLOOKUP(C440,[2]Sheet1!$A:$C,3,)</f>
        <v>农业农村研究所</v>
      </c>
      <c r="K440" t="s">
        <v>185</v>
      </c>
      <c r="L440" t="s">
        <v>23</v>
      </c>
      <c r="O440" t="str">
        <f>CONCATENATE(E440,"(",VLOOKUP(H440,批示部门及其分数!C:D,2,)*70%,")")</f>
        <v>xuyuming(28)</v>
      </c>
    </row>
    <row r="441" spans="1:15">
      <c r="A441" s="14" t="s">
        <v>1252</v>
      </c>
      <c r="B441" s="12" t="s">
        <v>279</v>
      </c>
      <c r="C441" t="str">
        <f t="array" ref="C441">IF(ISNA(VLOOKUP(A441&amp;B441&amp;"1",IF({1,0},'12.1成果批示及应用（前端查询-需要导入-待处理)'!J:J&amp;'12.1成果批示及应用（前端查询-需要导入-待处理)'!K:K&amp;'12.1成果批示及应用（前端查询-需要导入-待处理)'!O:O,'12.1成果批示及应用（前端查询-需要导入-待处理)'!B:B),2,)),VLOOKUP(A441,IF({1,0},'12.1成果批示及应用（前端查询-需要导入-待处理)'!J:J,'12.1成果批示及应用（前端查询-需要导入-待处理)'!B:B),2,),VLOOKUP(A441&amp;B441&amp;"1",IF({1,0},'12.1成果批示及应用（前端查询-需要导入-待处理)'!J:J&amp;'12.1成果批示及应用（前端查询-需要导入-待处理)'!K:K&amp;'12.1成果批示及应用（前端查询-需要导入-待处理)'!O:O,'12.1成果批示及应用（前端查询-需要导入-待处理)'!B:B),2,))</f>
        <v>许玉明</v>
      </c>
      <c r="D441" t="str">
        <f>VLOOKUP(C441,[2]Sheet1!$A:$B,2,)</f>
        <v>xuyuming</v>
      </c>
      <c r="E441" t="s">
        <v>92</v>
      </c>
      <c r="F441" t="str">
        <f t="array" ref="F441">IF(VLOOKUP(A441&amp;B441,IF({1,0},'12.1成果批示及应用（前端查询-需要导入-待处理)'!J:J&amp;'12.1成果批示及应用（前端查询-需要导入-待处理)'!K:K,'12.1成果批示及应用（前端查询-需要导入-待处理)'!N:N),2,)="1","独立完成","合作完成")</f>
        <v>独立完成</v>
      </c>
      <c r="G441">
        <v>2015</v>
      </c>
      <c r="H441" t="str">
        <f t="shared" si="6"/>
        <v>决策建议、信息专报、专报信息刊发</v>
      </c>
      <c r="I441" t="str">
        <f t="array" ref="I441">VLOOKUP(A441&amp;B441,IF({1,0},'12.1成果批示及应用（前端查询-需要导入-待处理)'!J:J&amp;'12.1成果批示及应用（前端查询-需要导入-待处理)'!K:K,'12.1成果批示及应用（前端查询-需要导入-待处理)'!M:M),2,)</f>
        <v>2015-04-09 </v>
      </c>
      <c r="J441" t="str">
        <f>VLOOKUP(C441,[2]Sheet1!$A:$C,3,)</f>
        <v>农业农村研究所</v>
      </c>
      <c r="K441" t="s">
        <v>185</v>
      </c>
      <c r="L441" t="s">
        <v>23</v>
      </c>
      <c r="O441" t="str">
        <f>CONCATENATE(E441,"(",VLOOKUP(H441,批示部门及其分数!C:D,2,)*70%,")")</f>
        <v>xuyuming(28)</v>
      </c>
    </row>
    <row r="442" spans="1:15">
      <c r="A442" s="14" t="s">
        <v>1253</v>
      </c>
      <c r="B442" s="12" t="s">
        <v>30</v>
      </c>
      <c r="C442" t="str">
        <f t="array" ref="C442">IF(ISNA(VLOOKUP(A442&amp;B442&amp;"1",IF({1,0},'12.1成果批示及应用（前端查询-需要导入-待处理)'!J:J&amp;'12.1成果批示及应用（前端查询-需要导入-待处理)'!K:K&amp;'12.1成果批示及应用（前端查询-需要导入-待处理)'!O:O,'12.1成果批示及应用（前端查询-需要导入-待处理)'!B:B),2,)),VLOOKUP(A442,IF({1,0},'12.1成果批示及应用（前端查询-需要导入-待处理)'!J:J,'12.1成果批示及应用（前端查询-需要导入-待处理)'!B:B),2,),VLOOKUP(A442&amp;B442&amp;"1",IF({1,0},'12.1成果批示及应用（前端查询-需要导入-待处理)'!J:J&amp;'12.1成果批示及应用（前端查询-需要导入-待处理)'!K:K&amp;'12.1成果批示及应用（前端查询-需要导入-待处理)'!O:O,'12.1成果批示及应用（前端查询-需要导入-待处理)'!B:B),2,))</f>
        <v>杨果</v>
      </c>
      <c r="D442" t="str">
        <f>VLOOKUP(C442,[2]Sheet1!$A:$B,2,)</f>
        <v>yangguo</v>
      </c>
      <c r="E442" t="s">
        <v>1255</v>
      </c>
      <c r="F442" t="str">
        <f t="array" ref="F442">IF(VLOOKUP(A442&amp;B442,IF({1,0},'12.1成果批示及应用（前端查询-需要导入-待处理)'!J:J&amp;'12.1成果批示及应用（前端查询-需要导入-待处理)'!K:K,'12.1成果批示及应用（前端查询-需要导入-待处理)'!N:N),2,)="1","独立完成","合作完成")</f>
        <v>独立完成</v>
      </c>
      <c r="G442">
        <v>2015</v>
      </c>
      <c r="H442" t="str">
        <f t="shared" si="6"/>
        <v>省部级正职领导肯定性批示</v>
      </c>
      <c r="I442" t="str">
        <f t="array" ref="I442">VLOOKUP(A442&amp;B442,IF({1,0},'12.1成果批示及应用（前端查询-需要导入-待处理)'!J:J&amp;'12.1成果批示及应用（前端查询-需要导入-待处理)'!K:K,'12.1成果批示及应用（前端查询-需要导入-待处理)'!M:M),2,)</f>
        <v>2015-10-23 </v>
      </c>
      <c r="J442" t="str">
        <f>VLOOKUP(C442,[2]Sheet1!$A:$C,3,)</f>
        <v>农业农村研究所</v>
      </c>
      <c r="K442" t="s">
        <v>1257</v>
      </c>
      <c r="L442" t="s">
        <v>23</v>
      </c>
      <c r="O442" t="str">
        <f>CONCATENATE(E442,"(",VLOOKUP(H442,批示部门及其分数!C:D,2,)*70%,")")</f>
        <v>yangguo(84)</v>
      </c>
    </row>
    <row r="443" spans="1:15">
      <c r="A443" s="14" t="s">
        <v>1259</v>
      </c>
      <c r="B443" s="12" t="s">
        <v>279</v>
      </c>
      <c r="C443" t="str">
        <f t="array" ref="C443">IF(ISNA(VLOOKUP(A443&amp;B443&amp;"1",IF({1,0},'12.1成果批示及应用（前端查询-需要导入-待处理)'!J:J&amp;'12.1成果批示及应用（前端查询-需要导入-待处理)'!K:K&amp;'12.1成果批示及应用（前端查询-需要导入-待处理)'!O:O,'12.1成果批示及应用（前端查询-需要导入-待处理)'!B:B),2,)),VLOOKUP(A443,IF({1,0},'12.1成果批示及应用（前端查询-需要导入-待处理)'!J:J,'12.1成果批示及应用（前端查询-需要导入-待处理)'!B:B),2,),VLOOKUP(A443&amp;B443&amp;"1",IF({1,0},'12.1成果批示及应用（前端查询-需要导入-待处理)'!J:J&amp;'12.1成果批示及应用（前端查询-需要导入-待处理)'!K:K&amp;'12.1成果批示及应用（前端查询-需要导入-待处理)'!O:O,'12.1成果批示及应用（前端查询-需要导入-待处理)'!B:B),2,))</f>
        <v>杨孝容</v>
      </c>
      <c r="D443" t="str">
        <f>VLOOKUP(C443,[2]Sheet1!$A:$B,2,)</f>
        <v>yangxiaorong</v>
      </c>
      <c r="E443" t="s">
        <v>191</v>
      </c>
      <c r="F443" t="str">
        <f t="array" ref="F443">IF(VLOOKUP(A443&amp;B443,IF({1,0},'12.1成果批示及应用（前端查询-需要导入-待处理)'!J:J&amp;'12.1成果批示及应用（前端查询-需要导入-待处理)'!K:K,'12.1成果批示及应用（前端查询-需要导入-待处理)'!N:N),2,)="1","独立完成","合作完成")</f>
        <v>独立完成</v>
      </c>
      <c r="G443">
        <v>2015</v>
      </c>
      <c r="H443" t="str">
        <f t="shared" si="6"/>
        <v>决策建议、信息专报、专报信息刊发</v>
      </c>
      <c r="I443" t="str">
        <f t="array" ref="I443">VLOOKUP(A443&amp;B443,IF({1,0},'12.1成果批示及应用（前端查询-需要导入-待处理)'!J:J&amp;'12.1成果批示及应用（前端查询-需要导入-待处理)'!K:K,'12.1成果批示及应用（前端查询-需要导入-待处理)'!M:M),2,)</f>
        <v>2014-12-05 </v>
      </c>
      <c r="J443" t="str">
        <f>VLOOKUP(C443,[2]Sheet1!$A:$C,3,)</f>
        <v>哲学与政治学研究所</v>
      </c>
      <c r="K443" t="s">
        <v>193</v>
      </c>
      <c r="L443" t="s">
        <v>23</v>
      </c>
      <c r="O443" t="str">
        <f>CONCATENATE(E443,"(",VLOOKUP(H443,批示部门及其分数!C:D,2,)*70%,")")</f>
        <v>yangxiaorong(28)</v>
      </c>
    </row>
    <row r="444" spans="1:15">
      <c r="A444" s="14" t="s">
        <v>1261</v>
      </c>
      <c r="B444" s="12" t="s">
        <v>279</v>
      </c>
      <c r="C444" t="str">
        <f t="array" ref="C444">IF(ISNA(VLOOKUP(A444&amp;B444&amp;"1",IF({1,0},'12.1成果批示及应用（前端查询-需要导入-待处理)'!J:J&amp;'12.1成果批示及应用（前端查询-需要导入-待处理)'!K:K&amp;'12.1成果批示及应用（前端查询-需要导入-待处理)'!O:O,'12.1成果批示及应用（前端查询-需要导入-待处理)'!B:B),2,)),VLOOKUP(A444,IF({1,0},'12.1成果批示及应用（前端查询-需要导入-待处理)'!J:J,'12.1成果批示及应用（前端查询-需要导入-待处理)'!B:B),2,),VLOOKUP(A444&amp;B444&amp;"1",IF({1,0},'12.1成果批示及应用（前端查询-需要导入-待处理)'!J:J&amp;'12.1成果批示及应用（前端查询-需要导入-待处理)'!K:K&amp;'12.1成果批示及应用（前端查询-需要导入-待处理)'!O:O,'12.1成果批示及应用（前端查询-需要导入-待处理)'!B:B),2,))</f>
        <v>杨孝容</v>
      </c>
      <c r="D444" t="str">
        <f>VLOOKUP(C444,[2]Sheet1!$A:$B,2,)</f>
        <v>yangxiaorong</v>
      </c>
      <c r="E444" t="s">
        <v>191</v>
      </c>
      <c r="F444" t="str">
        <f t="array" ref="F444">IF(VLOOKUP(A444&amp;B444,IF({1,0},'12.1成果批示及应用（前端查询-需要导入-待处理)'!J:J&amp;'12.1成果批示及应用（前端查询-需要导入-待处理)'!K:K,'12.1成果批示及应用（前端查询-需要导入-待处理)'!N:N),2,)="1","独立完成","合作完成")</f>
        <v>独立完成</v>
      </c>
      <c r="G444">
        <v>2015</v>
      </c>
      <c r="H444" t="str">
        <f t="shared" si="6"/>
        <v>决策建议、信息专报、专报信息刊发</v>
      </c>
      <c r="I444" t="str">
        <f t="array" ref="I444">VLOOKUP(A444&amp;B444,IF({1,0},'12.1成果批示及应用（前端查询-需要导入-待处理)'!J:J&amp;'12.1成果批示及应用（前端查询-需要导入-待处理)'!K:K,'12.1成果批示及应用（前端查询-需要导入-待处理)'!M:M),2,)</f>
        <v>2015-05-25 </v>
      </c>
      <c r="J444" t="str">
        <f>VLOOKUP(C444,[2]Sheet1!$A:$C,3,)</f>
        <v>哲学与政治学研究所</v>
      </c>
      <c r="K444" t="s">
        <v>193</v>
      </c>
      <c r="L444" t="s">
        <v>23</v>
      </c>
      <c r="O444" t="str">
        <f>CONCATENATE(E444,"(",VLOOKUP(H444,批示部门及其分数!C:D,2,)*70%,")")</f>
        <v>yangxiaorong(28)</v>
      </c>
    </row>
    <row r="445" spans="1:15">
      <c r="A445" s="14" t="s">
        <v>1263</v>
      </c>
      <c r="B445" s="12" t="s">
        <v>30</v>
      </c>
      <c r="C445" t="str">
        <f t="array" ref="C445">IF(ISNA(VLOOKUP(A445&amp;B445&amp;"1",IF({1,0},'12.1成果批示及应用（前端查询-需要导入-待处理)'!J:J&amp;'12.1成果批示及应用（前端查询-需要导入-待处理)'!K:K&amp;'12.1成果批示及应用（前端查询-需要导入-待处理)'!O:O,'12.1成果批示及应用（前端查询-需要导入-待处理)'!B:B),2,)),VLOOKUP(A445,IF({1,0},'12.1成果批示及应用（前端查询-需要导入-待处理)'!J:J,'12.1成果批示及应用（前端查询-需要导入-待处理)'!B:B),2,),VLOOKUP(A445&amp;B445&amp;"1",IF({1,0},'12.1成果批示及应用（前端查询-需要导入-待处理)'!J:J&amp;'12.1成果批示及应用（前端查询-需要导入-待处理)'!K:K&amp;'12.1成果批示及应用（前端查询-需要导入-待处理)'!O:O,'12.1成果批示及应用（前端查询-需要导入-待处理)'!B:B),2,))</f>
        <v>张永恒</v>
      </c>
      <c r="D445" t="str">
        <f>VLOOKUP(C445,[2]Sheet1!$A:$B,2,)</f>
        <v>zhangyongheng</v>
      </c>
      <c r="E445" t="s">
        <v>942</v>
      </c>
      <c r="F445" t="str">
        <f t="array" ref="F445">IF(VLOOKUP(A445&amp;B445,IF({1,0},'12.1成果批示及应用（前端查询-需要导入-待处理)'!J:J&amp;'12.1成果批示及应用（前端查询-需要导入-待处理)'!K:K,'12.1成果批示及应用（前端查询-需要导入-待处理)'!N:N),2,)="1","独立完成","合作完成")</f>
        <v>合作完成</v>
      </c>
      <c r="G445">
        <v>2015</v>
      </c>
      <c r="H445" t="str">
        <f t="shared" si="6"/>
        <v>省部级正职领导肯定性批示</v>
      </c>
      <c r="I445" t="str">
        <f t="array" ref="I445">VLOOKUP(A445&amp;B445,IF({1,0},'12.1成果批示及应用（前端查询-需要导入-待处理)'!J:J&amp;'12.1成果批示及应用（前端查询-需要导入-待处理)'!K:K,'12.1成果批示及应用（前端查询-需要导入-待处理)'!M:M),2,)</f>
        <v>2015-11-25 </v>
      </c>
      <c r="J445" t="str">
        <f>VLOOKUP(C445,[2]Sheet1!$A:$C,3,)</f>
        <v>重庆市中国特色社会主义理论体系研究中心秘书处</v>
      </c>
      <c r="K445" t="s">
        <v>944</v>
      </c>
      <c r="L445" t="s">
        <v>23</v>
      </c>
      <c r="O445" t="str">
        <f>CONCATENATE(E445,"(",VLOOKUP(H445,批示部门及其分数!C:D,2,)*70%,")")</f>
        <v>zhangyongheng(84)</v>
      </c>
    </row>
    <row r="446" spans="1:15">
      <c r="A446" s="14" t="s">
        <v>1266</v>
      </c>
      <c r="B446" s="12" t="s">
        <v>30</v>
      </c>
      <c r="C446" t="str">
        <f t="array" ref="C446">IF(ISNA(VLOOKUP(A446&amp;B446&amp;"1",IF({1,0},'12.1成果批示及应用（前端查询-需要导入-待处理)'!J:J&amp;'12.1成果批示及应用（前端查询-需要导入-待处理)'!K:K&amp;'12.1成果批示及应用（前端查询-需要导入-待处理)'!O:O,'12.1成果批示及应用（前端查询-需要导入-待处理)'!B:B),2,)),VLOOKUP(A446,IF({1,0},'12.1成果批示及应用（前端查询-需要导入-待处理)'!J:J,'12.1成果批示及应用（前端查询-需要导入-待处理)'!B:B),2,),VLOOKUP(A446&amp;B446&amp;"1",IF({1,0},'12.1成果批示及应用（前端查询-需要导入-待处理)'!J:J&amp;'12.1成果批示及应用（前端查询-需要导入-待处理)'!K:K&amp;'12.1成果批示及应用（前端查询-需要导入-待处理)'!O:O,'12.1成果批示及应用（前端查询-需要导入-待处理)'!B:B),2,))</f>
        <v>朱莉芬</v>
      </c>
      <c r="D446" t="e">
        <f>VLOOKUP(C446,[2]Sheet1!$A:$B,2,)</f>
        <v>#N/A</v>
      </c>
      <c r="E446" t="s">
        <v>950</v>
      </c>
      <c r="F446" t="str">
        <f t="array" ref="F446">IF(VLOOKUP(A446&amp;B446,IF({1,0},'12.1成果批示及应用（前端查询-需要导入-待处理)'!J:J&amp;'12.1成果批示及应用（前端查询-需要导入-待处理)'!K:K,'12.1成果批示及应用（前端查询-需要导入-待处理)'!N:N),2,)="1","独立完成","合作完成")</f>
        <v>合作完成</v>
      </c>
      <c r="G446">
        <v>2015</v>
      </c>
      <c r="H446" t="str">
        <f t="shared" si="6"/>
        <v>省部级正职领导肯定性批示</v>
      </c>
      <c r="I446" t="str">
        <f t="array" ref="I446">VLOOKUP(A446&amp;B446,IF({1,0},'12.1成果批示及应用（前端查询-需要导入-待处理)'!J:J&amp;'12.1成果批示及应用（前端查询-需要导入-待处理)'!K:K,'12.1成果批示及应用（前端查询-需要导入-待处理)'!M:M),2,)</f>
        <v>2015-11-25 </v>
      </c>
      <c r="J446" t="e">
        <f>VLOOKUP(C446,[2]Sheet1!$A:$C,3,)</f>
        <v>#N/A</v>
      </c>
      <c r="K446" t="s">
        <v>952</v>
      </c>
      <c r="L446" t="s">
        <v>23</v>
      </c>
      <c r="O446" t="str">
        <f>CONCATENATE(E446,"(",VLOOKUP(H446,批示部门及其分数!C:D,2,)*70%,")")</f>
        <v>zhulifen(84)</v>
      </c>
    </row>
    <row r="447" spans="1:15">
      <c r="A447" s="14" t="s">
        <v>1267</v>
      </c>
      <c r="B447" s="12" t="s">
        <v>279</v>
      </c>
      <c r="C447" t="str">
        <f t="array" ref="C447">IF(ISNA(VLOOKUP(A447&amp;B447&amp;"1",IF({1,0},'12.1成果批示及应用（前端查询-需要导入-待处理)'!J:J&amp;'12.1成果批示及应用（前端查询-需要导入-待处理)'!K:K&amp;'12.1成果批示及应用（前端查询-需要导入-待处理)'!O:O,'12.1成果批示及应用（前端查询-需要导入-待处理)'!B:B),2,)),VLOOKUP(A447,IF({1,0},'12.1成果批示及应用（前端查询-需要导入-待处理)'!J:J,'12.1成果批示及应用（前端查询-需要导入-待处理)'!B:B),2,),VLOOKUP(A447&amp;B447&amp;"1",IF({1,0},'12.1成果批示及应用（前端查询-需要导入-待处理)'!J:J&amp;'12.1成果批示及应用（前端查询-需要导入-待处理)'!K:K&amp;'12.1成果批示及应用（前端查询-需要导入-待处理)'!O:O,'12.1成果批示及应用（前端查询-需要导入-待处理)'!B:B),2,))</f>
        <v>朱莉芬</v>
      </c>
      <c r="D447" t="e">
        <f>VLOOKUP(C447,[2]Sheet1!$A:$B,2,)</f>
        <v>#N/A</v>
      </c>
      <c r="E447" t="s">
        <v>950</v>
      </c>
      <c r="F447" t="str">
        <f t="array" ref="F447">IF(VLOOKUP(A447&amp;B447,IF({1,0},'12.1成果批示及应用（前端查询-需要导入-待处理)'!J:J&amp;'12.1成果批示及应用（前端查询-需要导入-待处理)'!K:K,'12.1成果批示及应用（前端查询-需要导入-待处理)'!N:N),2,)="1","独立完成","合作完成")</f>
        <v>独立完成</v>
      </c>
      <c r="G447">
        <v>2015</v>
      </c>
      <c r="H447" t="str">
        <f t="shared" si="6"/>
        <v>决策建议、信息专报、专报信息刊发</v>
      </c>
      <c r="I447" t="str">
        <f t="array" ref="I447">VLOOKUP(A447&amp;B447,IF({1,0},'12.1成果批示及应用（前端查询-需要导入-待处理)'!J:J&amp;'12.1成果批示及应用（前端查询-需要导入-待处理)'!K:K,'12.1成果批示及应用（前端查询-需要导入-待处理)'!M:M),2,)</f>
        <v>2015-01-04 </v>
      </c>
      <c r="J447" t="e">
        <f>VLOOKUP(C447,[2]Sheet1!$A:$C,3,)</f>
        <v>#N/A</v>
      </c>
      <c r="K447" t="s">
        <v>952</v>
      </c>
      <c r="L447" t="s">
        <v>23</v>
      </c>
      <c r="O447" t="str">
        <f>CONCATENATE(E447,"(",VLOOKUP(H447,批示部门及其分数!C:D,2,)*70%,")")</f>
        <v>zhulifen(28)</v>
      </c>
    </row>
    <row r="448" spans="1:15">
      <c r="A448" s="14" t="s">
        <v>1266</v>
      </c>
      <c r="B448" s="12" t="s">
        <v>279</v>
      </c>
      <c r="C448" t="str">
        <f t="array" ref="C448">IF(ISNA(VLOOKUP(A448&amp;B448&amp;"1",IF({1,0},'12.1成果批示及应用（前端查询-需要导入-待处理)'!J:J&amp;'12.1成果批示及应用（前端查询-需要导入-待处理)'!K:K&amp;'12.1成果批示及应用（前端查询-需要导入-待处理)'!O:O,'12.1成果批示及应用（前端查询-需要导入-待处理)'!B:B),2,)),VLOOKUP(A448,IF({1,0},'12.1成果批示及应用（前端查询-需要导入-待处理)'!J:J,'12.1成果批示及应用（前端查询-需要导入-待处理)'!B:B),2,),VLOOKUP(A448&amp;B448&amp;"1",IF({1,0},'12.1成果批示及应用（前端查询-需要导入-待处理)'!J:J&amp;'12.1成果批示及应用（前端查询-需要导入-待处理)'!K:K&amp;'12.1成果批示及应用（前端查询-需要导入-待处理)'!O:O,'12.1成果批示及应用（前端查询-需要导入-待处理)'!B:B),2,))</f>
        <v>朱莉芬</v>
      </c>
      <c r="D448" t="e">
        <f>VLOOKUP(C448,[2]Sheet1!$A:$B,2,)</f>
        <v>#N/A</v>
      </c>
      <c r="E448" t="s">
        <v>950</v>
      </c>
      <c r="F448" t="str">
        <f t="array" ref="F448">IF(VLOOKUP(A448&amp;B448,IF({1,0},'12.1成果批示及应用（前端查询-需要导入-待处理)'!J:J&amp;'12.1成果批示及应用（前端查询-需要导入-待处理)'!K:K,'12.1成果批示及应用（前端查询-需要导入-待处理)'!N:N),2,)="1","独立完成","合作完成")</f>
        <v>合作完成</v>
      </c>
      <c r="G448">
        <v>2015</v>
      </c>
      <c r="H448" t="str">
        <f t="shared" si="6"/>
        <v>决策建议、信息专报、专报信息刊发</v>
      </c>
      <c r="I448" t="str">
        <f t="array" ref="I448">VLOOKUP(A448&amp;B448,IF({1,0},'12.1成果批示及应用（前端查询-需要导入-待处理)'!J:J&amp;'12.1成果批示及应用（前端查询-需要导入-待处理)'!K:K,'12.1成果批示及应用（前端查询-需要导入-待处理)'!M:M),2,)</f>
        <v>2015-11-25 </v>
      </c>
      <c r="J448" t="e">
        <f>VLOOKUP(C448,[2]Sheet1!$A:$C,3,)</f>
        <v>#N/A</v>
      </c>
      <c r="K448" t="s">
        <v>952</v>
      </c>
      <c r="L448" t="s">
        <v>23</v>
      </c>
      <c r="O448" t="str">
        <f>CONCATENATE(E448,"(",VLOOKUP(H448,批示部门及其分数!C:D,2,)*70%,")")</f>
        <v>zhulifen(28)</v>
      </c>
    </row>
    <row r="449" spans="1:15">
      <c r="A449" s="14" t="s">
        <v>1269</v>
      </c>
      <c r="B449" s="12" t="s">
        <v>426</v>
      </c>
      <c r="C449" t="str">
        <f t="array" ref="C449">IF(ISNA(VLOOKUP(A449&amp;B449&amp;"1",IF({1,0},'12.1成果批示及应用（前端查询-需要导入-待处理)'!J:J&amp;'12.1成果批示及应用（前端查询-需要导入-待处理)'!K:K&amp;'12.1成果批示及应用（前端查询-需要导入-待处理)'!O:O,'12.1成果批示及应用（前端查询-需要导入-待处理)'!B:B),2,)),VLOOKUP(A449,IF({1,0},'12.1成果批示及应用（前端查询-需要导入-待处理)'!J:J,'12.1成果批示及应用（前端查询-需要导入-待处理)'!B:B),2,),VLOOKUP(A449&amp;B449&amp;"1",IF({1,0},'12.1成果批示及应用（前端查询-需要导入-待处理)'!J:J&amp;'12.1成果批示及应用（前端查询-需要导入-待处理)'!K:K&amp;'12.1成果批示及应用（前端查询-需要导入-待处理)'!O:O,'12.1成果批示及应用（前端查询-需要导入-待处理)'!B:B),2,))</f>
        <v>曹银涛</v>
      </c>
      <c r="D449" t="str">
        <f>VLOOKUP(C449,[2]Sheet1!$A:$B,2,)</f>
        <v>caoyintao</v>
      </c>
      <c r="E449" t="s">
        <v>17</v>
      </c>
      <c r="F449" t="str">
        <f t="array" ref="F449">IF(VLOOKUP(A449&amp;B449,IF({1,0},'12.1成果批示及应用（前端查询-需要导入-待处理)'!J:J&amp;'12.1成果批示及应用（前端查询-需要导入-待处理)'!K:K,'12.1成果批示及应用（前端查询-需要导入-待处理)'!N:N),2,)="1","独立完成","合作完成")</f>
        <v>合作完成</v>
      </c>
      <c r="G449">
        <v>2016</v>
      </c>
      <c r="H449" t="str">
        <f t="shared" si="6"/>
        <v>国家部委规章和重庆市地方性法规、政府规章及文件采用-采用部分占文件全文60%以下</v>
      </c>
      <c r="I449" t="str">
        <f t="array" ref="I449">VLOOKUP(A449&amp;B449,IF({1,0},'12.1成果批示及应用（前端查询-需要导入-待处理)'!J:J&amp;'12.1成果批示及应用（前端查询-需要导入-待处理)'!K:K,'12.1成果批示及应用（前端查询-需要导入-待处理)'!M:M),2,)</f>
        <v>2016-06-29 </v>
      </c>
      <c r="J449" t="str">
        <f>VLOOKUP(C449,[2]Sheet1!$A:$C,3,)</f>
        <v>法学与社会学研究所</v>
      </c>
      <c r="K449" t="s">
        <v>1271</v>
      </c>
      <c r="L449" t="s">
        <v>23</v>
      </c>
      <c r="O449" t="str">
        <f>CONCATENATE(E449,"(",VLOOKUP(H449,批示部门及其分数!C:D,2,)*70%,")")</f>
        <v>caoyintao(84)</v>
      </c>
    </row>
    <row r="450" spans="1:15">
      <c r="A450" s="14" t="s">
        <v>1272</v>
      </c>
      <c r="B450" s="12" t="s">
        <v>279</v>
      </c>
      <c r="C450" t="str">
        <f t="array" ref="C450">IF(ISNA(VLOOKUP(A450&amp;B450&amp;"1",IF({1,0},'12.1成果批示及应用（前端查询-需要导入-待处理)'!J:J&amp;'12.1成果批示及应用（前端查询-需要导入-待处理)'!K:K&amp;'12.1成果批示及应用（前端查询-需要导入-待处理)'!O:O,'12.1成果批示及应用（前端查询-需要导入-待处理)'!B:B),2,)),VLOOKUP(A450,IF({1,0},'12.1成果批示及应用（前端查询-需要导入-待处理)'!J:J,'12.1成果批示及应用（前端查询-需要导入-待处理)'!B:B),2,),VLOOKUP(A450&amp;B450&amp;"1",IF({1,0},'12.1成果批示及应用（前端查询-需要导入-待处理)'!J:J&amp;'12.1成果批示及应用（前端查询-需要导入-待处理)'!K:K&amp;'12.1成果批示及应用（前端查询-需要导入-待处理)'!O:O,'12.1成果批示及应用（前端查询-需要导入-待处理)'!B:B),2,))</f>
        <v>曹银涛</v>
      </c>
      <c r="D450" t="str">
        <f>VLOOKUP(C450,[2]Sheet1!$A:$B,2,)</f>
        <v>caoyintao</v>
      </c>
      <c r="E450" t="s">
        <v>17</v>
      </c>
      <c r="F450" t="str">
        <f t="array" ref="F450">IF(VLOOKUP(A450&amp;B450,IF({1,0},'12.1成果批示及应用（前端查询-需要导入-待处理)'!J:J&amp;'12.1成果批示及应用（前端查询-需要导入-待处理)'!K:K,'12.1成果批示及应用（前端查询-需要导入-待处理)'!N:N),2,)="1","独立完成","合作完成")</f>
        <v>合作完成</v>
      </c>
      <c r="G450">
        <v>2016</v>
      </c>
      <c r="H450" t="str">
        <f t="shared" si="6"/>
        <v>决策建议、信息专报、专报信息刊发</v>
      </c>
      <c r="I450" t="str">
        <f t="array" ref="I450">VLOOKUP(A450&amp;B450,IF({1,0},'12.1成果批示及应用（前端查询-需要导入-待处理)'!J:J&amp;'12.1成果批示及应用（前端查询-需要导入-待处理)'!K:K,'12.1成果批示及应用（前端查询-需要导入-待处理)'!M:M),2,)</f>
        <v>2016-04-15 </v>
      </c>
      <c r="J450" t="str">
        <f>VLOOKUP(C450,[2]Sheet1!$A:$C,3,)</f>
        <v>法学与社会学研究所</v>
      </c>
      <c r="K450" t="s">
        <v>1271</v>
      </c>
      <c r="L450" t="s">
        <v>23</v>
      </c>
      <c r="O450" t="str">
        <f>CONCATENATE(E450,"(",VLOOKUP(H450,批示部门及其分数!C:D,2,)*70%,")")</f>
        <v>caoyintao(28)</v>
      </c>
    </row>
    <row r="451" spans="1:15">
      <c r="A451" s="14" t="s">
        <v>1275</v>
      </c>
      <c r="B451" s="12" t="s">
        <v>279</v>
      </c>
      <c r="C451" t="str">
        <f t="array" ref="C451">IF(ISNA(VLOOKUP(A451&amp;B451&amp;"1",IF({1,0},'12.1成果批示及应用（前端查询-需要导入-待处理)'!J:J&amp;'12.1成果批示及应用（前端查询-需要导入-待处理)'!K:K&amp;'12.1成果批示及应用（前端查询-需要导入-待处理)'!O:O,'12.1成果批示及应用（前端查询-需要导入-待处理)'!B:B),2,)),VLOOKUP(A451,IF({1,0},'12.1成果批示及应用（前端查询-需要导入-待处理)'!J:J,'12.1成果批示及应用（前端查询-需要导入-待处理)'!B:B),2,),VLOOKUP(A451&amp;B451&amp;"1",IF({1,0},'12.1成果批示及应用（前端查询-需要导入-待处理)'!J:J&amp;'12.1成果批示及应用（前端查询-需要导入-待处理)'!K:K&amp;'12.1成果批示及应用（前端查询-需要导入-待处理)'!O:O,'12.1成果批示及应用（前端查询-需要导入-待处理)'!B:B),2,))</f>
        <v>曹银涛</v>
      </c>
      <c r="D451" t="str">
        <f>VLOOKUP(C451,[2]Sheet1!$A:$B,2,)</f>
        <v>caoyintao</v>
      </c>
      <c r="E451" t="s">
        <v>17</v>
      </c>
      <c r="F451" t="str">
        <f t="array" ref="F451">IF(VLOOKUP(A451&amp;B451,IF({1,0},'12.1成果批示及应用（前端查询-需要导入-待处理)'!J:J&amp;'12.1成果批示及应用（前端查询-需要导入-待处理)'!K:K,'12.1成果批示及应用（前端查询-需要导入-待处理)'!N:N),2,)="1","独立完成","合作完成")</f>
        <v>独立完成</v>
      </c>
      <c r="G451">
        <v>2016</v>
      </c>
      <c r="H451" t="str">
        <f t="shared" ref="H451:H514" si="7">B451</f>
        <v>决策建议、信息专报、专报信息刊发</v>
      </c>
      <c r="I451" t="str">
        <f t="array" ref="I451">VLOOKUP(A451&amp;B451,IF({1,0},'12.1成果批示及应用（前端查询-需要导入-待处理)'!J:J&amp;'12.1成果批示及应用（前端查询-需要导入-待处理)'!K:K,'12.1成果批示及应用（前端查询-需要导入-待处理)'!M:M),2,)</f>
        <v>2016-11-26 </v>
      </c>
      <c r="J451" t="str">
        <f>VLOOKUP(C451,[2]Sheet1!$A:$C,3,)</f>
        <v>法学与社会学研究所</v>
      </c>
      <c r="K451" t="s">
        <v>22</v>
      </c>
      <c r="L451" t="s">
        <v>23</v>
      </c>
      <c r="O451" t="str">
        <f>CONCATENATE(E451,"(",VLOOKUP(H451,批示部门及其分数!C:D,2,)*70%,")")</f>
        <v>caoyintao(28)</v>
      </c>
    </row>
    <row r="452" spans="1:15">
      <c r="A452" s="14" t="s">
        <v>1141</v>
      </c>
      <c r="B452" s="12" t="s">
        <v>462</v>
      </c>
      <c r="C452" t="str">
        <f t="array" ref="C452">IF(ISNA(VLOOKUP(A452&amp;B452&amp;"1",IF({1,0},'12.1成果批示及应用（前端查询-需要导入-待处理)'!J:J&amp;'12.1成果批示及应用（前端查询-需要导入-待处理)'!K:K&amp;'12.1成果批示及应用（前端查询-需要导入-待处理)'!O:O,'12.1成果批示及应用（前端查询-需要导入-待处理)'!B:B),2,)),VLOOKUP(A452,IF({1,0},'12.1成果批示及应用（前端查询-需要导入-待处理)'!J:J,'12.1成果批示及应用（前端查询-需要导入-待处理)'!B:B),2,),VLOOKUP(A452&amp;B452&amp;"1",IF({1,0},'12.1成果批示及应用（前端查询-需要导入-待处理)'!J:J&amp;'12.1成果批示及应用（前端查询-需要导入-待处理)'!K:K&amp;'12.1成果批示及应用（前端查询-需要导入-待处理)'!O:O,'12.1成果批示及应用（前端查询-需要导入-待处理)'!B:B),2,))</f>
        <v>田代贵</v>
      </c>
      <c r="D452" t="e">
        <f>VLOOKUP(C452,[2]Sheet1!$A:$B,2,)</f>
        <v>#N/A</v>
      </c>
      <c r="E452" t="s">
        <v>395</v>
      </c>
      <c r="F452" t="str">
        <f t="array" ref="F452">IF(VLOOKUP(A452&amp;B452,IF({1,0},'12.1成果批示及应用（前端查询-需要导入-待处理)'!J:J&amp;'12.1成果批示及应用（前端查询-需要导入-待处理)'!K:K,'12.1成果批示及应用（前端查询-需要导入-待处理)'!N:N),2,)="1","独立完成","合作完成")</f>
        <v>合作完成</v>
      </c>
      <c r="G452">
        <v>2016</v>
      </c>
      <c r="H452" t="str">
        <f t="shared" si="7"/>
        <v>国家部委规章和重庆市地方性法规、政府规章及文件采用-采用部分占文件全文60%以上（含）</v>
      </c>
      <c r="I452" t="str">
        <f t="array" ref="I452">VLOOKUP(A452&amp;B452,IF({1,0},'12.1成果批示及应用（前端查询-需要导入-待处理)'!J:J&amp;'12.1成果批示及应用（前端查询-需要导入-待处理)'!K:K,'12.1成果批示及应用（前端查询-需要导入-待处理)'!M:M),2,)</f>
        <v>2016-01-22 </v>
      </c>
      <c r="J452" t="e">
        <f>VLOOKUP(C452,[2]Sheet1!$A:$C,3,)</f>
        <v>#N/A</v>
      </c>
      <c r="K452" t="s">
        <v>1278</v>
      </c>
      <c r="L452" t="s">
        <v>23</v>
      </c>
      <c r="O452" t="str">
        <f>CONCATENATE(E452,"(",VLOOKUP(H452,批示部门及其分数!C:D,2,)*70%,")")</f>
        <v>tiandaigui(168)</v>
      </c>
    </row>
    <row r="453" spans="1:15">
      <c r="A453" s="14" t="s">
        <v>1280</v>
      </c>
      <c r="B453" s="12" t="s">
        <v>462</v>
      </c>
      <c r="C453" t="str">
        <f t="array" ref="C453">IF(ISNA(VLOOKUP(A453&amp;B453&amp;"1",IF({1,0},'12.1成果批示及应用（前端查询-需要导入-待处理)'!J:J&amp;'12.1成果批示及应用（前端查询-需要导入-待处理)'!K:K&amp;'12.1成果批示及应用（前端查询-需要导入-待处理)'!O:O,'12.1成果批示及应用（前端查询-需要导入-待处理)'!B:B),2,)),VLOOKUP(A453,IF({1,0},'12.1成果批示及应用（前端查询-需要导入-待处理)'!J:J,'12.1成果批示及应用（前端查询-需要导入-待处理)'!B:B),2,),VLOOKUP(A453&amp;B453&amp;"1",IF({1,0},'12.1成果批示及应用（前端查询-需要导入-待处理)'!J:J&amp;'12.1成果批示及应用（前端查询-需要导入-待处理)'!K:K&amp;'12.1成果批示及应用（前端查询-需要导入-待处理)'!O:O,'12.1成果批示及应用（前端查询-需要导入-待处理)'!B:B),2,))</f>
        <v>陈悦</v>
      </c>
      <c r="D453" t="e">
        <f>VLOOKUP(C453,[2]Sheet1!$A:$B,2,)</f>
        <v>#N/A</v>
      </c>
      <c r="E453" t="s">
        <v>222</v>
      </c>
      <c r="F453" t="str">
        <f t="array" ref="F453">IF(VLOOKUP(A453&amp;B453,IF({1,0},'12.1成果批示及应用（前端查询-需要导入-待处理)'!J:J&amp;'12.1成果批示及应用（前端查询-需要导入-待处理)'!K:K,'12.1成果批示及应用（前端查询-需要导入-待处理)'!N:N),2,)="1","独立完成","合作完成")</f>
        <v>合作完成</v>
      </c>
      <c r="G453">
        <v>2016</v>
      </c>
      <c r="H453" t="str">
        <f t="shared" si="7"/>
        <v>国家部委规章和重庆市地方性法规、政府规章及文件采用-采用部分占文件全文60%以上（含）</v>
      </c>
      <c r="I453" t="str">
        <f t="array" ref="I453">VLOOKUP(A453&amp;B453,IF({1,0},'12.1成果批示及应用（前端查询-需要导入-待处理)'!J:J&amp;'12.1成果批示及应用（前端查询-需要导入-待处理)'!K:K,'12.1成果批示及应用（前端查询-需要导入-待处理)'!M:M),2,)</f>
        <v>2016-10-31 </v>
      </c>
      <c r="J453" t="e">
        <f>VLOOKUP(C453,[2]Sheet1!$A:$C,3,)</f>
        <v>#N/A</v>
      </c>
      <c r="K453" t="s">
        <v>1282</v>
      </c>
      <c r="L453" t="s">
        <v>23</v>
      </c>
      <c r="O453" t="str">
        <f>CONCATENATE(E453,"(",VLOOKUP(H453,批示部门及其分数!C:D,2,)*70%,")")</f>
        <v>chenyue(168)</v>
      </c>
    </row>
    <row r="454" spans="1:15">
      <c r="A454" s="14" t="s">
        <v>1280</v>
      </c>
      <c r="B454" s="12" t="s">
        <v>30</v>
      </c>
      <c r="C454" t="str">
        <f t="array" ref="C454">IF(ISNA(VLOOKUP(A454&amp;B454&amp;"1",IF({1,0},'12.1成果批示及应用（前端查询-需要导入-待处理)'!J:J&amp;'12.1成果批示及应用（前端查询-需要导入-待处理)'!K:K&amp;'12.1成果批示及应用（前端查询-需要导入-待处理)'!O:O,'12.1成果批示及应用（前端查询-需要导入-待处理)'!B:B),2,)),VLOOKUP(A454,IF({1,0},'12.1成果批示及应用（前端查询-需要导入-待处理)'!J:J,'12.1成果批示及应用（前端查询-需要导入-待处理)'!B:B),2,),VLOOKUP(A454&amp;B454&amp;"1",IF({1,0},'12.1成果批示及应用（前端查询-需要导入-待处理)'!J:J&amp;'12.1成果批示及应用（前端查询-需要导入-待处理)'!K:K&amp;'12.1成果批示及应用（前端查询-需要导入-待处理)'!O:O,'12.1成果批示及应用（前端查询-需要导入-待处理)'!B:B),2,))</f>
        <v>陈悦</v>
      </c>
      <c r="D454" t="e">
        <f>VLOOKUP(C454,[2]Sheet1!$A:$B,2,)</f>
        <v>#N/A</v>
      </c>
      <c r="E454" t="s">
        <v>222</v>
      </c>
      <c r="F454" t="str">
        <f t="array" ref="F454">IF(VLOOKUP(A454&amp;B454,IF({1,0},'12.1成果批示及应用（前端查询-需要导入-待处理)'!J:J&amp;'12.1成果批示及应用（前端查询-需要导入-待处理)'!K:K,'12.1成果批示及应用（前端查询-需要导入-待处理)'!N:N),2,)="1","独立完成","合作完成")</f>
        <v>合作完成</v>
      </c>
      <c r="G454">
        <v>2016</v>
      </c>
      <c r="H454" t="str">
        <f t="shared" si="7"/>
        <v>省部级正职领导肯定性批示</v>
      </c>
      <c r="I454" t="str">
        <f t="array" ref="I454">VLOOKUP(A454&amp;B454,IF({1,0},'12.1成果批示及应用（前端查询-需要导入-待处理)'!J:J&amp;'12.1成果批示及应用（前端查询-需要导入-待处理)'!K:K,'12.1成果批示及应用（前端查询-需要导入-待处理)'!M:M),2,)</f>
        <v>2016-07-06 </v>
      </c>
      <c r="J454" t="e">
        <f>VLOOKUP(C454,[2]Sheet1!$A:$C,3,)</f>
        <v>#N/A</v>
      </c>
      <c r="K454" t="s">
        <v>1282</v>
      </c>
      <c r="L454" t="s">
        <v>23</v>
      </c>
      <c r="O454" t="str">
        <f>CONCATENATE(E454,"(",VLOOKUP(H454,批示部门及其分数!C:D,2,)*70%,")")</f>
        <v>chenyue(84)</v>
      </c>
    </row>
    <row r="455" spans="1:15">
      <c r="A455" s="14" t="s">
        <v>1285</v>
      </c>
      <c r="B455" s="12" t="s">
        <v>279</v>
      </c>
      <c r="C455" t="str">
        <f t="array" ref="C455">IF(ISNA(VLOOKUP(A455&amp;B455&amp;"1",IF({1,0},'12.1成果批示及应用（前端查询-需要导入-待处理)'!J:J&amp;'12.1成果批示及应用（前端查询-需要导入-待处理)'!K:K&amp;'12.1成果批示及应用（前端查询-需要导入-待处理)'!O:O,'12.1成果批示及应用（前端查询-需要导入-待处理)'!B:B),2,)),VLOOKUP(A455,IF({1,0},'12.1成果批示及应用（前端查询-需要导入-待处理)'!J:J,'12.1成果批示及应用（前端查询-需要导入-待处理)'!B:B),2,),VLOOKUP(A455&amp;B455&amp;"1",IF({1,0},'12.1成果批示及应用（前端查询-需要导入-待处理)'!J:J&amp;'12.1成果批示及应用（前端查询-需要导入-待处理)'!K:K&amp;'12.1成果批示及应用（前端查询-需要导入-待处理)'!O:O,'12.1成果批示及应用（前端查询-需要导入-待处理)'!B:B),2,))</f>
        <v>邓涛</v>
      </c>
      <c r="D455" t="str">
        <f>VLOOKUP(C455,[2]Sheet1!$A:$B,2,)</f>
        <v>dengtao</v>
      </c>
      <c r="E455" t="s">
        <v>238</v>
      </c>
      <c r="F455" t="str">
        <f t="array" ref="F455">IF(VLOOKUP(A455&amp;B455,IF({1,0},'12.1成果批示及应用（前端查询-需要导入-待处理)'!J:J&amp;'12.1成果批示及应用（前端查询-需要导入-待处理)'!K:K,'12.1成果批示及应用（前端查询-需要导入-待处理)'!N:N),2,)="1","独立完成","合作完成")</f>
        <v>合作完成</v>
      </c>
      <c r="G455">
        <v>2016</v>
      </c>
      <c r="H455" t="str">
        <f t="shared" si="7"/>
        <v>决策建议、信息专报、专报信息刊发</v>
      </c>
      <c r="I455" t="str">
        <f t="array" ref="I455">VLOOKUP(A455&amp;B455,IF({1,0},'12.1成果批示及应用（前端查询-需要导入-待处理)'!J:J&amp;'12.1成果批示及应用（前端查询-需要导入-待处理)'!K:K,'12.1成果批示及应用（前端查询-需要导入-待处理)'!M:M),2,)</f>
        <v>2016-11-30 </v>
      </c>
      <c r="J455" t="str">
        <f>VLOOKUP(C455,[2]Sheet1!$A:$C,3,)</f>
        <v>财政与金融研究所</v>
      </c>
      <c r="K455" t="s">
        <v>789</v>
      </c>
      <c r="L455" t="s">
        <v>23</v>
      </c>
      <c r="O455" t="str">
        <f>CONCATENATE(E455,"(",VLOOKUP(H455,批示部门及其分数!C:D,2,)*70%,")")</f>
        <v>dengtao(28)</v>
      </c>
    </row>
    <row r="456" spans="1:15">
      <c r="A456" s="14" t="s">
        <v>1287</v>
      </c>
      <c r="B456" s="12" t="s">
        <v>279</v>
      </c>
      <c r="C456" t="str">
        <f t="array" ref="C456">IF(ISNA(VLOOKUP(A456&amp;B456&amp;"1",IF({1,0},'12.1成果批示及应用（前端查询-需要导入-待处理)'!J:J&amp;'12.1成果批示及应用（前端查询-需要导入-待处理)'!K:K&amp;'12.1成果批示及应用（前端查询-需要导入-待处理)'!O:O,'12.1成果批示及应用（前端查询-需要导入-待处理)'!B:B),2,)),VLOOKUP(A456,IF({1,0},'12.1成果批示及应用（前端查询-需要导入-待处理)'!J:J,'12.1成果批示及应用（前端查询-需要导入-待处理)'!B:B),2,),VLOOKUP(A456&amp;B456&amp;"1",IF({1,0},'12.1成果批示及应用（前端查询-需要导入-待处理)'!J:J&amp;'12.1成果批示及应用（前端查询-需要导入-待处理)'!K:K&amp;'12.1成果批示及应用（前端查询-需要导入-待处理)'!O:O,'12.1成果批示及应用（前端查询-需要导入-待处理)'!B:B),2,))</f>
        <v>邓涛</v>
      </c>
      <c r="D456" t="str">
        <f>VLOOKUP(C456,[2]Sheet1!$A:$B,2,)</f>
        <v>dengtao</v>
      </c>
      <c r="E456" t="s">
        <v>238</v>
      </c>
      <c r="F456" t="str">
        <f t="array" ref="F456">IF(VLOOKUP(A456&amp;B456,IF({1,0},'12.1成果批示及应用（前端查询-需要导入-待处理)'!J:J&amp;'12.1成果批示及应用（前端查询-需要导入-待处理)'!K:K,'12.1成果批示及应用（前端查询-需要导入-待处理)'!N:N),2,)="1","独立完成","合作完成")</f>
        <v>合作完成</v>
      </c>
      <c r="G456">
        <v>2016</v>
      </c>
      <c r="H456" t="str">
        <f t="shared" si="7"/>
        <v>决策建议、信息专报、专报信息刊发</v>
      </c>
      <c r="I456" t="str">
        <f t="array" ref="I456">VLOOKUP(A456&amp;B456,IF({1,0},'12.1成果批示及应用（前端查询-需要导入-待处理)'!J:J&amp;'12.1成果批示及应用（前端查询-需要导入-待处理)'!K:K,'12.1成果批示及应用（前端查询-需要导入-待处理)'!M:M),2,)</f>
        <v>2016-11-21 </v>
      </c>
      <c r="J456" t="str">
        <f>VLOOKUP(C456,[2]Sheet1!$A:$C,3,)</f>
        <v>财政与金融研究所</v>
      </c>
      <c r="K456" t="s">
        <v>789</v>
      </c>
      <c r="L456" t="s">
        <v>23</v>
      </c>
      <c r="O456" t="str">
        <f>CONCATENATE(E456,"(",VLOOKUP(H456,批示部门及其分数!C:D,2,)*70%,")")</f>
        <v>dengtao(28)</v>
      </c>
    </row>
    <row r="457" spans="1:15">
      <c r="A457" s="14" t="s">
        <v>1289</v>
      </c>
      <c r="B457" s="12" t="s">
        <v>274</v>
      </c>
      <c r="C457" t="str">
        <f t="array" ref="C457">IF(ISNA(VLOOKUP(A457&amp;B457&amp;"1",IF({1,0},'12.1成果批示及应用（前端查询-需要导入-待处理)'!J:J&amp;'12.1成果批示及应用（前端查询-需要导入-待处理)'!K:K&amp;'12.1成果批示及应用（前端查询-需要导入-待处理)'!O:O,'12.1成果批示及应用（前端查询-需要导入-待处理)'!B:B),2,)),VLOOKUP(A457,IF({1,0},'12.1成果批示及应用（前端查询-需要导入-待处理)'!J:J,'12.1成果批示及应用（前端查询-需要导入-待处理)'!B:B),2,),VLOOKUP(A457&amp;B457&amp;"1",IF({1,0},'12.1成果批示及应用（前端查询-需要导入-待处理)'!J:J&amp;'12.1成果批示及应用（前端查询-需要导入-待处理)'!K:K&amp;'12.1成果批示及应用（前端查询-需要导入-待处理)'!O:O,'12.1成果批示及应用（前端查询-需要导入-待处理)'!B:B),2,))</f>
        <v>邓涛</v>
      </c>
      <c r="D457" t="str">
        <f>VLOOKUP(C457,[2]Sheet1!$A:$B,2,)</f>
        <v>dengtao</v>
      </c>
      <c r="E457" t="s">
        <v>238</v>
      </c>
      <c r="F457" t="str">
        <f t="array" ref="F457">IF(VLOOKUP(A457&amp;B457,IF({1,0},'12.1成果批示及应用（前端查询-需要导入-待处理)'!J:J&amp;'12.1成果批示及应用（前端查询-需要导入-待处理)'!K:K,'12.1成果批示及应用（前端查询-需要导入-待处理)'!N:N),2,)="1","独立完成","合作完成")</f>
        <v>独立完成</v>
      </c>
      <c r="G457">
        <v>2016</v>
      </c>
      <c r="H457" t="str">
        <f t="shared" si="7"/>
        <v>市行业主管部门文件采用-采用部分占文件全文60%以下</v>
      </c>
      <c r="I457" t="str">
        <f t="array" ref="I457">VLOOKUP(A457&amp;B457,IF({1,0},'12.1成果批示及应用（前端查询-需要导入-待处理)'!J:J&amp;'12.1成果批示及应用（前端查询-需要导入-待处理)'!K:K,'12.1成果批示及应用（前端查询-需要导入-待处理)'!M:M),2,)</f>
        <v>2016-11-29 </v>
      </c>
      <c r="J457" t="str">
        <f>VLOOKUP(C457,[2]Sheet1!$A:$C,3,)</f>
        <v>财政与金融研究所</v>
      </c>
      <c r="K457" t="s">
        <v>241</v>
      </c>
      <c r="L457" t="s">
        <v>23</v>
      </c>
      <c r="O457" t="str">
        <f>CONCATENATE(E457,"(",VLOOKUP(H457,批示部门及其分数!C:D,2,)*70%,")")</f>
        <v>dengtao(21)</v>
      </c>
    </row>
    <row r="458" spans="1:15">
      <c r="A458" s="14" t="s">
        <v>1291</v>
      </c>
      <c r="B458" s="12" t="s">
        <v>274</v>
      </c>
      <c r="C458" t="str">
        <f t="array" ref="C458">IF(ISNA(VLOOKUP(A458&amp;B458&amp;"1",IF({1,0},'12.1成果批示及应用（前端查询-需要导入-待处理)'!J:J&amp;'12.1成果批示及应用（前端查询-需要导入-待处理)'!K:K&amp;'12.1成果批示及应用（前端查询-需要导入-待处理)'!O:O,'12.1成果批示及应用（前端查询-需要导入-待处理)'!B:B),2,)),VLOOKUP(A458,IF({1,0},'12.1成果批示及应用（前端查询-需要导入-待处理)'!J:J,'12.1成果批示及应用（前端查询-需要导入-待处理)'!B:B),2,),VLOOKUP(A458&amp;B458&amp;"1",IF({1,0},'12.1成果批示及应用（前端查询-需要导入-待处理)'!J:J&amp;'12.1成果批示及应用（前端查询-需要导入-待处理)'!K:K&amp;'12.1成果批示及应用（前端查询-需要导入-待处理)'!O:O,'12.1成果批示及应用（前端查询-需要导入-待处理)'!B:B),2,))</f>
        <v>邓涛</v>
      </c>
      <c r="D458" t="str">
        <f>VLOOKUP(C458,[2]Sheet1!$A:$B,2,)</f>
        <v>dengtao</v>
      </c>
      <c r="E458" t="s">
        <v>238</v>
      </c>
      <c r="F458" t="str">
        <f t="array" ref="F458">IF(VLOOKUP(A458&amp;B458,IF({1,0},'12.1成果批示及应用（前端查询-需要导入-待处理)'!J:J&amp;'12.1成果批示及应用（前端查询-需要导入-待处理)'!K:K,'12.1成果批示及应用（前端查询-需要导入-待处理)'!N:N),2,)="1","独立完成","合作完成")</f>
        <v>独立完成</v>
      </c>
      <c r="G458">
        <v>2016</v>
      </c>
      <c r="H458" t="str">
        <f t="shared" si="7"/>
        <v>市行业主管部门文件采用-采用部分占文件全文60%以下</v>
      </c>
      <c r="I458" t="str">
        <f t="array" ref="I458">VLOOKUP(A458&amp;B458,IF({1,0},'12.1成果批示及应用（前端查询-需要导入-待处理)'!J:J&amp;'12.1成果批示及应用（前端查询-需要导入-待处理)'!K:K,'12.1成果批示及应用（前端查询-需要导入-待处理)'!M:M),2,)</f>
        <v>2016-11-29 </v>
      </c>
      <c r="J458" t="str">
        <f>VLOOKUP(C458,[2]Sheet1!$A:$C,3,)</f>
        <v>财政与金融研究所</v>
      </c>
      <c r="K458" t="s">
        <v>241</v>
      </c>
      <c r="L458" t="s">
        <v>23</v>
      </c>
      <c r="O458" t="str">
        <f>CONCATENATE(E458,"(",VLOOKUP(H458,批示部门及其分数!C:D,2,)*70%,")")</f>
        <v>dengtao(21)</v>
      </c>
    </row>
    <row r="459" spans="1:15">
      <c r="A459" s="14" t="s">
        <v>1149</v>
      </c>
      <c r="B459" s="12" t="s">
        <v>426</v>
      </c>
      <c r="C459" t="str">
        <f t="array" ref="C459">IF(ISNA(VLOOKUP(A459&amp;B459&amp;"1",IF({1,0},'12.1成果批示及应用（前端查询-需要导入-待处理)'!J:J&amp;'12.1成果批示及应用（前端查询-需要导入-待处理)'!K:K&amp;'12.1成果批示及应用（前端查询-需要导入-待处理)'!O:O,'12.1成果批示及应用（前端查询-需要导入-待处理)'!B:B),2,)),VLOOKUP(A459,IF({1,0},'12.1成果批示及应用（前端查询-需要导入-待处理)'!J:J,'12.1成果批示及应用（前端查询-需要导入-待处理)'!B:B),2,),VLOOKUP(A459&amp;B459&amp;"1",IF({1,0},'12.1成果批示及应用（前端查询-需要导入-待处理)'!J:J&amp;'12.1成果批示及应用（前端查询-需要导入-待处理)'!K:K&amp;'12.1成果批示及应用（前端查询-需要导入-待处理)'!O:O,'12.1成果批示及应用（前端查询-需要导入-待处理)'!B:B),2,))</f>
        <v>邓涛</v>
      </c>
      <c r="D459" t="str">
        <f>VLOOKUP(C459,[2]Sheet1!$A:$B,2,)</f>
        <v>dengtao</v>
      </c>
      <c r="E459" t="s">
        <v>238</v>
      </c>
      <c r="F459" t="str">
        <f t="array" ref="F459">IF(VLOOKUP(A459&amp;B459,IF({1,0},'12.1成果批示及应用（前端查询-需要导入-待处理)'!J:J&amp;'12.1成果批示及应用（前端查询-需要导入-待处理)'!K:K,'12.1成果批示及应用（前端查询-需要导入-待处理)'!N:N),2,)="1","独立完成","合作完成")</f>
        <v>独立完成</v>
      </c>
      <c r="G459">
        <v>2016</v>
      </c>
      <c r="H459" t="str">
        <f t="shared" si="7"/>
        <v>国家部委规章和重庆市地方性法规、政府规章及文件采用-采用部分占文件全文60%以下</v>
      </c>
      <c r="I459" t="str">
        <f t="array" ref="I459">VLOOKUP(A459&amp;B459,IF({1,0},'12.1成果批示及应用（前端查询-需要导入-待处理)'!J:J&amp;'12.1成果批示及应用（前端查询-需要导入-待处理)'!K:K,'12.1成果批示及应用（前端查询-需要导入-待处理)'!M:M),2,)</f>
        <v>2016-09-07 </v>
      </c>
      <c r="J459" t="str">
        <f>VLOOKUP(C459,[2]Sheet1!$A:$C,3,)</f>
        <v>财政与金融研究所</v>
      </c>
      <c r="K459" t="s">
        <v>241</v>
      </c>
      <c r="L459" t="s">
        <v>23</v>
      </c>
      <c r="O459" t="str">
        <f>CONCATENATE(E459,"(",VLOOKUP(H459,批示部门及其分数!C:D,2,)*70%,")")</f>
        <v>dengtao(84)</v>
      </c>
    </row>
    <row r="460" spans="1:15">
      <c r="A460" s="14" t="s">
        <v>1293</v>
      </c>
      <c r="B460" s="12" t="s">
        <v>274</v>
      </c>
      <c r="C460" t="str">
        <f t="array" ref="C460">IF(ISNA(VLOOKUP(A460&amp;B460&amp;"1",IF({1,0},'12.1成果批示及应用（前端查询-需要导入-待处理)'!J:J&amp;'12.1成果批示及应用（前端查询-需要导入-待处理)'!K:K&amp;'12.1成果批示及应用（前端查询-需要导入-待处理)'!O:O,'12.1成果批示及应用（前端查询-需要导入-待处理)'!B:B),2,)),VLOOKUP(A460,IF({1,0},'12.1成果批示及应用（前端查询-需要导入-待处理)'!J:J,'12.1成果批示及应用（前端查询-需要导入-待处理)'!B:B),2,),VLOOKUP(A460&amp;B460&amp;"1",IF({1,0},'12.1成果批示及应用（前端查询-需要导入-待处理)'!J:J&amp;'12.1成果批示及应用（前端查询-需要导入-待处理)'!K:K&amp;'12.1成果批示及应用（前端查询-需要导入-待处理)'!O:O,'12.1成果批示及应用（前端查询-需要导入-待处理)'!B:B),2,))</f>
        <v>邓涛</v>
      </c>
      <c r="D460" t="str">
        <f>VLOOKUP(C460,[2]Sheet1!$A:$B,2,)</f>
        <v>dengtao</v>
      </c>
      <c r="E460" t="s">
        <v>238</v>
      </c>
      <c r="F460" t="str">
        <f t="array" ref="F460">IF(VLOOKUP(A460&amp;B460,IF({1,0},'12.1成果批示及应用（前端查询-需要导入-待处理)'!J:J&amp;'12.1成果批示及应用（前端查询-需要导入-待处理)'!K:K,'12.1成果批示及应用（前端查询-需要导入-待处理)'!N:N),2,)="1","独立完成","合作完成")</f>
        <v>独立完成</v>
      </c>
      <c r="G460">
        <v>2016</v>
      </c>
      <c r="H460" t="str">
        <f t="shared" si="7"/>
        <v>市行业主管部门文件采用-采用部分占文件全文60%以下</v>
      </c>
      <c r="I460" t="str">
        <f t="array" ref="I460">VLOOKUP(A460&amp;B460,IF({1,0},'12.1成果批示及应用（前端查询-需要导入-待处理)'!J:J&amp;'12.1成果批示及应用（前端查询-需要导入-待处理)'!K:K,'12.1成果批示及应用（前端查询-需要导入-待处理)'!M:M),2,)</f>
        <v>2016-11-29 </v>
      </c>
      <c r="J460" t="str">
        <f>VLOOKUP(C460,[2]Sheet1!$A:$C,3,)</f>
        <v>财政与金融研究所</v>
      </c>
      <c r="K460" t="s">
        <v>241</v>
      </c>
      <c r="L460" t="s">
        <v>23</v>
      </c>
      <c r="O460" t="str">
        <f>CONCATENATE(E460,"(",VLOOKUP(H460,批示部门及其分数!C:D,2,)*70%,")")</f>
        <v>dengtao(21)</v>
      </c>
    </row>
    <row r="461" spans="1:15">
      <c r="A461" s="14" t="s">
        <v>1294</v>
      </c>
      <c r="B461" s="12" t="s">
        <v>19</v>
      </c>
      <c r="C461" t="str">
        <f t="array" ref="C461">IF(ISNA(VLOOKUP(A461&amp;B461&amp;"1",IF({1,0},'12.1成果批示及应用（前端查询-需要导入-待处理)'!J:J&amp;'12.1成果批示及应用（前端查询-需要导入-待处理)'!K:K&amp;'12.1成果批示及应用（前端查询-需要导入-待处理)'!O:O,'12.1成果批示及应用（前端查询-需要导入-待处理)'!B:B),2,)),VLOOKUP(A461,IF({1,0},'12.1成果批示及应用（前端查询-需要导入-待处理)'!J:J,'12.1成果批示及应用（前端查询-需要导入-待处理)'!B:B),2,),VLOOKUP(A461&amp;B461&amp;"1",IF({1,0},'12.1成果批示及应用（前端查询-需要导入-待处理)'!J:J&amp;'12.1成果批示及应用（前端查询-需要导入-待处理)'!K:K&amp;'12.1成果批示及应用（前端查询-需要导入-待处理)'!O:O,'12.1成果批示及应用（前端查询-需要导入-待处理)'!B:B),2,))</f>
        <v>丁新正</v>
      </c>
      <c r="D461" t="str">
        <f>VLOOKUP(C461,[2]Sheet1!$A:$B,2,)</f>
        <v>dingxinzheng</v>
      </c>
      <c r="E461" t="s">
        <v>49</v>
      </c>
      <c r="F461" t="str">
        <f t="array" ref="F461">IF(VLOOKUP(A461&amp;B461,IF({1,0},'12.1成果批示及应用（前端查询-需要导入-待处理)'!J:J&amp;'12.1成果批示及应用（前端查询-需要导入-待处理)'!K:K,'12.1成果批示及应用（前端查询-需要导入-待处理)'!N:N),2,)="1","独立完成","合作完成")</f>
        <v>合作完成</v>
      </c>
      <c r="G461">
        <v>2016</v>
      </c>
      <c r="H461" t="str">
        <f t="shared" si="7"/>
        <v>省部级正职领导一般性批示</v>
      </c>
      <c r="I461" t="str">
        <f t="array" ref="I461">VLOOKUP(A461&amp;B461,IF({1,0},'12.1成果批示及应用（前端查询-需要导入-待处理)'!J:J&amp;'12.1成果批示及应用（前端查询-需要导入-待处理)'!K:K,'12.1成果批示及应用（前端查询-需要导入-待处理)'!M:M),2,)</f>
        <v>2016-03-16 </v>
      </c>
      <c r="J461" t="str">
        <f>VLOOKUP(C461,[2]Sheet1!$A:$C,3,)</f>
        <v>法学与社会学研究所</v>
      </c>
      <c r="K461" t="s">
        <v>51</v>
      </c>
      <c r="L461" t="s">
        <v>23</v>
      </c>
      <c r="O461" t="str">
        <f>CONCATENATE(E461,"(",VLOOKUP(H461,批示部门及其分数!C:D,2,)*70%,")")</f>
        <v>dingxinzheng(42)</v>
      </c>
    </row>
    <row r="462" spans="1:15">
      <c r="A462" s="14" t="s">
        <v>1297</v>
      </c>
      <c r="B462" s="12" t="s">
        <v>30</v>
      </c>
      <c r="C462" t="str">
        <f t="array" ref="C462">IF(ISNA(VLOOKUP(A462&amp;B462&amp;"1",IF({1,0},'12.1成果批示及应用（前端查询-需要导入-待处理)'!J:J&amp;'12.1成果批示及应用（前端查询-需要导入-待处理)'!K:K&amp;'12.1成果批示及应用（前端查询-需要导入-待处理)'!O:O,'12.1成果批示及应用（前端查询-需要导入-待处理)'!B:B),2,)),VLOOKUP(A462,IF({1,0},'12.1成果批示及应用（前端查询-需要导入-待处理)'!J:J,'12.1成果批示及应用（前端查询-需要导入-待处理)'!B:B),2,),VLOOKUP(A462&amp;B462&amp;"1",IF({1,0},'12.1成果批示及应用（前端查询-需要导入-待处理)'!J:J&amp;'12.1成果批示及应用（前端查询-需要导入-待处理)'!K:K&amp;'12.1成果批示及应用（前端查询-需要导入-待处理)'!O:O,'12.1成果批示及应用（前端查询-需要导入-待处理)'!B:B),2,))</f>
        <v>丁忠兵</v>
      </c>
      <c r="D462" t="str">
        <f>VLOOKUP(C462,[2]Sheet1!$A:$B,2,)</f>
        <v>dingzhongbing</v>
      </c>
      <c r="E462" t="s">
        <v>1299</v>
      </c>
      <c r="F462" t="str">
        <f t="array" ref="F462">IF(VLOOKUP(A462&amp;B462,IF({1,0},'12.1成果批示及应用（前端查询-需要导入-待处理)'!J:J&amp;'12.1成果批示及应用（前端查询-需要导入-待处理)'!K:K,'12.1成果批示及应用（前端查询-需要导入-待处理)'!N:N),2,)="1","独立完成","合作完成")</f>
        <v>合作完成</v>
      </c>
      <c r="G462">
        <v>2016</v>
      </c>
      <c r="H462" t="str">
        <f t="shared" si="7"/>
        <v>省部级正职领导肯定性批示</v>
      </c>
      <c r="I462" t="str">
        <f t="array" ref="I462">VLOOKUP(A462&amp;B462,IF({1,0},'12.1成果批示及应用（前端查询-需要导入-待处理)'!J:J&amp;'12.1成果批示及应用（前端查询-需要导入-待处理)'!K:K,'12.1成果批示及应用（前端查询-需要导入-待处理)'!M:M),2,)</f>
        <v>2016-02-22 </v>
      </c>
      <c r="J462" t="str">
        <f>VLOOKUP(C462,[2]Sheet1!$A:$C,3,)</f>
        <v>《改革》杂志社(出版物中心)</v>
      </c>
      <c r="K462" t="s">
        <v>1301</v>
      </c>
      <c r="L462" t="s">
        <v>23</v>
      </c>
      <c r="O462" t="str">
        <f>CONCATENATE(E462,"(",VLOOKUP(H462,批示部门及其分数!C:D,2,)*70%,")")</f>
        <v>dingzhongbing(84)</v>
      </c>
    </row>
    <row r="463" spans="1:15">
      <c r="A463" s="14" t="s">
        <v>1303</v>
      </c>
      <c r="B463" s="12" t="s">
        <v>19</v>
      </c>
      <c r="C463" t="str">
        <f t="array" ref="C463">IF(ISNA(VLOOKUP(A463&amp;B463&amp;"1",IF({1,0},'12.1成果批示及应用（前端查询-需要导入-待处理)'!J:J&amp;'12.1成果批示及应用（前端查询-需要导入-待处理)'!K:K&amp;'12.1成果批示及应用（前端查询-需要导入-待处理)'!O:O,'12.1成果批示及应用（前端查询-需要导入-待处理)'!B:B),2,)),VLOOKUP(A463,IF({1,0},'12.1成果批示及应用（前端查询-需要导入-待处理)'!J:J,'12.1成果批示及应用（前端查询-需要导入-待处理)'!B:B),2,),VLOOKUP(A463&amp;B463&amp;"1",IF({1,0},'12.1成果批示及应用（前端查询-需要导入-待处理)'!J:J&amp;'12.1成果批示及应用（前端查询-需要导入-待处理)'!K:K&amp;'12.1成果批示及应用（前端查询-需要导入-待处理)'!O:O,'12.1成果批示及应用（前端查询-需要导入-待处理)'!B:B),2,))</f>
        <v>丁忠兵</v>
      </c>
      <c r="D463" t="str">
        <f>VLOOKUP(C463,[2]Sheet1!$A:$B,2,)</f>
        <v>dingzhongbing</v>
      </c>
      <c r="E463" t="s">
        <v>1299</v>
      </c>
      <c r="F463" t="str">
        <f t="array" ref="F463">IF(VLOOKUP(A463&amp;B463,IF({1,0},'12.1成果批示及应用（前端查询-需要导入-待处理)'!J:J&amp;'12.1成果批示及应用（前端查询-需要导入-待处理)'!K:K,'12.1成果批示及应用（前端查询-需要导入-待处理)'!N:N),2,)="1","独立完成","合作完成")</f>
        <v>合作完成</v>
      </c>
      <c r="G463">
        <v>2016</v>
      </c>
      <c r="H463" t="str">
        <f t="shared" si="7"/>
        <v>省部级正职领导一般性批示</v>
      </c>
      <c r="I463" t="str">
        <f t="array" ref="I463">VLOOKUP(A463&amp;B463,IF({1,0},'12.1成果批示及应用（前端查询-需要导入-待处理)'!J:J&amp;'12.1成果批示及应用（前端查询-需要导入-待处理)'!K:K,'12.1成果批示及应用（前端查询-需要导入-待处理)'!M:M),2,)</f>
        <v>2016-01-26 </v>
      </c>
      <c r="J463" t="str">
        <f>VLOOKUP(C463,[2]Sheet1!$A:$C,3,)</f>
        <v>《改革》杂志社(出版物中心)</v>
      </c>
      <c r="K463" t="s">
        <v>1301</v>
      </c>
      <c r="L463" t="s">
        <v>23</v>
      </c>
      <c r="O463" t="str">
        <f>CONCATENATE(E463,"(",VLOOKUP(H463,批示部门及其分数!C:D,2,)*70%,")")</f>
        <v>dingzhongbing(42)</v>
      </c>
    </row>
    <row r="464" spans="1:15">
      <c r="A464" s="14" t="s">
        <v>1306</v>
      </c>
      <c r="B464" s="12" t="s">
        <v>279</v>
      </c>
      <c r="C464" t="str">
        <f t="array" ref="C464">IF(ISNA(VLOOKUP(A464&amp;B464&amp;"1",IF({1,0},'12.1成果批示及应用（前端查询-需要导入-待处理)'!J:J&amp;'12.1成果批示及应用（前端查询-需要导入-待处理)'!K:K&amp;'12.1成果批示及应用（前端查询-需要导入-待处理)'!O:O,'12.1成果批示及应用（前端查询-需要导入-待处理)'!B:B),2,)),VLOOKUP(A464,IF({1,0},'12.1成果批示及应用（前端查询-需要导入-待处理)'!J:J,'12.1成果批示及应用（前端查询-需要导入-待处理)'!B:B),2,),VLOOKUP(A464&amp;B464&amp;"1",IF({1,0},'12.1成果批示及应用（前端查询-需要导入-待处理)'!J:J&amp;'12.1成果批示及应用（前端查询-需要导入-待处理)'!K:K&amp;'12.1成果批示及应用（前端查询-需要导入-待处理)'!O:O,'12.1成果批示及应用（前端查询-需要导入-待处理)'!B:B),2,))</f>
        <v>何佳晓</v>
      </c>
      <c r="D464" t="str">
        <f>VLOOKUP(C464,[2]Sheet1!$A:$B,2,)</f>
        <v>hejiaxiao</v>
      </c>
      <c r="E464" t="s">
        <v>452</v>
      </c>
      <c r="F464" t="str">
        <f t="array" ref="F464">IF(VLOOKUP(A464&amp;B464,IF({1,0},'12.1成果批示及应用（前端查询-需要导入-待处理)'!J:J&amp;'12.1成果批示及应用（前端查询-需要导入-待处理)'!K:K,'12.1成果批示及应用（前端查询-需要导入-待处理)'!N:N),2,)="1","独立完成","合作完成")</f>
        <v>独立完成</v>
      </c>
      <c r="G464">
        <v>2016</v>
      </c>
      <c r="H464" t="str">
        <f t="shared" si="7"/>
        <v>决策建议、信息专报、专报信息刊发</v>
      </c>
      <c r="I464" t="str">
        <f t="array" ref="I464">VLOOKUP(A464&amp;B464,IF({1,0},'12.1成果批示及应用（前端查询-需要导入-待处理)'!J:J&amp;'12.1成果批示及应用（前端查询-需要导入-待处理)'!K:K,'12.1成果批示及应用（前端查询-需要导入-待处理)'!M:M),2,)</f>
        <v>2016-11-30 </v>
      </c>
      <c r="J464" t="str">
        <f>VLOOKUP(C464,[2]Sheet1!$A:$C,3,)</f>
        <v>财政与金融研究所</v>
      </c>
      <c r="K464" t="s">
        <v>454</v>
      </c>
      <c r="L464" t="s">
        <v>23</v>
      </c>
      <c r="O464" t="str">
        <f>CONCATENATE(E464,"(",VLOOKUP(H464,批示部门及其分数!C:D,2,)*70%,")")</f>
        <v>hejiaxiao(28)</v>
      </c>
    </row>
    <row r="465" spans="1:15">
      <c r="A465" s="14" t="s">
        <v>1308</v>
      </c>
      <c r="B465" s="12" t="s">
        <v>274</v>
      </c>
      <c r="C465" t="str">
        <f t="array" ref="C465">IF(ISNA(VLOOKUP(A465&amp;B465&amp;"1",IF({1,0},'12.1成果批示及应用（前端查询-需要导入-待处理)'!J:J&amp;'12.1成果批示及应用（前端查询-需要导入-待处理)'!K:K&amp;'12.1成果批示及应用（前端查询-需要导入-待处理)'!O:O,'12.1成果批示及应用（前端查询-需要导入-待处理)'!B:B),2,)),VLOOKUP(A465,IF({1,0},'12.1成果批示及应用（前端查询-需要导入-待处理)'!J:J,'12.1成果批示及应用（前端查询-需要导入-待处理)'!B:B),2,),VLOOKUP(A465&amp;B465&amp;"1",IF({1,0},'12.1成果批示及应用（前端查询-需要导入-待处理)'!J:J&amp;'12.1成果批示及应用（前端查询-需要导入-待处理)'!K:K&amp;'12.1成果批示及应用（前端查询-需要导入-待处理)'!O:O,'12.1成果批示及应用（前端查询-需要导入-待处理)'!B:B),2,))</f>
        <v>吴安</v>
      </c>
      <c r="D465" t="str">
        <f>VLOOKUP(C465,[2]Sheet1!$A:$B,2,)</f>
        <v>wuann</v>
      </c>
      <c r="E465" t="s">
        <v>335</v>
      </c>
      <c r="F465" t="str">
        <f t="array" ref="F465">IF(VLOOKUP(A465&amp;B465,IF({1,0},'12.1成果批示及应用（前端查询-需要导入-待处理)'!J:J&amp;'12.1成果批示及应用（前端查询-需要导入-待处理)'!K:K,'12.1成果批示及应用（前端查询-需要导入-待处理)'!N:N),2,)="1","独立完成","合作完成")</f>
        <v>合作完成</v>
      </c>
      <c r="G465">
        <v>2016</v>
      </c>
      <c r="H465" t="str">
        <f t="shared" si="7"/>
        <v>市行业主管部门文件采用-采用部分占文件全文60%以下</v>
      </c>
      <c r="I465" t="str">
        <f t="array" ref="I465">VLOOKUP(A465&amp;B465,IF({1,0},'12.1成果批示及应用（前端查询-需要导入-待处理)'!J:J&amp;'12.1成果批示及应用（前端查询-需要导入-待处理)'!K:K,'12.1成果批示及应用（前端查询-需要导入-待处理)'!M:M),2,)</f>
        <v>2016-07-15 </v>
      </c>
      <c r="J465" t="str">
        <f>VLOOKUP(C465,[2]Sheet1!$A:$C,3,)</f>
        <v>产业经济研究所</v>
      </c>
      <c r="K465" t="s">
        <v>1310</v>
      </c>
      <c r="L465" t="s">
        <v>23</v>
      </c>
      <c r="O465" t="str">
        <f>CONCATENATE(E465,"(",VLOOKUP(H465,批示部门及其分数!C:D,2,)*70%,")")</f>
        <v>wuan(21)</v>
      </c>
    </row>
    <row r="466" spans="1:15">
      <c r="A466" s="14" t="s">
        <v>1312</v>
      </c>
      <c r="B466" s="12" t="s">
        <v>279</v>
      </c>
      <c r="C466" t="str">
        <f t="array" ref="C466">IF(ISNA(VLOOKUP(A466&amp;B466&amp;"1",IF({1,0},'12.1成果批示及应用（前端查询-需要导入-待处理)'!J:J&amp;'12.1成果批示及应用（前端查询-需要导入-待处理)'!K:K&amp;'12.1成果批示及应用（前端查询-需要导入-待处理)'!O:O,'12.1成果批示及应用（前端查询-需要导入-待处理)'!B:B),2,)),VLOOKUP(A466,IF({1,0},'12.1成果批示及应用（前端查询-需要导入-待处理)'!J:J,'12.1成果批示及应用（前端查询-需要导入-待处理)'!B:B),2,),VLOOKUP(A466&amp;B466&amp;"1",IF({1,0},'12.1成果批示及应用（前端查询-需要导入-待处理)'!J:J&amp;'12.1成果批示及应用（前端查询-需要导入-待处理)'!K:K&amp;'12.1成果批示及应用（前端查询-需要导入-待处理)'!O:O,'12.1成果批示及应用（前端查询-需要导入-待处理)'!B:B),2,))</f>
        <v>吕昕</v>
      </c>
      <c r="D466" t="str">
        <f>VLOOKUP(C466,[2]Sheet1!$A:$B,2,)</f>
        <v>lvxin</v>
      </c>
      <c r="E466" t="s">
        <v>310</v>
      </c>
      <c r="F466" t="str">
        <f t="array" ref="F466">IF(VLOOKUP(A466&amp;B466,IF({1,0},'12.1成果批示及应用（前端查询-需要导入-待处理)'!J:J&amp;'12.1成果批示及应用（前端查询-需要导入-待处理)'!K:K,'12.1成果批示及应用（前端查询-需要导入-待处理)'!N:N),2,)="1","独立完成","合作完成")</f>
        <v>合作完成</v>
      </c>
      <c r="G466">
        <v>2016</v>
      </c>
      <c r="H466" t="str">
        <f t="shared" si="7"/>
        <v>决策建议、信息专报、专报信息刊发</v>
      </c>
      <c r="I466" t="str">
        <f t="array" ref="I466">VLOOKUP(A466&amp;B466,IF({1,0},'12.1成果批示及应用（前端查询-需要导入-待处理)'!J:J&amp;'12.1成果批示及应用（前端查询-需要导入-待处理)'!K:K,'12.1成果批示及应用（前端查询-需要导入-待处理)'!M:M),2,)</f>
        <v>2016-11-21 </v>
      </c>
      <c r="J466" t="str">
        <f>VLOOKUP(C466,[2]Sheet1!$A:$C,3,)</f>
        <v>文史研究所（台湾问题研究所）</v>
      </c>
      <c r="K466" t="s">
        <v>818</v>
      </c>
      <c r="L466" t="s">
        <v>23</v>
      </c>
      <c r="O466" t="str">
        <f>CONCATENATE(E466,"(",VLOOKUP(H466,批示部门及其分数!C:D,2,)*70%,")")</f>
        <v>luxin(28)</v>
      </c>
    </row>
    <row r="467" spans="1:15">
      <c r="A467" s="14" t="s">
        <v>1314</v>
      </c>
      <c r="B467" s="12" t="s">
        <v>279</v>
      </c>
      <c r="C467" t="str">
        <f t="array" ref="C467">IF(ISNA(VLOOKUP(A467&amp;B467&amp;"1",IF({1,0},'12.1成果批示及应用（前端查询-需要导入-待处理)'!J:J&amp;'12.1成果批示及应用（前端查询-需要导入-待处理)'!K:K&amp;'12.1成果批示及应用（前端查询-需要导入-待处理)'!O:O,'12.1成果批示及应用（前端查询-需要导入-待处理)'!B:B),2,)),VLOOKUP(A467,IF({1,0},'12.1成果批示及应用（前端查询-需要导入-待处理)'!J:J,'12.1成果批示及应用（前端查询-需要导入-待处理)'!B:B),2,),VLOOKUP(A467&amp;B467&amp;"1",IF({1,0},'12.1成果批示及应用（前端查询-需要导入-待处理)'!J:J&amp;'12.1成果批示及应用（前端查询-需要导入-待处理)'!K:K&amp;'12.1成果批示及应用（前端查询-需要导入-待处理)'!O:O,'12.1成果批示及应用（前端查询-需要导入-待处理)'!B:B),2,))</f>
        <v>黄意武</v>
      </c>
      <c r="D467" t="str">
        <f>VLOOKUP(C467,[2]Sheet1!$A:$B,2,)</f>
        <v>huangyiwu</v>
      </c>
      <c r="E467" t="s">
        <v>85</v>
      </c>
      <c r="F467" t="str">
        <f t="array" ref="F467">IF(VLOOKUP(A467&amp;B467,IF({1,0},'12.1成果批示及应用（前端查询-需要导入-待处理)'!J:J&amp;'12.1成果批示及应用（前端查询-需要导入-待处理)'!K:K,'12.1成果批示及应用（前端查询-需要导入-待处理)'!N:N),2,)="1","独立完成","合作完成")</f>
        <v>合作完成</v>
      </c>
      <c r="G467">
        <v>2016</v>
      </c>
      <c r="H467" t="str">
        <f t="shared" si="7"/>
        <v>决策建议、信息专报、专报信息刊发</v>
      </c>
      <c r="I467" t="str">
        <f t="array" ref="I467">VLOOKUP(A467&amp;B467,IF({1,0},'12.1成果批示及应用（前端查询-需要导入-待处理)'!J:J&amp;'12.1成果批示及应用（前端查询-需要导入-待处理)'!K:K,'12.1成果批示及应用（前端查询-需要导入-待处理)'!M:M),2,)</f>
        <v>2016-04-06 </v>
      </c>
      <c r="J467" t="str">
        <f>VLOOKUP(C467,[2]Sheet1!$A:$C,3,)</f>
        <v>重庆市中国特色社会主义理论体系研究中心秘书处</v>
      </c>
      <c r="K467" t="s">
        <v>88</v>
      </c>
      <c r="L467" t="s">
        <v>23</v>
      </c>
      <c r="O467" t="str">
        <f>CONCATENATE(E467,"(",VLOOKUP(H467,批示部门及其分数!C:D,2,)*70%,")")</f>
        <v>huangyiwu(28)</v>
      </c>
    </row>
    <row r="468" spans="1:15">
      <c r="A468" s="14" t="s">
        <v>1316</v>
      </c>
      <c r="B468" s="12" t="s">
        <v>279</v>
      </c>
      <c r="C468" t="str">
        <f t="array" ref="C468">IF(ISNA(VLOOKUP(A468&amp;B468&amp;"1",IF({1,0},'12.1成果批示及应用（前端查询-需要导入-待处理)'!J:J&amp;'12.1成果批示及应用（前端查询-需要导入-待处理)'!K:K&amp;'12.1成果批示及应用（前端查询-需要导入-待处理)'!O:O,'12.1成果批示及应用（前端查询-需要导入-待处理)'!B:B),2,)),VLOOKUP(A468,IF({1,0},'12.1成果批示及应用（前端查询-需要导入-待处理)'!J:J,'12.1成果批示及应用（前端查询-需要导入-待处理)'!B:B),2,),VLOOKUP(A468&amp;B468&amp;"1",IF({1,0},'12.1成果批示及应用（前端查询-需要导入-待处理)'!J:J&amp;'12.1成果批示及应用（前端查询-需要导入-待处理)'!K:K&amp;'12.1成果批示及应用（前端查询-需要导入-待处理)'!O:O,'12.1成果批示及应用（前端查询-需要导入-待处理)'!B:B),2,))</f>
        <v>吴安</v>
      </c>
      <c r="D468" t="str">
        <f>VLOOKUP(C468,[2]Sheet1!$A:$B,2,)</f>
        <v>wuann</v>
      </c>
      <c r="E468" t="s">
        <v>335</v>
      </c>
      <c r="F468" t="str">
        <f t="array" ref="F468">IF(VLOOKUP(A468&amp;B468,IF({1,0},'12.1成果批示及应用（前端查询-需要导入-待处理)'!J:J&amp;'12.1成果批示及应用（前端查询-需要导入-待处理)'!K:K,'12.1成果批示及应用（前端查询-需要导入-待处理)'!N:N),2,)="1","独立完成","合作完成")</f>
        <v>合作完成</v>
      </c>
      <c r="G468">
        <v>2016</v>
      </c>
      <c r="H468" t="str">
        <f t="shared" si="7"/>
        <v>决策建议、信息专报、专报信息刊发</v>
      </c>
      <c r="I468" t="str">
        <f t="array" ref="I468">VLOOKUP(A468&amp;B468,IF({1,0},'12.1成果批示及应用（前端查询-需要导入-待处理)'!J:J&amp;'12.1成果批示及应用（前端查询-需要导入-待处理)'!K:K,'12.1成果批示及应用（前端查询-需要导入-待处理)'!M:M),2,)</f>
        <v>2016-10-30 </v>
      </c>
      <c r="J468" t="str">
        <f>VLOOKUP(C468,[2]Sheet1!$A:$C,3,)</f>
        <v>产业经济研究所</v>
      </c>
      <c r="K468" t="s">
        <v>1318</v>
      </c>
      <c r="L468" t="s">
        <v>23</v>
      </c>
      <c r="O468" t="str">
        <f>CONCATENATE(E468,"(",VLOOKUP(H468,批示部门及其分数!C:D,2,)*70%,")")</f>
        <v>wuan(28)</v>
      </c>
    </row>
    <row r="469" spans="1:15">
      <c r="A469" s="14" t="s">
        <v>1319</v>
      </c>
      <c r="B469" s="12" t="s">
        <v>279</v>
      </c>
      <c r="C469" t="str">
        <f t="array" ref="C469">IF(ISNA(VLOOKUP(A469&amp;B469&amp;"1",IF({1,0},'12.1成果批示及应用（前端查询-需要导入-待处理)'!J:J&amp;'12.1成果批示及应用（前端查询-需要导入-待处理)'!K:K&amp;'12.1成果批示及应用（前端查询-需要导入-待处理)'!O:O,'12.1成果批示及应用（前端查询-需要导入-待处理)'!B:B),2,)),VLOOKUP(A469,IF({1,0},'12.1成果批示及应用（前端查询-需要导入-待处理)'!J:J,'12.1成果批示及应用（前端查询-需要导入-待处理)'!B:B),2,),VLOOKUP(A469&amp;B469&amp;"1",IF({1,0},'12.1成果批示及应用（前端查询-需要导入-待处理)'!J:J&amp;'12.1成果批示及应用（前端查询-需要导入-待处理)'!K:K&amp;'12.1成果批示及应用（前端查询-需要导入-待处理)'!O:O,'12.1成果批示及应用（前端查询-需要导入-待处理)'!B:B),2,))</f>
        <v>许玉明</v>
      </c>
      <c r="D469" t="str">
        <f>VLOOKUP(C469,[2]Sheet1!$A:$B,2,)</f>
        <v>xuyuming</v>
      </c>
      <c r="E469" t="s">
        <v>92</v>
      </c>
      <c r="F469" t="str">
        <f t="array" ref="F469">IF(VLOOKUP(A469&amp;B469,IF({1,0},'12.1成果批示及应用（前端查询-需要导入-待处理)'!J:J&amp;'12.1成果批示及应用（前端查询-需要导入-待处理)'!K:K,'12.1成果批示及应用（前端查询-需要导入-待处理)'!N:N),2,)="1","独立完成","合作完成")</f>
        <v>合作完成</v>
      </c>
      <c r="G469">
        <v>2016</v>
      </c>
      <c r="H469" t="str">
        <f t="shared" si="7"/>
        <v>决策建议、信息专报、专报信息刊发</v>
      </c>
      <c r="I469" t="str">
        <f t="array" ref="I469">VLOOKUP(A469&amp;B469,IF({1,0},'12.1成果批示及应用（前端查询-需要导入-待处理)'!J:J&amp;'12.1成果批示及应用（前端查询-需要导入-待处理)'!K:K,'12.1成果批示及应用（前端查询-需要导入-待处理)'!M:M),2,)</f>
        <v>2016-11-08 </v>
      </c>
      <c r="J469" t="str">
        <f>VLOOKUP(C469,[2]Sheet1!$A:$C,3,)</f>
        <v>农业农村研究所</v>
      </c>
      <c r="K469" t="s">
        <v>669</v>
      </c>
      <c r="L469" t="s">
        <v>23</v>
      </c>
      <c r="O469" t="str">
        <f>CONCATENATE(E469,"(",VLOOKUP(H469,批示部门及其分数!C:D,2,)*70%,")")</f>
        <v>xuyuming(28)</v>
      </c>
    </row>
    <row r="470" spans="1:15">
      <c r="A470" s="14" t="s">
        <v>1321</v>
      </c>
      <c r="B470" s="12" t="s">
        <v>279</v>
      </c>
      <c r="C470" t="str">
        <f t="array" ref="C470">IF(ISNA(VLOOKUP(A470&amp;B470&amp;"1",IF({1,0},'12.1成果批示及应用（前端查询-需要导入-待处理)'!J:J&amp;'12.1成果批示及应用（前端查询-需要导入-待处理)'!K:K&amp;'12.1成果批示及应用（前端查询-需要导入-待处理)'!O:O,'12.1成果批示及应用（前端查询-需要导入-待处理)'!B:B),2,)),VLOOKUP(A470,IF({1,0},'12.1成果批示及应用（前端查询-需要导入-待处理)'!J:J,'12.1成果批示及应用（前端查询-需要导入-待处理)'!B:B),2,),VLOOKUP(A470&amp;B470&amp;"1",IF({1,0},'12.1成果批示及应用（前端查询-需要导入-待处理)'!J:J&amp;'12.1成果批示及应用（前端查询-需要导入-待处理)'!K:K&amp;'12.1成果批示及应用（前端查询-需要导入-待处理)'!O:O,'12.1成果批示及应用（前端查询-需要导入-待处理)'!B:B),2,))</f>
        <v>许玉明</v>
      </c>
      <c r="D470" t="str">
        <f>VLOOKUP(C470,[2]Sheet1!$A:$B,2,)</f>
        <v>xuyuming</v>
      </c>
      <c r="E470" t="s">
        <v>92</v>
      </c>
      <c r="F470" t="str">
        <f t="array" ref="F470">IF(VLOOKUP(A470&amp;B470,IF({1,0},'12.1成果批示及应用（前端查询-需要导入-待处理)'!J:J&amp;'12.1成果批示及应用（前端查询-需要导入-待处理)'!K:K,'12.1成果批示及应用（前端查询-需要导入-待处理)'!N:N),2,)="1","独立完成","合作完成")</f>
        <v>合作完成</v>
      </c>
      <c r="G470">
        <v>2016</v>
      </c>
      <c r="H470" t="str">
        <f t="shared" si="7"/>
        <v>决策建议、信息专报、专报信息刊发</v>
      </c>
      <c r="I470" t="str">
        <f t="array" ref="I470">VLOOKUP(A470&amp;B470,IF({1,0},'12.1成果批示及应用（前端查询-需要导入-待处理)'!J:J&amp;'12.1成果批示及应用（前端查询-需要导入-待处理)'!K:K,'12.1成果批示及应用（前端查询-需要导入-待处理)'!M:M),2,)</f>
        <v>2016-04-05 </v>
      </c>
      <c r="J470" t="str">
        <f>VLOOKUP(C470,[2]Sheet1!$A:$C,3,)</f>
        <v>农业农村研究所</v>
      </c>
      <c r="K470" t="s">
        <v>669</v>
      </c>
      <c r="L470" t="s">
        <v>23</v>
      </c>
      <c r="O470" t="str">
        <f>CONCATENATE(E470,"(",VLOOKUP(H470,批示部门及其分数!C:D,2,)*70%,")")</f>
        <v>xuyuming(28)</v>
      </c>
    </row>
    <row r="471" spans="1:15">
      <c r="A471" s="14" t="s">
        <v>1323</v>
      </c>
      <c r="B471" s="12" t="s">
        <v>279</v>
      </c>
      <c r="C471" t="str">
        <f t="array" ref="C471">IF(ISNA(VLOOKUP(A471&amp;B471&amp;"1",IF({1,0},'12.1成果批示及应用（前端查询-需要导入-待处理)'!J:J&amp;'12.1成果批示及应用（前端查询-需要导入-待处理)'!K:K&amp;'12.1成果批示及应用（前端查询-需要导入-待处理)'!O:O,'12.1成果批示及应用（前端查询-需要导入-待处理)'!B:B),2,)),VLOOKUP(A471,IF({1,0},'12.1成果批示及应用（前端查询-需要导入-待处理)'!J:J,'12.1成果批示及应用（前端查询-需要导入-待处理)'!B:B),2,),VLOOKUP(A471&amp;B471&amp;"1",IF({1,0},'12.1成果批示及应用（前端查询-需要导入-待处理)'!J:J&amp;'12.1成果批示及应用（前端查询-需要导入-待处理)'!K:K&amp;'12.1成果批示及应用（前端查询-需要导入-待处理)'!O:O,'12.1成果批示及应用（前端查询-需要导入-待处理)'!B:B),2,))</f>
        <v>黎智洪</v>
      </c>
      <c r="D471" t="str">
        <f>VLOOKUP(C471,[2]Sheet1!$A:$B,2,)</f>
        <v>lizhihong</v>
      </c>
      <c r="E471" t="s">
        <v>497</v>
      </c>
      <c r="F471" t="str">
        <f t="array" ref="F471">IF(VLOOKUP(A471&amp;B471,IF({1,0},'12.1成果批示及应用（前端查询-需要导入-待处理)'!J:J&amp;'12.1成果批示及应用（前端查询-需要导入-待处理)'!K:K,'12.1成果批示及应用（前端查询-需要导入-待处理)'!N:N),2,)="1","独立完成","合作完成")</f>
        <v>独立完成</v>
      </c>
      <c r="G471">
        <v>2016</v>
      </c>
      <c r="H471" t="str">
        <f t="shared" si="7"/>
        <v>决策建议、信息专报、专报信息刊发</v>
      </c>
      <c r="I471" t="str">
        <f t="array" ref="I471">VLOOKUP(A471&amp;B471,IF({1,0},'12.1成果批示及应用（前端查询-需要导入-待处理)'!J:J&amp;'12.1成果批示及应用（前端查询-需要导入-待处理)'!K:K,'12.1成果批示及应用（前端查询-需要导入-待处理)'!M:M),2,)</f>
        <v>2016-11-30 </v>
      </c>
      <c r="J471" t="str">
        <f>VLOOKUP(C471,[2]Sheet1!$A:$C,3,)</f>
        <v>《改革》杂志社(出版物中心)</v>
      </c>
      <c r="K471" t="s">
        <v>500</v>
      </c>
      <c r="L471" t="s">
        <v>23</v>
      </c>
      <c r="O471" t="str">
        <f>CONCATENATE(E471,"(",VLOOKUP(H471,批示部门及其分数!C:D,2,)*70%,")")</f>
        <v>lizhihong(28)</v>
      </c>
    </row>
    <row r="472" spans="1:15">
      <c r="A472" s="14" t="s">
        <v>1324</v>
      </c>
      <c r="B472" s="12" t="s">
        <v>279</v>
      </c>
      <c r="C472" t="str">
        <f t="array" ref="C472">IF(ISNA(VLOOKUP(A472&amp;B472&amp;"1",IF({1,0},'12.1成果批示及应用（前端查询-需要导入-待处理)'!J:J&amp;'12.1成果批示及应用（前端查询-需要导入-待处理)'!K:K&amp;'12.1成果批示及应用（前端查询-需要导入-待处理)'!O:O,'12.1成果批示及应用（前端查询-需要导入-待处理)'!B:B),2,)),VLOOKUP(A472,IF({1,0},'12.1成果批示及应用（前端查询-需要导入-待处理)'!J:J,'12.1成果批示及应用（前端查询-需要导入-待处理)'!B:B),2,),VLOOKUP(A472&amp;B472&amp;"1",IF({1,0},'12.1成果批示及应用（前端查询-需要导入-待处理)'!J:J&amp;'12.1成果批示及应用（前端查询-需要导入-待处理)'!K:K&amp;'12.1成果批示及应用（前端查询-需要导入-待处理)'!O:O,'12.1成果批示及应用（前端查询-需要导入-待处理)'!B:B),2,))</f>
        <v>廖杉杉</v>
      </c>
      <c r="D472" t="str">
        <f>VLOOKUP(C472,[2]Sheet1!$A:$B,2,)</f>
        <v>liaoshanshan</v>
      </c>
      <c r="E472" t="s">
        <v>883</v>
      </c>
      <c r="F472" t="str">
        <f t="array" ref="F472">IF(VLOOKUP(A472&amp;B472,IF({1,0},'12.1成果批示及应用（前端查询-需要导入-待处理)'!J:J&amp;'12.1成果批示及应用（前端查询-需要导入-待处理)'!K:K,'12.1成果批示及应用（前端查询-需要导入-待处理)'!N:N),2,)="1","独立完成","合作完成")</f>
        <v>合作完成</v>
      </c>
      <c r="G472">
        <v>2016</v>
      </c>
      <c r="H472" t="str">
        <f t="shared" si="7"/>
        <v>决策建议、信息专报、专报信息刊发</v>
      </c>
      <c r="I472" t="str">
        <f t="array" ref="I472">VLOOKUP(A472&amp;B472,IF({1,0},'12.1成果批示及应用（前端查询-需要导入-待处理)'!J:J&amp;'12.1成果批示及应用（前端查询-需要导入-待处理)'!K:K,'12.1成果批示及应用（前端查询-需要导入-待处理)'!M:M),2,)</f>
        <v>2016-11-24 </v>
      </c>
      <c r="J472" t="str">
        <f>VLOOKUP(C472,[2]Sheet1!$A:$C,3,)</f>
        <v>文史研究所（台湾问题研究所）</v>
      </c>
      <c r="K472" t="s">
        <v>1326</v>
      </c>
      <c r="L472" t="s">
        <v>23</v>
      </c>
      <c r="O472" t="str">
        <f>CONCATENATE(E472,"(",VLOOKUP(H472,批示部门及其分数!C:D,2,)*70%,")")</f>
        <v>liaoshanshan(28)</v>
      </c>
    </row>
    <row r="473" spans="1:15">
      <c r="A473" s="14" t="s">
        <v>1327</v>
      </c>
      <c r="B473" s="12" t="s">
        <v>279</v>
      </c>
      <c r="C473" t="str">
        <f t="array" ref="C473">IF(ISNA(VLOOKUP(A473&amp;B473&amp;"1",IF({1,0},'12.1成果批示及应用（前端查询-需要导入-待处理)'!J:J&amp;'12.1成果批示及应用（前端查询-需要导入-待处理)'!K:K&amp;'12.1成果批示及应用（前端查询-需要导入-待处理)'!O:O,'12.1成果批示及应用（前端查询-需要导入-待处理)'!B:B),2,)),VLOOKUP(A473,IF({1,0},'12.1成果批示及应用（前端查询-需要导入-待处理)'!J:J,'12.1成果批示及应用（前端查询-需要导入-待处理)'!B:B),2,),VLOOKUP(A473&amp;B473&amp;"1",IF({1,0},'12.1成果批示及应用（前端查询-需要导入-待处理)'!J:J&amp;'12.1成果批示及应用（前端查询-需要导入-待处理)'!K:K&amp;'12.1成果批示及应用（前端查询-需要导入-待处理)'!O:O,'12.1成果批示及应用（前端查询-需要导入-待处理)'!B:B),2,))</f>
        <v>李万慧</v>
      </c>
      <c r="D473" t="str">
        <f>VLOOKUP(C473,[2]Sheet1!$A:$B,2,)</f>
        <v>liwanhui</v>
      </c>
      <c r="E473" t="s">
        <v>530</v>
      </c>
      <c r="F473" t="str">
        <f t="array" ref="F473">IF(VLOOKUP(A473&amp;B473,IF({1,0},'12.1成果批示及应用（前端查询-需要导入-待处理)'!J:J&amp;'12.1成果批示及应用（前端查询-需要导入-待处理)'!K:K,'12.1成果批示及应用（前端查询-需要导入-待处理)'!N:N),2,)="1","独立完成","合作完成")</f>
        <v>独立完成</v>
      </c>
      <c r="G473">
        <v>2016</v>
      </c>
      <c r="H473" t="str">
        <f t="shared" si="7"/>
        <v>决策建议、信息专报、专报信息刊发</v>
      </c>
      <c r="I473" t="str">
        <f t="array" ref="I473">VLOOKUP(A473&amp;B473,IF({1,0},'12.1成果批示及应用（前端查询-需要导入-待处理)'!J:J&amp;'12.1成果批示及应用（前端查询-需要导入-待处理)'!K:K,'12.1成果批示及应用（前端查询-需要导入-待处理)'!M:M),2,)</f>
        <v>2016-11-30 </v>
      </c>
      <c r="J473" t="str">
        <f>VLOOKUP(C473,[2]Sheet1!$A:$C,3,)</f>
        <v>财政与金融研究所</v>
      </c>
      <c r="K473" t="s">
        <v>532</v>
      </c>
      <c r="L473" t="s">
        <v>23</v>
      </c>
      <c r="O473" t="str">
        <f>CONCATENATE(E473,"(",VLOOKUP(H473,批示部门及其分数!C:D,2,)*70%,")")</f>
        <v>liwanhui(28)</v>
      </c>
    </row>
    <row r="474" spans="1:15">
      <c r="A474" s="14" t="s">
        <v>1328</v>
      </c>
      <c r="B474" s="12" t="s">
        <v>279</v>
      </c>
      <c r="C474" t="str">
        <f t="array" ref="C474">IF(ISNA(VLOOKUP(A474&amp;B474&amp;"1",IF({1,0},'12.1成果批示及应用（前端查询-需要导入-待处理)'!J:J&amp;'12.1成果批示及应用（前端查询-需要导入-待处理)'!K:K&amp;'12.1成果批示及应用（前端查询-需要导入-待处理)'!O:O,'12.1成果批示及应用（前端查询-需要导入-待处理)'!B:B),2,)),VLOOKUP(A474,IF({1,0},'12.1成果批示及应用（前端查询-需要导入-待处理)'!J:J,'12.1成果批示及应用（前端查询-需要导入-待处理)'!B:B),2,),VLOOKUP(A474&amp;B474&amp;"1",IF({1,0},'12.1成果批示及应用（前端查询-需要导入-待处理)'!J:J&amp;'12.1成果批示及应用（前端查询-需要导入-待处理)'!K:K&amp;'12.1成果批示及应用（前端查询-需要导入-待处理)'!O:O,'12.1成果批示及应用（前端查询-需要导入-待处理)'!B:B),2,))</f>
        <v>李勇</v>
      </c>
      <c r="D474" t="e">
        <f>VLOOKUP(C474,[2]Sheet1!$A:$B,2,)</f>
        <v>#N/A</v>
      </c>
      <c r="E474" t="s">
        <v>141</v>
      </c>
      <c r="F474" t="str">
        <f t="array" ref="F474">IF(VLOOKUP(A474&amp;B474,IF({1,0},'12.1成果批示及应用（前端查询-需要导入-待处理)'!J:J&amp;'12.1成果批示及应用（前端查询-需要导入-待处理)'!K:K,'12.1成果批示及应用（前端查询-需要导入-待处理)'!N:N),2,)="1","独立完成","合作完成")</f>
        <v>独立完成</v>
      </c>
      <c r="G474">
        <v>2016</v>
      </c>
      <c r="H474" t="str">
        <f t="shared" si="7"/>
        <v>决策建议、信息专报、专报信息刊发</v>
      </c>
      <c r="I474" t="str">
        <f t="array" ref="I474">VLOOKUP(A474&amp;B474,IF({1,0},'12.1成果批示及应用（前端查询-需要导入-待处理)'!J:J&amp;'12.1成果批示及应用（前端查询-需要导入-待处理)'!K:K,'12.1成果批示及应用（前端查询-需要导入-待处理)'!M:M),2,)</f>
        <v>2016-03-08 </v>
      </c>
      <c r="J474" t="e">
        <f>VLOOKUP(C474,[2]Sheet1!$A:$C,3,)</f>
        <v>#N/A</v>
      </c>
      <c r="K474" t="s">
        <v>143</v>
      </c>
      <c r="L474" t="s">
        <v>23</v>
      </c>
      <c r="O474" t="str">
        <f>CONCATENATE(E474,"(",VLOOKUP(H474,批示部门及其分数!C:D,2,)*70%,")")</f>
        <v>liyong(28)</v>
      </c>
    </row>
    <row r="475" spans="1:15">
      <c r="A475" s="14" t="s">
        <v>1330</v>
      </c>
      <c r="B475" s="12" t="s">
        <v>30</v>
      </c>
      <c r="C475" t="str">
        <f t="array" ref="C475">IF(ISNA(VLOOKUP(A475&amp;B475&amp;"1",IF({1,0},'12.1成果批示及应用（前端查询-需要导入-待处理)'!J:J&amp;'12.1成果批示及应用（前端查询-需要导入-待处理)'!K:K&amp;'12.1成果批示及应用（前端查询-需要导入-待处理)'!O:O,'12.1成果批示及应用（前端查询-需要导入-待处理)'!B:B),2,)),VLOOKUP(A475,IF({1,0},'12.1成果批示及应用（前端查询-需要导入-待处理)'!J:J,'12.1成果批示及应用（前端查询-需要导入-待处理)'!B:B),2,),VLOOKUP(A475&amp;B475&amp;"1",IF({1,0},'12.1成果批示及应用（前端查询-需要导入-待处理)'!J:J&amp;'12.1成果批示及应用（前端查询-需要导入-待处理)'!K:K&amp;'12.1成果批示及应用（前端查询-需要导入-待处理)'!O:O,'12.1成果批示及应用（前端查询-需要导入-待处理)'!B:B),2,))</f>
        <v>李勇</v>
      </c>
      <c r="D475" t="e">
        <f>VLOOKUP(C475,[2]Sheet1!$A:$B,2,)</f>
        <v>#N/A</v>
      </c>
      <c r="E475" t="s">
        <v>141</v>
      </c>
      <c r="F475" t="str">
        <f t="array" ref="F475">IF(VLOOKUP(A475&amp;B475,IF({1,0},'12.1成果批示及应用（前端查询-需要导入-待处理)'!J:J&amp;'12.1成果批示及应用（前端查询-需要导入-待处理)'!K:K,'12.1成果批示及应用（前端查询-需要导入-待处理)'!N:N),2,)="1","独立完成","合作完成")</f>
        <v>独立完成</v>
      </c>
      <c r="G475">
        <v>2016</v>
      </c>
      <c r="H475" t="str">
        <f t="shared" si="7"/>
        <v>省部级正职领导肯定性批示</v>
      </c>
      <c r="I475" t="str">
        <f t="array" ref="I475">VLOOKUP(A475&amp;B475,IF({1,0},'12.1成果批示及应用（前端查询-需要导入-待处理)'!J:J&amp;'12.1成果批示及应用（前端查询-需要导入-待处理)'!K:K,'12.1成果批示及应用（前端查询-需要导入-待处理)'!M:M),2,)</f>
        <v>2016-05-11 </v>
      </c>
      <c r="J475" t="e">
        <f>VLOOKUP(C475,[2]Sheet1!$A:$C,3,)</f>
        <v>#N/A</v>
      </c>
      <c r="K475" t="s">
        <v>143</v>
      </c>
      <c r="L475" t="s">
        <v>23</v>
      </c>
      <c r="O475" t="str">
        <f>CONCATENATE(E475,"(",VLOOKUP(H475,批示部门及其分数!C:D,2,)*70%,")")</f>
        <v>liyong(84)</v>
      </c>
    </row>
    <row r="476" spans="1:15">
      <c r="A476" s="14" t="s">
        <v>1332</v>
      </c>
      <c r="B476" s="12" t="s">
        <v>279</v>
      </c>
      <c r="C476" t="str">
        <f t="array" ref="C476">IF(ISNA(VLOOKUP(A476&amp;B476&amp;"1",IF({1,0},'12.1成果批示及应用（前端查询-需要导入-待处理)'!J:J&amp;'12.1成果批示及应用（前端查询-需要导入-待处理)'!K:K&amp;'12.1成果批示及应用（前端查询-需要导入-待处理)'!O:O,'12.1成果批示及应用（前端查询-需要导入-待处理)'!B:B),2,)),VLOOKUP(A476,IF({1,0},'12.1成果批示及应用（前端查询-需要导入-待处理)'!J:J,'12.1成果批示及应用（前端查询-需要导入-待处理)'!B:B),2,),VLOOKUP(A476&amp;B476&amp;"1",IF({1,0},'12.1成果批示及应用（前端查询-需要导入-待处理)'!J:J&amp;'12.1成果批示及应用（前端查询-需要导入-待处理)'!K:K&amp;'12.1成果批示及应用（前端查询-需要导入-待处理)'!O:O,'12.1成果批示及应用（前端查询-需要导入-待处理)'!B:B),2,))</f>
        <v>李勇</v>
      </c>
      <c r="D476" t="e">
        <f>VLOOKUP(C476,[2]Sheet1!$A:$B,2,)</f>
        <v>#N/A</v>
      </c>
      <c r="E476" t="s">
        <v>141</v>
      </c>
      <c r="F476" t="str">
        <f t="array" ref="F476">IF(VLOOKUP(A476&amp;B476,IF({1,0},'12.1成果批示及应用（前端查询-需要导入-待处理)'!J:J&amp;'12.1成果批示及应用（前端查询-需要导入-待处理)'!K:K,'12.1成果批示及应用（前端查询-需要导入-待处理)'!N:N),2,)="1","独立完成","合作完成")</f>
        <v>独立完成</v>
      </c>
      <c r="G476">
        <v>2016</v>
      </c>
      <c r="H476" t="str">
        <f t="shared" si="7"/>
        <v>决策建议、信息专报、专报信息刊发</v>
      </c>
      <c r="I476" t="str">
        <f t="array" ref="I476">VLOOKUP(A476&amp;B476,IF({1,0},'12.1成果批示及应用（前端查询-需要导入-待处理)'!J:J&amp;'12.1成果批示及应用（前端查询-需要导入-待处理)'!K:K,'12.1成果批示及应用（前端查询-需要导入-待处理)'!M:M),2,)</f>
        <v>2016-03-18 </v>
      </c>
      <c r="J476" t="e">
        <f>VLOOKUP(C476,[2]Sheet1!$A:$C,3,)</f>
        <v>#N/A</v>
      </c>
      <c r="K476" t="s">
        <v>143</v>
      </c>
      <c r="L476" t="s">
        <v>23</v>
      </c>
      <c r="O476" t="str">
        <f>CONCATENATE(E476,"(",VLOOKUP(H476,批示部门及其分数!C:D,2,)*70%,")")</f>
        <v>liyong(28)</v>
      </c>
    </row>
    <row r="477" spans="1:15">
      <c r="A477" s="14" t="s">
        <v>1334</v>
      </c>
      <c r="B477" s="12" t="s">
        <v>30</v>
      </c>
      <c r="C477" t="str">
        <f t="array" ref="C477">IF(ISNA(VLOOKUP(A477&amp;B477&amp;"1",IF({1,0},'12.1成果批示及应用（前端查询-需要导入-待处理)'!J:J&amp;'12.1成果批示及应用（前端查询-需要导入-待处理)'!K:K&amp;'12.1成果批示及应用（前端查询-需要导入-待处理)'!O:O,'12.1成果批示及应用（前端查询-需要导入-待处理)'!B:B),2,)),VLOOKUP(A477,IF({1,0},'12.1成果批示及应用（前端查询-需要导入-待处理)'!J:J,'12.1成果批示及应用（前端查询-需要导入-待处理)'!B:B),2,),VLOOKUP(A477&amp;B477&amp;"1",IF({1,0},'12.1成果批示及应用（前端查询-需要导入-待处理)'!J:J&amp;'12.1成果批示及应用（前端查询-需要导入-待处理)'!K:K&amp;'12.1成果批示及应用（前端查询-需要导入-待处理)'!O:O,'12.1成果批示及应用（前端查询-需要导入-待处理)'!B:B),2,))</f>
        <v>李勇</v>
      </c>
      <c r="D477" t="e">
        <f>VLOOKUP(C477,[2]Sheet1!$A:$B,2,)</f>
        <v>#N/A</v>
      </c>
      <c r="E477" t="s">
        <v>141</v>
      </c>
      <c r="F477" t="str">
        <f t="array" ref="F477">IF(VLOOKUP(A477&amp;B477,IF({1,0},'12.1成果批示及应用（前端查询-需要导入-待处理)'!J:J&amp;'12.1成果批示及应用（前端查询-需要导入-待处理)'!K:K,'12.1成果批示及应用（前端查询-需要导入-待处理)'!N:N),2,)="1","独立完成","合作完成")</f>
        <v>独立完成</v>
      </c>
      <c r="G477">
        <v>2016</v>
      </c>
      <c r="H477" t="str">
        <f t="shared" si="7"/>
        <v>省部级正职领导肯定性批示</v>
      </c>
      <c r="I477" t="str">
        <f t="array" ref="I477">VLOOKUP(A477&amp;B477,IF({1,0},'12.1成果批示及应用（前端查询-需要导入-待处理)'!J:J&amp;'12.1成果批示及应用（前端查询-需要导入-待处理)'!K:K,'12.1成果批示及应用（前端查询-需要导入-待处理)'!M:M),2,)</f>
        <v>2016-02-03 </v>
      </c>
      <c r="J477" t="e">
        <f>VLOOKUP(C477,[2]Sheet1!$A:$C,3,)</f>
        <v>#N/A</v>
      </c>
      <c r="K477" t="s">
        <v>143</v>
      </c>
      <c r="L477" t="s">
        <v>23</v>
      </c>
      <c r="O477" t="str">
        <f>CONCATENATE(E477,"(",VLOOKUP(H477,批示部门及其分数!C:D,2,)*70%,")")</f>
        <v>liyong(84)</v>
      </c>
    </row>
    <row r="478" spans="1:15">
      <c r="A478" s="14" t="s">
        <v>1336</v>
      </c>
      <c r="B478" s="12" t="s">
        <v>56</v>
      </c>
      <c r="C478" t="str">
        <f t="array" ref="C478">IF(ISNA(VLOOKUP(A478&amp;B478&amp;"1",IF({1,0},'12.1成果批示及应用（前端查询-需要导入-待处理)'!J:J&amp;'12.1成果批示及应用（前端查询-需要导入-待处理)'!K:K&amp;'12.1成果批示及应用（前端查询-需要导入-待处理)'!O:O,'12.1成果批示及应用（前端查询-需要导入-待处理)'!B:B),2,)),VLOOKUP(A478,IF({1,0},'12.1成果批示及应用（前端查询-需要导入-待处理)'!J:J,'12.1成果批示及应用（前端查询-需要导入-待处理)'!B:B),2,),VLOOKUP(A478&amp;B478&amp;"1",IF({1,0},'12.1成果批示及应用（前端查询-需要导入-待处理)'!J:J&amp;'12.1成果批示及应用（前端查询-需要导入-待处理)'!K:K&amp;'12.1成果批示及应用（前端查询-需要导入-待处理)'!O:O,'12.1成果批示及应用（前端查询-需要导入-待处理)'!B:B),2,))</f>
        <v>李重华</v>
      </c>
      <c r="D478" t="str">
        <f>VLOOKUP(C478,[2]Sheet1!$A:$B,2,)</f>
        <v>lichonghua</v>
      </c>
      <c r="E478" t="s">
        <v>151</v>
      </c>
      <c r="F478" t="str">
        <f t="array" ref="F478">IF(VLOOKUP(A478&amp;B478,IF({1,0},'12.1成果批示及应用（前端查询-需要导入-待处理)'!J:J&amp;'12.1成果批示及应用（前端查询-需要导入-待处理)'!K:K,'12.1成果批示及应用（前端查询-需要导入-待处理)'!N:N),2,)="1","独立完成","合作完成")</f>
        <v>独立完成</v>
      </c>
      <c r="G478">
        <v>2016</v>
      </c>
      <c r="H478" t="str">
        <f t="shared" si="7"/>
        <v>党和国家其他副国级领导人肯定性批示</v>
      </c>
      <c r="I478" t="str">
        <f t="array" ref="I478">VLOOKUP(A478&amp;B478,IF({1,0},'12.1成果批示及应用（前端查询-需要导入-待处理)'!J:J&amp;'12.1成果批示及应用（前端查询-需要导入-待处理)'!K:K,'12.1成果批示及应用（前端查询-需要导入-待处理)'!M:M),2,)</f>
        <v>2016-07-15 </v>
      </c>
      <c r="J478" t="str">
        <f>VLOOKUP(C478,[2]Sheet1!$A:$C,3,)</f>
        <v>文史研究所（台湾问题研究所）</v>
      </c>
      <c r="K478" t="s">
        <v>153</v>
      </c>
      <c r="L478" t="s">
        <v>23</v>
      </c>
      <c r="O478" t="str">
        <f>CONCATENATE(E478,"(",VLOOKUP(H478,批示部门及其分数!C:D,2,)*70%,")")</f>
        <v>lichonghua(140)</v>
      </c>
    </row>
    <row r="479" spans="1:15">
      <c r="A479" s="14" t="s">
        <v>1337</v>
      </c>
      <c r="B479" s="12" t="s">
        <v>279</v>
      </c>
      <c r="C479" t="str">
        <f t="array" ref="C479">IF(ISNA(VLOOKUP(A479&amp;B479&amp;"1",IF({1,0},'12.1成果批示及应用（前端查询-需要导入-待处理)'!J:J&amp;'12.1成果批示及应用（前端查询-需要导入-待处理)'!K:K&amp;'12.1成果批示及应用（前端查询-需要导入-待处理)'!O:O,'12.1成果批示及应用（前端查询-需要导入-待处理)'!B:B),2,)),VLOOKUP(A479,IF({1,0},'12.1成果批示及应用（前端查询-需要导入-待处理)'!J:J,'12.1成果批示及应用（前端查询-需要导入-待处理)'!B:B),2,),VLOOKUP(A479&amp;B479&amp;"1",IF({1,0},'12.1成果批示及应用（前端查询-需要导入-待处理)'!J:J&amp;'12.1成果批示及应用（前端查询-需要导入-待处理)'!K:K&amp;'12.1成果批示及应用（前端查询-需要导入-待处理)'!O:O,'12.1成果批示及应用（前端查询-需要导入-待处理)'!B:B),2,))</f>
        <v>刘发成</v>
      </c>
      <c r="D479" t="str">
        <f>VLOOKUP(C479,[2]Sheet1!$A:$B,2,)</f>
        <v>liufacheng</v>
      </c>
      <c r="E479" t="s">
        <v>273</v>
      </c>
      <c r="F479" t="str">
        <f t="array" ref="F479">IF(VLOOKUP(A479&amp;B479,IF({1,0},'12.1成果批示及应用（前端查询-需要导入-待处理)'!J:J&amp;'12.1成果批示及应用（前端查询-需要导入-待处理)'!K:K,'12.1成果批示及应用（前端查询-需要导入-待处理)'!N:N),2,)="1","独立完成","合作完成")</f>
        <v>独立完成</v>
      </c>
      <c r="G479">
        <v>2016</v>
      </c>
      <c r="H479" t="str">
        <f t="shared" si="7"/>
        <v>决策建议、信息专报、专报信息刊发</v>
      </c>
      <c r="I479" t="str">
        <f t="array" ref="I479">VLOOKUP(A479&amp;B479,IF({1,0},'12.1成果批示及应用（前端查询-需要导入-待处理)'!J:J&amp;'12.1成果批示及应用（前端查询-需要导入-待处理)'!K:K,'12.1成果批示及应用（前端查询-需要导入-待处理)'!M:M),2,)</f>
        <v>2016-11-20 </v>
      </c>
      <c r="J479" t="str">
        <f>VLOOKUP(C479,[2]Sheet1!$A:$C,3,)</f>
        <v>产业经济研究所</v>
      </c>
      <c r="K479" t="s">
        <v>891</v>
      </c>
      <c r="L479" t="s">
        <v>23</v>
      </c>
      <c r="O479" t="str">
        <f>CONCATENATE(E479,"(",VLOOKUP(H479,批示部门及其分数!C:D,2,)*70%,")")</f>
        <v>liufacheng(28)</v>
      </c>
    </row>
    <row r="480" spans="1:15">
      <c r="A480" s="14" t="s">
        <v>1339</v>
      </c>
      <c r="B480" s="12" t="s">
        <v>279</v>
      </c>
      <c r="C480" t="str">
        <f t="array" ref="C480">IF(ISNA(VLOOKUP(A480&amp;B480&amp;"1",IF({1,0},'12.1成果批示及应用（前端查询-需要导入-待处理)'!J:J&amp;'12.1成果批示及应用（前端查询-需要导入-待处理)'!K:K&amp;'12.1成果批示及应用（前端查询-需要导入-待处理)'!O:O,'12.1成果批示及应用（前端查询-需要导入-待处理)'!B:B),2,)),VLOOKUP(A480,IF({1,0},'12.1成果批示及应用（前端查询-需要导入-待处理)'!J:J,'12.1成果批示及应用（前端查询-需要导入-待处理)'!B:B),2,),VLOOKUP(A480&amp;B480&amp;"1",IF({1,0},'12.1成果批示及应用（前端查询-需要导入-待处理)'!J:J&amp;'12.1成果批示及应用（前端查询-需要导入-待处理)'!K:K&amp;'12.1成果批示及应用（前端查询-需要导入-待处理)'!O:O,'12.1成果批示及应用（前端查询-需要导入-待处理)'!B:B),2,))</f>
        <v>吕红</v>
      </c>
      <c r="D480" t="str">
        <f>VLOOKUP(C480,[2]Sheet1!$A:$B,2,)</f>
        <v>lvhong</v>
      </c>
      <c r="E480" t="s">
        <v>1076</v>
      </c>
      <c r="F480" t="str">
        <f t="array" ref="F480">IF(VLOOKUP(A480&amp;B480,IF({1,0},'12.1成果批示及应用（前端查询-需要导入-待处理)'!J:J&amp;'12.1成果批示及应用（前端查询-需要导入-待处理)'!K:K,'12.1成果批示及应用（前端查询-需要导入-待处理)'!N:N),2,)="1","独立完成","合作完成")</f>
        <v>合作完成</v>
      </c>
      <c r="G480">
        <v>2016</v>
      </c>
      <c r="H480" t="str">
        <f t="shared" si="7"/>
        <v>决策建议、信息专报、专报信息刊发</v>
      </c>
      <c r="I480" t="str">
        <f t="array" ref="I480">VLOOKUP(A480&amp;B480,IF({1,0},'12.1成果批示及应用（前端查询-需要导入-待处理)'!J:J&amp;'12.1成果批示及应用（前端查询-需要导入-待处理)'!K:K,'12.1成果批示及应用（前端查询-需要导入-待处理)'!M:M),2,)</f>
        <v>2016-05-05 </v>
      </c>
      <c r="J480" t="str">
        <f>VLOOKUP(C480,[2]Sheet1!$A:$C,3,)</f>
        <v>生态与环境资源研究所</v>
      </c>
      <c r="K480" t="s">
        <v>1205</v>
      </c>
      <c r="L480" t="s">
        <v>23</v>
      </c>
      <c r="O480" t="str">
        <f>CONCATENATE(E480,"(",VLOOKUP(H480,批示部门及其分数!C:D,2,)*70%,")")</f>
        <v>luhong(28)</v>
      </c>
    </row>
    <row r="481" spans="1:15">
      <c r="A481" s="14" t="s">
        <v>1341</v>
      </c>
      <c r="B481" s="12" t="s">
        <v>279</v>
      </c>
      <c r="C481" t="str">
        <f t="array" ref="C481">IF(ISNA(VLOOKUP(A481&amp;B481&amp;"1",IF({1,0},'12.1成果批示及应用（前端查询-需要导入-待处理)'!J:J&amp;'12.1成果批示及应用（前端查询-需要导入-待处理)'!K:K&amp;'12.1成果批示及应用（前端查询-需要导入-待处理)'!O:O,'12.1成果批示及应用（前端查询-需要导入-待处理)'!B:B),2,)),VLOOKUP(A481,IF({1,0},'12.1成果批示及应用（前端查询-需要导入-待处理)'!J:J,'12.1成果批示及应用（前端查询-需要导入-待处理)'!B:B),2,),VLOOKUP(A481&amp;B481&amp;"1",IF({1,0},'12.1成果批示及应用（前端查询-需要导入-待处理)'!J:J&amp;'12.1成果批示及应用（前端查询-需要导入-待处理)'!K:K&amp;'12.1成果批示及应用（前端查询-需要导入-待处理)'!O:O,'12.1成果批示及应用（前端查询-需要导入-待处理)'!B:B),2,))</f>
        <v>罗锐华</v>
      </c>
      <c r="D481" t="str">
        <f>VLOOKUP(C481,[2]Sheet1!$A:$B,2,)</f>
        <v>luoruihua</v>
      </c>
      <c r="E481" t="s">
        <v>78</v>
      </c>
      <c r="F481" t="str">
        <f t="array" ref="F481">IF(VLOOKUP(A481&amp;B481,IF({1,0},'12.1成果批示及应用（前端查询-需要导入-待处理)'!J:J&amp;'12.1成果批示及应用（前端查询-需要导入-待处理)'!K:K,'12.1成果批示及应用（前端查询-需要导入-待处理)'!N:N),2,)="1","独立完成","合作完成")</f>
        <v>独立完成</v>
      </c>
      <c r="G481">
        <v>2016</v>
      </c>
      <c r="H481" t="str">
        <f t="shared" si="7"/>
        <v>决策建议、信息专报、专报信息刊发</v>
      </c>
      <c r="I481" t="str">
        <f t="array" ref="I481">VLOOKUP(A481&amp;B481,IF({1,0},'12.1成果批示及应用（前端查询-需要导入-待处理)'!J:J&amp;'12.1成果批示及应用（前端查询-需要导入-待处理)'!K:K,'12.1成果批示及应用（前端查询-需要导入-待处理)'!M:M),2,)</f>
        <v>2016-01-05 </v>
      </c>
      <c r="J481" t="str">
        <f>VLOOKUP(C481,[2]Sheet1!$A:$C,3,)</f>
        <v>文史研究所（台湾问题研究所）</v>
      </c>
      <c r="K481" t="s">
        <v>169</v>
      </c>
      <c r="L481" t="s">
        <v>23</v>
      </c>
      <c r="O481" t="str">
        <f>CONCATENATE(E481,"(",VLOOKUP(H481,批示部门及其分数!C:D,2,)*70%,")")</f>
        <v>luoruihua(28)</v>
      </c>
    </row>
    <row r="482" spans="1:15">
      <c r="A482" s="14" t="s">
        <v>1343</v>
      </c>
      <c r="B482" s="12" t="s">
        <v>279</v>
      </c>
      <c r="C482" t="str">
        <f t="array" ref="C482">IF(ISNA(VLOOKUP(A482&amp;B482&amp;"1",IF({1,0},'12.1成果批示及应用（前端查询-需要导入-待处理)'!J:J&amp;'12.1成果批示及应用（前端查询-需要导入-待处理)'!K:K&amp;'12.1成果批示及应用（前端查询-需要导入-待处理)'!O:O,'12.1成果批示及应用（前端查询-需要导入-待处理)'!B:B),2,)),VLOOKUP(A482,IF({1,0},'12.1成果批示及应用（前端查询-需要导入-待处理)'!J:J,'12.1成果批示及应用（前端查询-需要导入-待处理)'!B:B),2,),VLOOKUP(A482&amp;B482&amp;"1",IF({1,0},'12.1成果批示及应用（前端查询-需要导入-待处理)'!J:J&amp;'12.1成果批示及应用（前端查询-需要导入-待处理)'!K:K&amp;'12.1成果批示及应用（前端查询-需要导入-待处理)'!O:O,'12.1成果批示及应用（前端查询-需要导入-待处理)'!B:B),2,))</f>
        <v>罗伟</v>
      </c>
      <c r="D482" t="str">
        <f>VLOOKUP(C482,[2]Sheet1!$A:$B,2,)</f>
        <v>luowei</v>
      </c>
      <c r="E482" t="s">
        <v>1083</v>
      </c>
      <c r="F482" t="str">
        <f t="array" ref="F482">IF(VLOOKUP(A482&amp;B482,IF({1,0},'12.1成果批示及应用（前端查询-需要导入-待处理)'!J:J&amp;'12.1成果批示及应用（前端查询-需要导入-待处理)'!K:K,'12.1成果批示及应用（前端查询-需要导入-待处理)'!N:N),2,)="1","独立完成","合作完成")</f>
        <v>独立完成</v>
      </c>
      <c r="G482">
        <v>2016</v>
      </c>
      <c r="H482" t="str">
        <f t="shared" si="7"/>
        <v>决策建议、信息专报、专报信息刊发</v>
      </c>
      <c r="I482" t="str">
        <f t="array" ref="I482">VLOOKUP(A482&amp;B482,IF({1,0},'12.1成果批示及应用（前端查询-需要导入-待处理)'!J:J&amp;'12.1成果批示及应用（前端查询-需要导入-待处理)'!K:K,'12.1成果批示及应用（前端查询-需要导入-待处理)'!M:M),2,)</f>
        <v>2016-08-11 </v>
      </c>
      <c r="J482" t="str">
        <f>VLOOKUP(C482,[2]Sheet1!$A:$C,3,)</f>
        <v>法学与社会学研究所</v>
      </c>
      <c r="K482" t="s">
        <v>1210</v>
      </c>
      <c r="L482" t="s">
        <v>23</v>
      </c>
      <c r="O482" t="str">
        <f>CONCATENATE(E482,"(",VLOOKUP(H482,批示部门及其分数!C:D,2,)*70%,")")</f>
        <v>luowei(28)</v>
      </c>
    </row>
    <row r="483" spans="1:15">
      <c r="A483" s="14" t="s">
        <v>1346</v>
      </c>
      <c r="B483" s="12" t="s">
        <v>279</v>
      </c>
      <c r="C483" t="str">
        <f t="array" ref="C483">IF(ISNA(VLOOKUP(A483&amp;B483&amp;"1",IF({1,0},'12.1成果批示及应用（前端查询-需要导入-待处理)'!J:J&amp;'12.1成果批示及应用（前端查询-需要导入-待处理)'!K:K&amp;'12.1成果批示及应用（前端查询-需要导入-待处理)'!O:O,'12.1成果批示及应用（前端查询-需要导入-待处理)'!B:B),2,)),VLOOKUP(A483,IF({1,0},'12.1成果批示及应用（前端查询-需要导入-待处理)'!J:J,'12.1成果批示及应用（前端查询-需要导入-待处理)'!B:B),2,),VLOOKUP(A483&amp;B483&amp;"1",IF({1,0},'12.1成果批示及应用（前端查询-需要导入-待处理)'!J:J&amp;'12.1成果批示及应用（前端查询-需要导入-待处理)'!K:K&amp;'12.1成果批示及应用（前端查询-需要导入-待处理)'!O:O,'12.1成果批示及应用（前端查询-需要导入-待处理)'!B:B),2,))</f>
        <v>彭国川</v>
      </c>
      <c r="D483" t="str">
        <f>VLOOKUP(C483,[2]Sheet1!$A:$B,2,)</f>
        <v>pengguochuan</v>
      </c>
      <c r="E483" t="s">
        <v>835</v>
      </c>
      <c r="F483" t="str">
        <f t="array" ref="F483">IF(VLOOKUP(A483&amp;B483,IF({1,0},'12.1成果批示及应用（前端查询-需要导入-待处理)'!J:J&amp;'12.1成果批示及应用（前端查询-需要导入-待处理)'!K:K,'12.1成果批示及应用（前端查询-需要导入-待处理)'!N:N),2,)="1","独立完成","合作完成")</f>
        <v>合作完成</v>
      </c>
      <c r="G483">
        <v>2016</v>
      </c>
      <c r="H483" t="str">
        <f t="shared" si="7"/>
        <v>决策建议、信息专报、专报信息刊发</v>
      </c>
      <c r="I483" t="str">
        <f t="array" ref="I483">VLOOKUP(A483&amp;B483,IF({1,0},'12.1成果批示及应用（前端查询-需要导入-待处理)'!J:J&amp;'12.1成果批示及应用（前端查询-需要导入-待处理)'!K:K,'12.1成果批示及应用（前端查询-需要导入-待处理)'!M:M),2,)</f>
        <v>2016-02-15 </v>
      </c>
      <c r="J483" t="str">
        <f>VLOOKUP(C483,[2]Sheet1!$A:$C,3,)</f>
        <v>生态与环境资源研究所</v>
      </c>
      <c r="K483" t="s">
        <v>899</v>
      </c>
      <c r="L483" t="s">
        <v>23</v>
      </c>
      <c r="O483" t="str">
        <f>CONCATENATE(E483,"(",VLOOKUP(H483,批示部门及其分数!C:D,2,)*70%,")")</f>
        <v>pengguochuan(28)</v>
      </c>
    </row>
    <row r="484" spans="1:15">
      <c r="A484" s="14" t="s">
        <v>1348</v>
      </c>
      <c r="B484" s="12" t="s">
        <v>136</v>
      </c>
      <c r="C484" t="str">
        <f t="array" ref="C484">IF(ISNA(VLOOKUP(A484&amp;B484&amp;"1",IF({1,0},'12.1成果批示及应用（前端查询-需要导入-待处理)'!J:J&amp;'12.1成果批示及应用（前端查询-需要导入-待处理)'!K:K&amp;'12.1成果批示及应用（前端查询-需要导入-待处理)'!O:O,'12.1成果批示及应用（前端查询-需要导入-待处理)'!B:B),2,)),VLOOKUP(A484,IF({1,0},'12.1成果批示及应用（前端查询-需要导入-待处理)'!J:J,'12.1成果批示及应用（前端查询-需要导入-待处理)'!B:B),2,),VLOOKUP(A484&amp;B484&amp;"1",IF({1,0},'12.1成果批示及应用（前端查询-需要导入-待处理)'!J:J&amp;'12.1成果批示及应用（前端查询-需要导入-待处理)'!K:K&amp;'12.1成果批示及应用（前端查询-需要导入-待处理)'!O:O,'12.1成果批示及应用（前端查询-需要导入-待处理)'!B:B),2,))</f>
        <v>彭劲松</v>
      </c>
      <c r="D484" t="str">
        <f>VLOOKUP(C484,[2]Sheet1!$A:$B,2,)</f>
        <v>pengjinsong</v>
      </c>
      <c r="E484" t="s">
        <v>476</v>
      </c>
      <c r="F484" t="str">
        <f t="array" ref="F484">IF(VLOOKUP(A484&amp;B484,IF({1,0},'12.1成果批示及应用（前端查询-需要导入-待处理)'!J:J&amp;'12.1成果批示及应用（前端查询-需要导入-待处理)'!K:K,'12.1成果批示及应用（前端查询-需要导入-待处理)'!N:N),2,)="1","独立完成","合作完成")</f>
        <v>独立完成</v>
      </c>
      <c r="G484">
        <v>2016</v>
      </c>
      <c r="H484" t="str">
        <f t="shared" si="7"/>
        <v>党和国家其他副国级领导人一般性批示</v>
      </c>
      <c r="I484" t="str">
        <f t="array" ref="I484">VLOOKUP(A484&amp;B484,IF({1,0},'12.1成果批示及应用（前端查询-需要导入-待处理)'!J:J&amp;'12.1成果批示及应用（前端查询-需要导入-待处理)'!K:K,'12.1成果批示及应用（前端查询-需要导入-待处理)'!M:M),2,)</f>
        <v>2017-03-17 </v>
      </c>
      <c r="J484" t="str">
        <f>VLOOKUP(C484,[2]Sheet1!$A:$C,3,)</f>
        <v>城市与区域经济研究所</v>
      </c>
      <c r="K484" t="s">
        <v>574</v>
      </c>
      <c r="L484" t="s">
        <v>23</v>
      </c>
      <c r="O484" t="str">
        <f>CONCATENATE(E484,"(",VLOOKUP(H484,批示部门及其分数!C:D,2,)*70%,")")</f>
        <v>pengjingsong(70)</v>
      </c>
    </row>
    <row r="485" spans="1:15">
      <c r="A485" s="14" t="s">
        <v>1351</v>
      </c>
      <c r="B485" s="12" t="s">
        <v>19</v>
      </c>
      <c r="C485" t="str">
        <f t="array" ref="C485">IF(ISNA(VLOOKUP(A485&amp;B485&amp;"1",IF({1,0},'12.1成果批示及应用（前端查询-需要导入-待处理)'!J:J&amp;'12.1成果批示及应用（前端查询-需要导入-待处理)'!K:K&amp;'12.1成果批示及应用（前端查询-需要导入-待处理)'!O:O,'12.1成果批示及应用（前端查询-需要导入-待处理)'!B:B),2,)),VLOOKUP(A485,IF({1,0},'12.1成果批示及应用（前端查询-需要导入-待处理)'!J:J,'12.1成果批示及应用（前端查询-需要导入-待处理)'!B:B),2,),VLOOKUP(A485&amp;B485&amp;"1",IF({1,0},'12.1成果批示及应用（前端查询-需要导入-待处理)'!J:J&amp;'12.1成果批示及应用（前端查询-需要导入-待处理)'!K:K&amp;'12.1成果批示及应用（前端查询-需要导入-待处理)'!O:O,'12.1成果批示及应用（前端查询-需要导入-待处理)'!B:B),2,))</f>
        <v>彭泽明</v>
      </c>
      <c r="D485" t="e">
        <f>VLOOKUP(C485,[2]Sheet1!$A:$B,2,)</f>
        <v>#N/A</v>
      </c>
      <c r="E485" t="s">
        <v>1353</v>
      </c>
      <c r="F485" t="str">
        <f t="array" ref="F485">IF(VLOOKUP(A485&amp;B485,IF({1,0},'12.1成果批示及应用（前端查询-需要导入-待处理)'!J:J&amp;'12.1成果批示及应用（前端查询-需要导入-待处理)'!K:K,'12.1成果批示及应用（前端查询-需要导入-待处理)'!N:N),2,)="1","独立完成","合作完成")</f>
        <v>独立完成</v>
      </c>
      <c r="G485">
        <v>2016</v>
      </c>
      <c r="H485" t="str">
        <f t="shared" si="7"/>
        <v>省部级正职领导一般性批示</v>
      </c>
      <c r="I485" t="str">
        <f t="array" ref="I485">VLOOKUP(A485&amp;B485,IF({1,0},'12.1成果批示及应用（前端查询-需要导入-待处理)'!J:J&amp;'12.1成果批示及应用（前端查询-需要导入-待处理)'!K:K,'12.1成果批示及应用（前端查询-需要导入-待处理)'!M:M),2,)</f>
        <v>2016-09-30 </v>
      </c>
      <c r="J485" t="e">
        <f>VLOOKUP(C485,[2]Sheet1!$A:$C,3,)</f>
        <v>#N/A</v>
      </c>
      <c r="K485" t="s">
        <v>1355</v>
      </c>
      <c r="L485" t="s">
        <v>23</v>
      </c>
      <c r="O485" t="str">
        <f>CONCATENATE(E485,"(",VLOOKUP(H485,批示部门及其分数!C:D,2,)*70%,")")</f>
        <v>pengzeming(42)</v>
      </c>
    </row>
    <row r="486" spans="1:15">
      <c r="A486" s="14" t="s">
        <v>1357</v>
      </c>
      <c r="B486" s="12" t="s">
        <v>279</v>
      </c>
      <c r="C486" t="str">
        <f t="array" ref="C486">IF(ISNA(VLOOKUP(A486&amp;B486&amp;"1",IF({1,0},'12.1成果批示及应用（前端查询-需要导入-待处理)'!J:J&amp;'12.1成果批示及应用（前端查询-需要导入-待处理)'!K:K&amp;'12.1成果批示及应用（前端查询-需要导入-待处理)'!O:O,'12.1成果批示及应用（前端查询-需要导入-待处理)'!B:B),2,)),VLOOKUP(A486,IF({1,0},'12.1成果批示及应用（前端查询-需要导入-待处理)'!J:J,'12.1成果批示及应用（前端查询-需要导入-待处理)'!B:B),2,),VLOOKUP(A486&amp;B486&amp;"1",IF({1,0},'12.1成果批示及应用（前端查询-需要导入-待处理)'!J:J&amp;'12.1成果批示及应用（前端查询-需要导入-待处理)'!K:K&amp;'12.1成果批示及应用（前端查询-需要导入-待处理)'!O:O,'12.1成果批示及应用（前端查询-需要导入-待处理)'!B:B),2,))</f>
        <v>钱明亮</v>
      </c>
      <c r="D486" t="str">
        <f>VLOOKUP(C486,[2]Sheet1!$A:$B,2,)</f>
        <v>qianmingliang</v>
      </c>
      <c r="E486" t="s">
        <v>728</v>
      </c>
      <c r="F486" t="str">
        <f t="array" ref="F486">IF(VLOOKUP(A486&amp;B486,IF({1,0},'12.1成果批示及应用（前端查询-需要导入-待处理)'!J:J&amp;'12.1成果批示及应用（前端查询-需要导入-待处理)'!K:K,'12.1成果批示及应用（前端查询-需要导入-待处理)'!N:N),2,)="1","独立完成","合作完成")</f>
        <v>独立完成</v>
      </c>
      <c r="G486">
        <v>2016</v>
      </c>
      <c r="H486" t="str">
        <f t="shared" si="7"/>
        <v>决策建议、信息专报、专报信息刊发</v>
      </c>
      <c r="I486" t="str">
        <f t="array" ref="I486">VLOOKUP(A486&amp;B486,IF({1,0},'12.1成果批示及应用（前端查询-需要导入-待处理)'!J:J&amp;'12.1成果批示及应用（前端查询-需要导入-待处理)'!K:K,'12.1成果批示及应用（前端查询-需要导入-待处理)'!M:M),2,)</f>
        <v>2016-09-01 </v>
      </c>
      <c r="J486" t="str">
        <f>VLOOKUP(C486,[2]Sheet1!$A:$C,3,)</f>
        <v>法学与社会学研究所</v>
      </c>
      <c r="K486" t="s">
        <v>730</v>
      </c>
      <c r="L486" t="s">
        <v>23</v>
      </c>
      <c r="O486" t="str">
        <f>CONCATENATE(E486,"(",VLOOKUP(H486,批示部门及其分数!C:D,2,)*70%,")")</f>
        <v>qianmingliang(28)</v>
      </c>
    </row>
    <row r="487" spans="1:15">
      <c r="A487" s="14" t="s">
        <v>1359</v>
      </c>
      <c r="B487" s="12" t="s">
        <v>279</v>
      </c>
      <c r="C487" t="str">
        <f t="array" ref="C487">IF(ISNA(VLOOKUP(A487&amp;B487&amp;"1",IF({1,0},'12.1成果批示及应用（前端查询-需要导入-待处理)'!J:J&amp;'12.1成果批示及应用（前端查询-需要导入-待处理)'!K:K&amp;'12.1成果批示及应用（前端查询-需要导入-待处理)'!O:O,'12.1成果批示及应用（前端查询-需要导入-待处理)'!B:B),2,)),VLOOKUP(A487,IF({1,0},'12.1成果批示及应用（前端查询-需要导入-待处理)'!J:J,'12.1成果批示及应用（前端查询-需要导入-待处理)'!B:B),2,),VLOOKUP(A487&amp;B487&amp;"1",IF({1,0},'12.1成果批示及应用（前端查询-需要导入-待处理)'!J:J&amp;'12.1成果批示及应用（前端查询-需要导入-待处理)'!K:K&amp;'12.1成果批示及应用（前端查询-需要导入-待处理)'!O:O,'12.1成果批示及应用（前端查询-需要导入-待处理)'!B:B),2,))</f>
        <v>石雪</v>
      </c>
      <c r="D487" t="e">
        <f>VLOOKUP(C487,[2]Sheet1!$A:$B,2,)</f>
        <v>#N/A</v>
      </c>
      <c r="E487" t="s">
        <v>1361</v>
      </c>
      <c r="F487" t="str">
        <f t="array" ref="F487">IF(VLOOKUP(A487&amp;B487,IF({1,0},'12.1成果批示及应用（前端查询-需要导入-待处理)'!J:J&amp;'12.1成果批示及应用（前端查询-需要导入-待处理)'!K:K,'12.1成果批示及应用（前端查询-需要导入-待处理)'!N:N),2,)="1","独立完成","合作完成")</f>
        <v>独立完成</v>
      </c>
      <c r="G487">
        <v>2016</v>
      </c>
      <c r="H487" t="str">
        <f t="shared" si="7"/>
        <v>决策建议、信息专报、专报信息刊发</v>
      </c>
      <c r="I487" t="str">
        <f t="array" ref="I487">VLOOKUP(A487&amp;B487,IF({1,0},'12.1成果批示及应用（前端查询-需要导入-待处理)'!J:J&amp;'12.1成果批示及应用（前端查询-需要导入-待处理)'!K:K,'12.1成果批示及应用（前端查询-需要导入-待处理)'!M:M),2,)</f>
        <v>2016-01-06 </v>
      </c>
      <c r="J487" t="e">
        <f>VLOOKUP(C487,[2]Sheet1!$A:$C,3,)</f>
        <v>#N/A</v>
      </c>
      <c r="K487" t="s">
        <v>1363</v>
      </c>
      <c r="L487" t="s">
        <v>23</v>
      </c>
      <c r="O487" t="str">
        <f>CONCATENATE(E487,"(",VLOOKUP(H487,批示部门及其分数!C:D,2,)*70%,")")</f>
        <v>shixue(28)</v>
      </c>
    </row>
    <row r="488" spans="1:15">
      <c r="A488" s="14" t="s">
        <v>1365</v>
      </c>
      <c r="B488" s="12" t="s">
        <v>30</v>
      </c>
      <c r="C488" t="str">
        <f t="array" ref="C488">IF(ISNA(VLOOKUP(A488&amp;B488&amp;"1",IF({1,0},'12.1成果批示及应用（前端查询-需要导入-待处理)'!J:J&amp;'12.1成果批示及应用（前端查询-需要导入-待处理)'!K:K&amp;'12.1成果批示及应用（前端查询-需要导入-待处理)'!O:O,'12.1成果批示及应用（前端查询-需要导入-待处理)'!B:B),2,)),VLOOKUP(A488,IF({1,0},'12.1成果批示及应用（前端查询-需要导入-待处理)'!J:J,'12.1成果批示及应用（前端查询-需要导入-待处理)'!B:B),2,),VLOOKUP(A488&amp;B488&amp;"1",IF({1,0},'12.1成果批示及应用（前端查询-需要导入-待处理)'!J:J&amp;'12.1成果批示及应用（前端查询-需要导入-待处理)'!K:K&amp;'12.1成果批示及应用（前端查询-需要导入-待处理)'!O:O,'12.1成果批示及应用（前端查询-需要导入-待处理)'!B:B),2,))</f>
        <v>石雪</v>
      </c>
      <c r="D488" t="e">
        <f>VLOOKUP(C488,[2]Sheet1!$A:$B,2,)</f>
        <v>#N/A</v>
      </c>
      <c r="E488" t="s">
        <v>1361</v>
      </c>
      <c r="F488" t="str">
        <f t="array" ref="F488">IF(VLOOKUP(A488&amp;B488,IF({1,0},'12.1成果批示及应用（前端查询-需要导入-待处理)'!J:J&amp;'12.1成果批示及应用（前端查询-需要导入-待处理)'!K:K,'12.1成果批示及应用（前端查询-需要导入-待处理)'!N:N),2,)="1","独立完成","合作完成")</f>
        <v>合作完成</v>
      </c>
      <c r="G488">
        <v>2016</v>
      </c>
      <c r="H488" t="str">
        <f t="shared" si="7"/>
        <v>省部级正职领导肯定性批示</v>
      </c>
      <c r="I488" t="str">
        <f t="array" ref="I488">VLOOKUP(A488&amp;B488,IF({1,0},'12.1成果批示及应用（前端查询-需要导入-待处理)'!J:J&amp;'12.1成果批示及应用（前端查询-需要导入-待处理)'!K:K,'12.1成果批示及应用（前端查询-需要导入-待处理)'!M:M),2,)</f>
        <v>2016-12-29 </v>
      </c>
      <c r="J488" t="e">
        <f>VLOOKUP(C488,[2]Sheet1!$A:$C,3,)</f>
        <v>#N/A</v>
      </c>
      <c r="K488" t="s">
        <v>1363</v>
      </c>
      <c r="L488" t="s">
        <v>23</v>
      </c>
      <c r="O488" t="str">
        <f>CONCATENATE(E488,"(",VLOOKUP(H488,批示部门及其分数!C:D,2,)*70%,")")</f>
        <v>shixue(84)</v>
      </c>
    </row>
    <row r="489" spans="1:15">
      <c r="A489" s="14" t="s">
        <v>1368</v>
      </c>
      <c r="B489" s="12" t="s">
        <v>30</v>
      </c>
      <c r="C489" t="str">
        <f t="array" ref="C489">IF(ISNA(VLOOKUP(A489&amp;B489&amp;"1",IF({1,0},'12.1成果批示及应用（前端查询-需要导入-待处理)'!J:J&amp;'12.1成果批示及应用（前端查询-需要导入-待处理)'!K:K&amp;'12.1成果批示及应用（前端查询-需要导入-待处理)'!O:O,'12.1成果批示及应用（前端查询-需要导入-待处理)'!B:B),2,)),VLOOKUP(A489,IF({1,0},'12.1成果批示及应用（前端查询-需要导入-待处理)'!J:J,'12.1成果批示及应用（前端查询-需要导入-待处理)'!B:B),2,),VLOOKUP(A489&amp;B489&amp;"1",IF({1,0},'12.1成果批示及应用（前端查询-需要导入-待处理)'!J:J&amp;'12.1成果批示及应用（前端查询-需要导入-待处理)'!K:K&amp;'12.1成果批示及应用（前端查询-需要导入-待处理)'!O:O,'12.1成果批示及应用（前端查询-需要导入-待处理)'!B:B),2,))</f>
        <v>田代贵</v>
      </c>
      <c r="D489" t="e">
        <f>VLOOKUP(C489,[2]Sheet1!$A:$B,2,)</f>
        <v>#N/A</v>
      </c>
      <c r="E489" t="s">
        <v>395</v>
      </c>
      <c r="F489" t="str">
        <f t="array" ref="F489">IF(VLOOKUP(A489&amp;B489,IF({1,0},'12.1成果批示及应用（前端查询-需要导入-待处理)'!J:J&amp;'12.1成果批示及应用（前端查询-需要导入-待处理)'!K:K,'12.1成果批示及应用（前端查询-需要导入-待处理)'!N:N),2,)="1","独立完成","合作完成")</f>
        <v>独立完成</v>
      </c>
      <c r="G489">
        <v>2016</v>
      </c>
      <c r="H489" t="str">
        <f t="shared" si="7"/>
        <v>省部级正职领导肯定性批示</v>
      </c>
      <c r="I489" t="str">
        <f t="array" ref="I489">VLOOKUP(A489&amp;B489,IF({1,0},'12.1成果批示及应用（前端查询-需要导入-待处理)'!J:J&amp;'12.1成果批示及应用（前端查询-需要导入-待处理)'!K:K,'12.1成果批示及应用（前端查询-需要导入-待处理)'!M:M),2,)</f>
        <v>2016-04-08 </v>
      </c>
      <c r="J489" t="e">
        <f>VLOOKUP(C489,[2]Sheet1!$A:$C,3,)</f>
        <v>#N/A</v>
      </c>
      <c r="K489" t="s">
        <v>585</v>
      </c>
      <c r="L489" t="s">
        <v>23</v>
      </c>
      <c r="O489" t="str">
        <f>CONCATENATE(E489,"(",VLOOKUP(H489,批示部门及其分数!C:D,2,)*70%,")")</f>
        <v>tiandaigui(84)</v>
      </c>
    </row>
    <row r="490" spans="1:15">
      <c r="A490" s="14" t="s">
        <v>1370</v>
      </c>
      <c r="B490" s="12" t="s">
        <v>274</v>
      </c>
      <c r="C490" t="str">
        <f t="array" ref="C490">IF(ISNA(VLOOKUP(A490&amp;B490&amp;"1",IF({1,0},'12.1成果批示及应用（前端查询-需要导入-待处理)'!J:J&amp;'12.1成果批示及应用（前端查询-需要导入-待处理)'!K:K&amp;'12.1成果批示及应用（前端查询-需要导入-待处理)'!O:O,'12.1成果批示及应用（前端查询-需要导入-待处理)'!B:B),2,)),VLOOKUP(A490,IF({1,0},'12.1成果批示及应用（前端查询-需要导入-待处理)'!J:J,'12.1成果批示及应用（前端查询-需要导入-待处理)'!B:B),2,),VLOOKUP(A490&amp;B490&amp;"1",IF({1,0},'12.1成果批示及应用（前端查询-需要导入-待处理)'!J:J&amp;'12.1成果批示及应用（前端查询-需要导入-待处理)'!K:K&amp;'12.1成果批示及应用（前端查询-需要导入-待处理)'!O:O,'12.1成果批示及应用（前端查询-需要导入-待处理)'!B:B),2,))</f>
        <v>田代贵</v>
      </c>
      <c r="D490" t="e">
        <f>VLOOKUP(C490,[2]Sheet1!$A:$B,2,)</f>
        <v>#N/A</v>
      </c>
      <c r="E490" t="s">
        <v>395</v>
      </c>
      <c r="F490" t="str">
        <f t="array" ref="F490">IF(VLOOKUP(A490&amp;B490,IF({1,0},'12.1成果批示及应用（前端查询-需要导入-待处理)'!J:J&amp;'12.1成果批示及应用（前端查询-需要导入-待处理)'!K:K,'12.1成果批示及应用（前端查询-需要导入-待处理)'!N:N),2,)="1","独立完成","合作完成")</f>
        <v>独立完成</v>
      </c>
      <c r="G490">
        <v>2016</v>
      </c>
      <c r="H490" t="str">
        <f t="shared" si="7"/>
        <v>市行业主管部门文件采用-采用部分占文件全文60%以下</v>
      </c>
      <c r="I490" t="str">
        <f t="array" ref="I490">VLOOKUP(A490&amp;B490,IF({1,0},'12.1成果批示及应用（前端查询-需要导入-待处理)'!J:J&amp;'12.1成果批示及应用（前端查询-需要导入-待处理)'!K:K,'12.1成果批示及应用（前端查询-需要导入-待处理)'!M:M),2,)</f>
        <v>2016-07-14 </v>
      </c>
      <c r="J490" t="e">
        <f>VLOOKUP(C490,[2]Sheet1!$A:$C,3,)</f>
        <v>#N/A</v>
      </c>
      <c r="K490" t="s">
        <v>585</v>
      </c>
      <c r="L490" t="s">
        <v>23</v>
      </c>
      <c r="O490" t="str">
        <f>CONCATENATE(E490,"(",VLOOKUP(H490,批示部门及其分数!C:D,2,)*70%,")")</f>
        <v>tiandaigui(21)</v>
      </c>
    </row>
    <row r="491" spans="1:15">
      <c r="A491" s="14" t="s">
        <v>1370</v>
      </c>
      <c r="B491" s="12" t="s">
        <v>30</v>
      </c>
      <c r="C491" t="str">
        <f t="array" ref="C491">IF(ISNA(VLOOKUP(A491&amp;B491&amp;"1",IF({1,0},'12.1成果批示及应用（前端查询-需要导入-待处理)'!J:J&amp;'12.1成果批示及应用（前端查询-需要导入-待处理)'!K:K&amp;'12.1成果批示及应用（前端查询-需要导入-待处理)'!O:O,'12.1成果批示及应用（前端查询-需要导入-待处理)'!B:B),2,)),VLOOKUP(A491,IF({1,0},'12.1成果批示及应用（前端查询-需要导入-待处理)'!J:J,'12.1成果批示及应用（前端查询-需要导入-待处理)'!B:B),2,),VLOOKUP(A491&amp;B491&amp;"1",IF({1,0},'12.1成果批示及应用（前端查询-需要导入-待处理)'!J:J&amp;'12.1成果批示及应用（前端查询-需要导入-待处理)'!K:K&amp;'12.1成果批示及应用（前端查询-需要导入-待处理)'!O:O,'12.1成果批示及应用（前端查询-需要导入-待处理)'!B:B),2,))</f>
        <v>田代贵</v>
      </c>
      <c r="D491" t="e">
        <f>VLOOKUP(C491,[2]Sheet1!$A:$B,2,)</f>
        <v>#N/A</v>
      </c>
      <c r="E491" t="s">
        <v>395</v>
      </c>
      <c r="F491" t="str">
        <f t="array" ref="F491">IF(VLOOKUP(A491&amp;B491,IF({1,0},'12.1成果批示及应用（前端查询-需要导入-待处理)'!J:J&amp;'12.1成果批示及应用（前端查询-需要导入-待处理)'!K:K,'12.1成果批示及应用（前端查询-需要导入-待处理)'!N:N),2,)="1","独立完成","合作完成")</f>
        <v>独立完成</v>
      </c>
      <c r="G491">
        <v>2016</v>
      </c>
      <c r="H491" t="str">
        <f t="shared" si="7"/>
        <v>省部级正职领导肯定性批示</v>
      </c>
      <c r="I491" t="str">
        <f t="array" ref="I491">VLOOKUP(A491&amp;B491,IF({1,0},'12.1成果批示及应用（前端查询-需要导入-待处理)'!J:J&amp;'12.1成果批示及应用（前端查询-需要导入-待处理)'!K:K,'12.1成果批示及应用（前端查询-需要导入-待处理)'!M:M),2,)</f>
        <v>2016-05-17 </v>
      </c>
      <c r="J491" t="e">
        <f>VLOOKUP(C491,[2]Sheet1!$A:$C,3,)</f>
        <v>#N/A</v>
      </c>
      <c r="K491" t="s">
        <v>585</v>
      </c>
      <c r="L491" t="s">
        <v>23</v>
      </c>
      <c r="O491" t="str">
        <f>CONCATENATE(E491,"(",VLOOKUP(H491,批示部门及其分数!C:D,2,)*70%,")")</f>
        <v>tiandaigui(84)</v>
      </c>
    </row>
    <row r="492" spans="1:15">
      <c r="A492" s="14" t="s">
        <v>1373</v>
      </c>
      <c r="B492" s="12" t="s">
        <v>56</v>
      </c>
      <c r="C492" t="str">
        <f t="array" ref="C492">IF(ISNA(VLOOKUP(A492&amp;B492&amp;"1",IF({1,0},'12.1成果批示及应用（前端查询-需要导入-待处理)'!J:J&amp;'12.1成果批示及应用（前端查询-需要导入-待处理)'!K:K&amp;'12.1成果批示及应用（前端查询-需要导入-待处理)'!O:O,'12.1成果批示及应用（前端查询-需要导入-待处理)'!B:B),2,)),VLOOKUP(A492,IF({1,0},'12.1成果批示及应用（前端查询-需要导入-待处理)'!J:J,'12.1成果批示及应用（前端查询-需要导入-待处理)'!B:B),2,),VLOOKUP(A492&amp;B492&amp;"1",IF({1,0},'12.1成果批示及应用（前端查询-需要导入-待处理)'!J:J&amp;'12.1成果批示及应用（前端查询-需要导入-待处理)'!K:K&amp;'12.1成果批示及应用（前端查询-需要导入-待处理)'!O:O,'12.1成果批示及应用（前端查询-需要导入-待处理)'!B:B),2,))</f>
        <v>田军</v>
      </c>
      <c r="D492" t="str">
        <f>VLOOKUP(C492,[2]Sheet1!$A:$B,2,)</f>
        <v>tianjun</v>
      </c>
      <c r="E492" t="s">
        <v>913</v>
      </c>
      <c r="F492" t="str">
        <f t="array" ref="F492">IF(VLOOKUP(A492&amp;B492,IF({1,0},'12.1成果批示及应用（前端查询-需要导入-待处理)'!J:J&amp;'12.1成果批示及应用（前端查询-需要导入-待处理)'!K:K,'12.1成果批示及应用（前端查询-需要导入-待处理)'!N:N),2,)="1","独立完成","合作完成")</f>
        <v>合作完成</v>
      </c>
      <c r="G492">
        <v>2016</v>
      </c>
      <c r="H492" t="str">
        <f t="shared" si="7"/>
        <v>党和国家其他副国级领导人肯定性批示</v>
      </c>
      <c r="I492" t="str">
        <f t="array" ref="I492">VLOOKUP(A492&amp;B492,IF({1,0},'12.1成果批示及应用（前端查询-需要导入-待处理)'!J:J&amp;'12.1成果批示及应用（前端查询-需要导入-待处理)'!K:K,'12.1成果批示及应用（前端查询-需要导入-待处理)'!M:M),2,)</f>
        <v>2015-12-31 </v>
      </c>
      <c r="J492" t="str">
        <f>VLOOKUP(C492,[2]Sheet1!$A:$C,3,)</f>
        <v>国际经贸与物流研究所</v>
      </c>
      <c r="K492" t="s">
        <v>915</v>
      </c>
      <c r="L492" t="s">
        <v>23</v>
      </c>
      <c r="O492" t="str">
        <f>CONCATENATE(E492,"(",VLOOKUP(H492,批示部门及其分数!C:D,2,)*70%,")")</f>
        <v>tianjun(140)</v>
      </c>
    </row>
    <row r="493" spans="1:15">
      <c r="A493" s="14" t="s">
        <v>1376</v>
      </c>
      <c r="B493" s="12" t="s">
        <v>279</v>
      </c>
      <c r="C493" t="str">
        <f t="array" ref="C493">IF(ISNA(VLOOKUP(A493&amp;B493&amp;"1",IF({1,0},'12.1成果批示及应用（前端查询-需要导入-待处理)'!J:J&amp;'12.1成果批示及应用（前端查询-需要导入-待处理)'!K:K&amp;'12.1成果批示及应用（前端查询-需要导入-待处理)'!O:O,'12.1成果批示及应用（前端查询-需要导入-待处理)'!B:B),2,)),VLOOKUP(A493,IF({1,0},'12.1成果批示及应用（前端查询-需要导入-待处理)'!J:J,'12.1成果批示及应用（前端查询-需要导入-待处理)'!B:B),2,),VLOOKUP(A493&amp;B493&amp;"1",IF({1,0},'12.1成果批示及应用（前端查询-需要导入-待处理)'!J:J&amp;'12.1成果批示及应用（前端查询-需要导入-待处理)'!K:K&amp;'12.1成果批示及应用（前端查询-需要导入-待处理)'!O:O,'12.1成果批示及应用（前端查询-需要导入-待处理)'!B:B),2,))</f>
        <v>田军</v>
      </c>
      <c r="D493" t="str">
        <f>VLOOKUP(C493,[2]Sheet1!$A:$B,2,)</f>
        <v>tianjun</v>
      </c>
      <c r="E493" t="s">
        <v>913</v>
      </c>
      <c r="F493" t="str">
        <f t="array" ref="F493">IF(VLOOKUP(A493&amp;B493,IF({1,0},'12.1成果批示及应用（前端查询-需要导入-待处理)'!J:J&amp;'12.1成果批示及应用（前端查询-需要导入-待处理)'!K:K,'12.1成果批示及应用（前端查询-需要导入-待处理)'!N:N),2,)="1","独立完成","合作完成")</f>
        <v>合作完成</v>
      </c>
      <c r="G493">
        <v>2016</v>
      </c>
      <c r="H493" t="str">
        <f t="shared" si="7"/>
        <v>决策建议、信息专报、专报信息刊发</v>
      </c>
      <c r="I493" t="str">
        <f t="array" ref="I493">VLOOKUP(A493&amp;B493,IF({1,0},'12.1成果批示及应用（前端查询-需要导入-待处理)'!J:J&amp;'12.1成果批示及应用（前端查询-需要导入-待处理)'!K:K,'12.1成果批示及应用（前端查询-需要导入-待处理)'!M:M),2,)</f>
        <v>2016-11-28 </v>
      </c>
      <c r="J493" t="str">
        <f>VLOOKUP(C493,[2]Sheet1!$A:$C,3,)</f>
        <v>国际经贸与物流研究所</v>
      </c>
      <c r="K493" t="s">
        <v>915</v>
      </c>
      <c r="L493" t="s">
        <v>23</v>
      </c>
      <c r="O493" t="str">
        <f>CONCATENATE(E493,"(",VLOOKUP(H493,批示部门及其分数!C:D,2,)*70%,")")</f>
        <v>tianjun(28)</v>
      </c>
    </row>
    <row r="494" spans="1:15">
      <c r="A494" s="14" t="s">
        <v>1378</v>
      </c>
      <c r="B494" s="12" t="s">
        <v>279</v>
      </c>
      <c r="C494" t="str">
        <f t="array" ref="C494">IF(ISNA(VLOOKUP(A494&amp;B494&amp;"1",IF({1,0},'12.1成果批示及应用（前端查询-需要导入-待处理)'!J:J&amp;'12.1成果批示及应用（前端查询-需要导入-待处理)'!K:K&amp;'12.1成果批示及应用（前端查询-需要导入-待处理)'!O:O,'12.1成果批示及应用（前端查询-需要导入-待处理)'!B:B),2,)),VLOOKUP(A494,IF({1,0},'12.1成果批示及应用（前端查询-需要导入-待处理)'!J:J,'12.1成果批示及应用（前端查询-需要导入-待处理)'!B:B),2,),VLOOKUP(A494&amp;B494&amp;"1",IF({1,0},'12.1成果批示及应用（前端查询-需要导入-待处理)'!J:J&amp;'12.1成果批示及应用（前端查询-需要导入-待处理)'!K:K&amp;'12.1成果批示及应用（前端查询-需要导入-待处理)'!O:O,'12.1成果批示及应用（前端查询-需要导入-待处理)'!B:B),2,))</f>
        <v>王资博</v>
      </c>
      <c r="D494" t="str">
        <f>VLOOKUP(C494,[2]Sheet1!$A:$B,2,)</f>
        <v>wangzibo</v>
      </c>
      <c r="E494" t="s">
        <v>1230</v>
      </c>
      <c r="F494" t="str">
        <f t="array" ref="F494">IF(VLOOKUP(A494&amp;B494,IF({1,0},'12.1成果批示及应用（前端查询-需要导入-待处理)'!J:J&amp;'12.1成果批示及应用（前端查询-需要导入-待处理)'!K:K,'12.1成果批示及应用（前端查询-需要导入-待处理)'!N:N),2,)="1","独立完成","合作完成")</f>
        <v>独立完成</v>
      </c>
      <c r="G494">
        <v>2016</v>
      </c>
      <c r="H494" t="str">
        <f t="shared" si="7"/>
        <v>决策建议、信息专报、专报信息刊发</v>
      </c>
      <c r="I494" t="str">
        <f t="array" ref="I494">VLOOKUP(A494&amp;B494,IF({1,0},'12.1成果批示及应用（前端查询-需要导入-待处理)'!J:J&amp;'12.1成果批示及应用（前端查询-需要导入-待处理)'!K:K,'12.1成果批示及应用（前端查询-需要导入-待处理)'!M:M),2,)</f>
        <v>2016-10-18 </v>
      </c>
      <c r="J494" t="str">
        <f>VLOOKUP(C494,[2]Sheet1!$A:$C,3,)</f>
        <v>文史研究所（台湾问题研究所）</v>
      </c>
      <c r="K494" t="s">
        <v>1232</v>
      </c>
      <c r="L494" t="s">
        <v>23</v>
      </c>
      <c r="O494" t="str">
        <f>CONCATENATE(E494,"(",VLOOKUP(H494,批示部门及其分数!C:D,2,)*70%,")")</f>
        <v>wangzibo(28)</v>
      </c>
    </row>
    <row r="495" spans="1:15">
      <c r="A495" s="14" t="s">
        <v>1380</v>
      </c>
      <c r="B495" s="12" t="s">
        <v>30</v>
      </c>
      <c r="C495" t="str">
        <f t="array" ref="C495">IF(ISNA(VLOOKUP(A495&amp;B495&amp;"1",IF({1,0},'12.1成果批示及应用（前端查询-需要导入-待处理)'!J:J&amp;'12.1成果批示及应用（前端查询-需要导入-待处理)'!K:K&amp;'12.1成果批示及应用（前端查询-需要导入-待处理)'!O:O,'12.1成果批示及应用（前端查询-需要导入-待处理)'!B:B),2,)),VLOOKUP(A495,IF({1,0},'12.1成果批示及应用（前端查询-需要导入-待处理)'!J:J,'12.1成果批示及应用（前端查询-需要导入-待处理)'!B:B),2,),VLOOKUP(A495&amp;B495&amp;"1",IF({1,0},'12.1成果批示及应用（前端查询-需要导入-待处理)'!J:J&amp;'12.1成果批示及应用（前端查询-需要导入-待处理)'!K:K&amp;'12.1成果批示及应用（前端查询-需要导入-待处理)'!O:O,'12.1成果批示及应用（前端查询-需要导入-待处理)'!B:B),2,))</f>
        <v>王资博</v>
      </c>
      <c r="D495" t="str">
        <f>VLOOKUP(C495,[2]Sheet1!$A:$B,2,)</f>
        <v>wangzibo</v>
      </c>
      <c r="E495" t="s">
        <v>1230</v>
      </c>
      <c r="F495" t="str">
        <f t="array" ref="F495">IF(VLOOKUP(A495&amp;B495,IF({1,0},'12.1成果批示及应用（前端查询-需要导入-待处理)'!J:J&amp;'12.1成果批示及应用（前端查询-需要导入-待处理)'!K:K,'12.1成果批示及应用（前端查询-需要导入-待处理)'!N:N),2,)="1","独立完成","合作完成")</f>
        <v>独立完成</v>
      </c>
      <c r="G495">
        <v>2016</v>
      </c>
      <c r="H495" t="str">
        <f t="shared" si="7"/>
        <v>省部级正职领导肯定性批示</v>
      </c>
      <c r="I495" t="str">
        <f t="array" ref="I495">VLOOKUP(A495&amp;B495,IF({1,0},'12.1成果批示及应用（前端查询-需要导入-待处理)'!J:J&amp;'12.1成果批示及应用（前端查询-需要导入-待处理)'!K:K,'12.1成果批示及应用（前端查询-需要导入-待处理)'!M:M),2,)</f>
        <v>2016-04-21 </v>
      </c>
      <c r="J495" t="str">
        <f>VLOOKUP(C495,[2]Sheet1!$A:$C,3,)</f>
        <v>文史研究所（台湾问题研究所）</v>
      </c>
      <c r="K495" t="s">
        <v>1232</v>
      </c>
      <c r="L495" t="s">
        <v>23</v>
      </c>
      <c r="O495" t="str">
        <f>CONCATENATE(E495,"(",VLOOKUP(H495,批示部门及其分数!C:D,2,)*70%,")")</f>
        <v>wangzibo(84)</v>
      </c>
    </row>
    <row r="496" spans="1:15">
      <c r="A496" s="14" t="s">
        <v>1383</v>
      </c>
      <c r="B496" s="12" t="s">
        <v>279</v>
      </c>
      <c r="C496" t="str">
        <f t="array" ref="C496">IF(ISNA(VLOOKUP(A496&amp;B496&amp;"1",IF({1,0},'12.1成果批示及应用（前端查询-需要导入-待处理)'!J:J&amp;'12.1成果批示及应用（前端查询-需要导入-待处理)'!K:K&amp;'12.1成果批示及应用（前端查询-需要导入-待处理)'!O:O,'12.1成果批示及应用（前端查询-需要导入-待处理)'!B:B),2,)),VLOOKUP(A496,IF({1,0},'12.1成果批示及应用（前端查询-需要导入-待处理)'!J:J,'12.1成果批示及应用（前端查询-需要导入-待处理)'!B:B),2,),VLOOKUP(A496&amp;B496&amp;"1",IF({1,0},'12.1成果批示及应用（前端查询-需要导入-待处理)'!J:J&amp;'12.1成果批示及应用（前端查询-需要导入-待处理)'!K:K&amp;'12.1成果批示及应用（前端查询-需要导入-待处理)'!O:O,'12.1成果批示及应用（前端查询-需要导入-待处理)'!B:B),2,))</f>
        <v>王资博</v>
      </c>
      <c r="D496" t="str">
        <f>VLOOKUP(C496,[2]Sheet1!$A:$B,2,)</f>
        <v>wangzibo</v>
      </c>
      <c r="E496" t="s">
        <v>1230</v>
      </c>
      <c r="F496" t="str">
        <f t="array" ref="F496">IF(VLOOKUP(A496&amp;B496,IF({1,0},'12.1成果批示及应用（前端查询-需要导入-待处理)'!J:J&amp;'12.1成果批示及应用（前端查询-需要导入-待处理)'!K:K,'12.1成果批示及应用（前端查询-需要导入-待处理)'!N:N),2,)="1","独立完成","合作完成")</f>
        <v>合作完成</v>
      </c>
      <c r="G496">
        <v>2016</v>
      </c>
      <c r="H496" t="str">
        <f t="shared" si="7"/>
        <v>决策建议、信息专报、专报信息刊发</v>
      </c>
      <c r="I496" t="str">
        <f t="array" ref="I496">VLOOKUP(A496&amp;B496,IF({1,0},'12.1成果批示及应用（前端查询-需要导入-待处理)'!J:J&amp;'12.1成果批示及应用（前端查询-需要导入-待处理)'!K:K,'12.1成果批示及应用（前端查询-需要导入-待处理)'!M:M),2,)</f>
        <v>2016-06-22 </v>
      </c>
      <c r="J496" t="str">
        <f>VLOOKUP(C496,[2]Sheet1!$A:$C,3,)</f>
        <v>文史研究所（台湾问题研究所）</v>
      </c>
      <c r="K496" t="s">
        <v>1232</v>
      </c>
      <c r="L496" t="s">
        <v>23</v>
      </c>
      <c r="O496" t="str">
        <f>CONCATENATE(E496,"(",VLOOKUP(H496,批示部门及其分数!C:D,2,)*70%,")")</f>
        <v>wangzibo(28)</v>
      </c>
    </row>
    <row r="497" spans="1:15">
      <c r="A497" s="14" t="s">
        <v>1385</v>
      </c>
      <c r="B497" s="12" t="s">
        <v>279</v>
      </c>
      <c r="C497" t="str">
        <f t="array" ref="C497">IF(ISNA(VLOOKUP(A497&amp;B497&amp;"1",IF({1,0},'12.1成果批示及应用（前端查询-需要导入-待处理)'!J:J&amp;'12.1成果批示及应用（前端查询-需要导入-待处理)'!K:K&amp;'12.1成果批示及应用（前端查询-需要导入-待处理)'!O:O,'12.1成果批示及应用（前端查询-需要导入-待处理)'!B:B),2,)),VLOOKUP(A497,IF({1,0},'12.1成果批示及应用（前端查询-需要导入-待处理)'!J:J,'12.1成果批示及应用（前端查询-需要导入-待处理)'!B:B),2,),VLOOKUP(A497&amp;B497&amp;"1",IF({1,0},'12.1成果批示及应用（前端查询-需要导入-待处理)'!J:J&amp;'12.1成果批示及应用（前端查询-需要导入-待处理)'!K:K&amp;'12.1成果批示及应用（前端查询-需要导入-待处理)'!O:O,'12.1成果批示及应用（前端查询-需要导入-待处理)'!B:B),2,))</f>
        <v>文丰安</v>
      </c>
      <c r="D497" t="str">
        <f>VLOOKUP(C497,[2]Sheet1!$A:$B,2,)</f>
        <v>wenfengan</v>
      </c>
      <c r="E497" t="s">
        <v>1244</v>
      </c>
      <c r="F497" t="str">
        <f t="array" ref="F497">IF(VLOOKUP(A497&amp;B497,IF({1,0},'12.1成果批示及应用（前端查询-需要导入-待处理)'!J:J&amp;'12.1成果批示及应用（前端查询-需要导入-待处理)'!K:K,'12.1成果批示及应用（前端查询-需要导入-待处理)'!N:N),2,)="1","独立完成","合作完成")</f>
        <v>合作完成</v>
      </c>
      <c r="G497">
        <v>2016</v>
      </c>
      <c r="H497" t="str">
        <f t="shared" si="7"/>
        <v>决策建议、信息专报、专报信息刊发</v>
      </c>
      <c r="I497" t="str">
        <f t="array" ref="I497">VLOOKUP(A497&amp;B497,IF({1,0},'12.1成果批示及应用（前端查询-需要导入-待处理)'!J:J&amp;'12.1成果批示及应用（前端查询-需要导入-待处理)'!K:K,'12.1成果批示及应用（前端查询-需要导入-待处理)'!M:M),2,)</f>
        <v>2016-03-25 </v>
      </c>
      <c r="J497" t="str">
        <f>VLOOKUP(C497,[2]Sheet1!$A:$C,3,)</f>
        <v>《改革》杂志社(出版物中心)</v>
      </c>
      <c r="K497" t="s">
        <v>1246</v>
      </c>
      <c r="L497" t="s">
        <v>23</v>
      </c>
      <c r="O497" t="str">
        <f>CONCATENATE(E497,"(",VLOOKUP(H497,批示部门及其分数!C:D,2,)*70%,")")</f>
        <v>wenfengan(28)</v>
      </c>
    </row>
    <row r="498" spans="1:15">
      <c r="A498" s="14" t="s">
        <v>1388</v>
      </c>
      <c r="B498" s="12" t="s">
        <v>279</v>
      </c>
      <c r="C498" t="str">
        <f t="array" ref="C498">IF(ISNA(VLOOKUP(A498&amp;B498&amp;"1",IF({1,0},'12.1成果批示及应用（前端查询-需要导入-待处理)'!J:J&amp;'12.1成果批示及应用（前端查询-需要导入-待处理)'!K:K&amp;'12.1成果批示及应用（前端查询-需要导入-待处理)'!O:O,'12.1成果批示及应用（前端查询-需要导入-待处理)'!B:B),2,)),VLOOKUP(A498,IF({1,0},'12.1成果批示及应用（前端查询-需要导入-待处理)'!J:J,'12.1成果批示及应用（前端查询-需要导入-待处理)'!B:B),2,),VLOOKUP(A498&amp;B498&amp;"1",IF({1,0},'12.1成果批示及应用（前端查询-需要导入-待处理)'!J:J&amp;'12.1成果批示及应用（前端查询-需要导入-待处理)'!K:K&amp;'12.1成果批示及应用（前端查询-需要导入-待处理)'!O:O,'12.1成果批示及应用（前端查询-需要导入-待处理)'!B:B),2,))</f>
        <v>文丰安</v>
      </c>
      <c r="D498" t="str">
        <f>VLOOKUP(C498,[2]Sheet1!$A:$B,2,)</f>
        <v>wenfengan</v>
      </c>
      <c r="E498" t="s">
        <v>1244</v>
      </c>
      <c r="F498" t="str">
        <f t="array" ref="F498">IF(VLOOKUP(A498&amp;B498,IF({1,0},'12.1成果批示及应用（前端查询-需要导入-待处理)'!J:J&amp;'12.1成果批示及应用（前端查询-需要导入-待处理)'!K:K,'12.1成果批示及应用（前端查询-需要导入-待处理)'!N:N),2,)="1","独立完成","合作完成")</f>
        <v>独立完成</v>
      </c>
      <c r="G498">
        <v>2016</v>
      </c>
      <c r="H498" t="str">
        <f t="shared" si="7"/>
        <v>决策建议、信息专报、专报信息刊发</v>
      </c>
      <c r="I498" t="str">
        <f t="array" ref="I498">VLOOKUP(A498&amp;B498,IF({1,0},'12.1成果批示及应用（前端查询-需要导入-待处理)'!J:J&amp;'12.1成果批示及应用（前端查询-需要导入-待处理)'!K:K,'12.1成果批示及应用（前端查询-需要导入-待处理)'!M:M),2,)</f>
        <v>2016-09-18 </v>
      </c>
      <c r="J498" t="str">
        <f>VLOOKUP(C498,[2]Sheet1!$A:$C,3,)</f>
        <v>《改革》杂志社(出版物中心)</v>
      </c>
      <c r="K498" t="s">
        <v>1246</v>
      </c>
      <c r="L498" t="s">
        <v>23</v>
      </c>
      <c r="O498" t="str">
        <f>CONCATENATE(E498,"(",VLOOKUP(H498,批示部门及其分数!C:D,2,)*70%,")")</f>
        <v>wenfengan(28)</v>
      </c>
    </row>
    <row r="499" spans="1:15">
      <c r="A499" s="14" t="s">
        <v>1390</v>
      </c>
      <c r="B499" s="12" t="s">
        <v>19</v>
      </c>
      <c r="C499" t="str">
        <f t="array" ref="C499">IF(ISNA(VLOOKUP(A499&amp;B499&amp;"1",IF({1,0},'12.1成果批示及应用（前端查询-需要导入-待处理)'!J:J&amp;'12.1成果批示及应用（前端查询-需要导入-待处理)'!K:K&amp;'12.1成果批示及应用（前端查询-需要导入-待处理)'!O:O,'12.1成果批示及应用（前端查询-需要导入-待处理)'!B:B),2,)),VLOOKUP(A499,IF({1,0},'12.1成果批示及应用（前端查询-需要导入-待处理)'!J:J,'12.1成果批示及应用（前端查询-需要导入-待处理)'!B:B),2,),VLOOKUP(A499&amp;B499&amp;"1",IF({1,0},'12.1成果批示及应用（前端查询-需要导入-待处理)'!J:J&amp;'12.1成果批示及应用（前端查询-需要导入-待处理)'!K:K&amp;'12.1成果批示及应用（前端查询-需要导入-待处理)'!O:O,'12.1成果批示及应用（前端查询-需要导入-待处理)'!B:B),2,))</f>
        <v>文丰安</v>
      </c>
      <c r="D499" t="str">
        <f>VLOOKUP(C499,[2]Sheet1!$A:$B,2,)</f>
        <v>wenfengan</v>
      </c>
      <c r="E499" t="s">
        <v>1244</v>
      </c>
      <c r="F499" t="str">
        <f t="array" ref="F499">IF(VLOOKUP(A499&amp;B499,IF({1,0},'12.1成果批示及应用（前端查询-需要导入-待处理)'!J:J&amp;'12.1成果批示及应用（前端查询-需要导入-待处理)'!K:K,'12.1成果批示及应用（前端查询-需要导入-待处理)'!N:N),2,)="1","独立完成","合作完成")</f>
        <v>合作完成</v>
      </c>
      <c r="G499">
        <v>2016</v>
      </c>
      <c r="H499" t="str">
        <f t="shared" si="7"/>
        <v>省部级正职领导一般性批示</v>
      </c>
      <c r="I499" t="str">
        <f t="array" ref="I499">VLOOKUP(A499&amp;B499,IF({1,0},'12.1成果批示及应用（前端查询-需要导入-待处理)'!J:J&amp;'12.1成果批示及应用（前端查询-需要导入-待处理)'!K:K,'12.1成果批示及应用（前端查询-需要导入-待处理)'!M:M),2,)</f>
        <v>2016-03-10 </v>
      </c>
      <c r="J499" t="str">
        <f>VLOOKUP(C499,[2]Sheet1!$A:$C,3,)</f>
        <v>《改革》杂志社(出版物中心)</v>
      </c>
      <c r="K499" t="s">
        <v>1246</v>
      </c>
      <c r="L499" t="s">
        <v>23</v>
      </c>
      <c r="O499" t="str">
        <f>CONCATENATE(E499,"(",VLOOKUP(H499,批示部门及其分数!C:D,2,)*70%,")")</f>
        <v>wenfengan(42)</v>
      </c>
    </row>
    <row r="500" spans="1:15">
      <c r="A500" s="14" t="s">
        <v>1392</v>
      </c>
      <c r="B500" s="12" t="s">
        <v>279</v>
      </c>
      <c r="C500" t="str">
        <f t="array" ref="C500">IF(ISNA(VLOOKUP(A500&amp;B500&amp;"1",IF({1,0},'12.1成果批示及应用（前端查询-需要导入-待处理)'!J:J&amp;'12.1成果批示及应用（前端查询-需要导入-待处理)'!K:K&amp;'12.1成果批示及应用（前端查询-需要导入-待处理)'!O:O,'12.1成果批示及应用（前端查询-需要导入-待处理)'!B:B),2,)),VLOOKUP(A500,IF({1,0},'12.1成果批示及应用（前端查询-需要导入-待处理)'!J:J,'12.1成果批示及应用（前端查询-需要导入-待处理)'!B:B),2,),VLOOKUP(A500&amp;B500&amp;"1",IF({1,0},'12.1成果批示及应用（前端查询-需要导入-待处理)'!J:J&amp;'12.1成果批示及应用（前端查询-需要导入-待处理)'!K:K&amp;'12.1成果批示及应用（前端查询-需要导入-待处理)'!O:O,'12.1成果批示及应用（前端查询-需要导入-待处理)'!B:B),2,))</f>
        <v>吴大兵</v>
      </c>
      <c r="D500" t="str">
        <f>VLOOKUP(C500,[2]Sheet1!$A:$B,2,)</f>
        <v>wudabing</v>
      </c>
      <c r="E500" t="s">
        <v>344</v>
      </c>
      <c r="F500" t="str">
        <f t="array" ref="F500">IF(VLOOKUP(A500&amp;B500,IF({1,0},'12.1成果批示及应用（前端查询-需要导入-待处理)'!J:J&amp;'12.1成果批示及应用（前端查询-需要导入-待处理)'!K:K,'12.1成果批示及应用（前端查询-需要导入-待处理)'!N:N),2,)="1","独立完成","合作完成")</f>
        <v>合作完成</v>
      </c>
      <c r="G500">
        <v>2016</v>
      </c>
      <c r="H500" t="str">
        <f t="shared" si="7"/>
        <v>决策建议、信息专报、专报信息刊发</v>
      </c>
      <c r="I500" t="str">
        <f t="array" ref="I500">VLOOKUP(A500&amp;B500,IF({1,0},'12.1成果批示及应用（前端查询-需要导入-待处理)'!J:J&amp;'12.1成果批示及应用（前端查询-需要导入-待处理)'!K:K,'12.1成果批示及应用（前端查询-需要导入-待处理)'!M:M),2,)</f>
        <v>2016-11-20 </v>
      </c>
      <c r="J500" t="str">
        <f>VLOOKUP(C500,[2]Sheet1!$A:$C,3,)</f>
        <v>哲学与政治学研究所</v>
      </c>
      <c r="K500" t="s">
        <v>1249</v>
      </c>
      <c r="L500" t="s">
        <v>23</v>
      </c>
      <c r="O500" t="str">
        <f>CONCATENATE(E500,"(",VLOOKUP(H500,批示部门及其分数!C:D,2,)*70%,")")</f>
        <v>wudabing(28)</v>
      </c>
    </row>
    <row r="501" spans="1:15">
      <c r="A501" s="14" t="s">
        <v>1393</v>
      </c>
      <c r="B501" s="12" t="s">
        <v>30</v>
      </c>
      <c r="C501" t="str">
        <f t="array" ref="C501">IF(ISNA(VLOOKUP(A501&amp;B501&amp;"1",IF({1,0},'12.1成果批示及应用（前端查询-需要导入-待处理)'!J:J&amp;'12.1成果批示及应用（前端查询-需要导入-待处理)'!K:K&amp;'12.1成果批示及应用（前端查询-需要导入-待处理)'!O:O,'12.1成果批示及应用（前端查询-需要导入-待处理)'!B:B),2,)),VLOOKUP(A501,IF({1,0},'12.1成果批示及应用（前端查询-需要导入-待处理)'!J:J,'12.1成果批示及应用（前端查询-需要导入-待处理)'!B:B),2,),VLOOKUP(A501&amp;B501&amp;"1",IF({1,0},'12.1成果批示及应用（前端查询-需要导入-待处理)'!J:J&amp;'12.1成果批示及应用（前端查询-需要导入-待处理)'!K:K&amp;'12.1成果批示及应用（前端查询-需要导入-待处理)'!O:O,'12.1成果批示及应用（前端查询-需要导入-待处理)'!B:B),2,))</f>
        <v>吴大兵</v>
      </c>
      <c r="D501" t="str">
        <f>VLOOKUP(C501,[2]Sheet1!$A:$B,2,)</f>
        <v>wudabing</v>
      </c>
      <c r="E501" t="s">
        <v>344</v>
      </c>
      <c r="F501" t="str">
        <f t="array" ref="F501">IF(VLOOKUP(A501&amp;B501,IF({1,0},'12.1成果批示及应用（前端查询-需要导入-待处理)'!J:J&amp;'12.1成果批示及应用（前端查询-需要导入-待处理)'!K:K,'12.1成果批示及应用（前端查询-需要导入-待处理)'!N:N),2,)="1","独立完成","合作完成")</f>
        <v>合作完成</v>
      </c>
      <c r="G501">
        <v>2016</v>
      </c>
      <c r="H501" t="str">
        <f t="shared" si="7"/>
        <v>省部级正职领导肯定性批示</v>
      </c>
      <c r="I501" t="str">
        <f t="array" ref="I501">VLOOKUP(A501&amp;B501,IF({1,0},'12.1成果批示及应用（前端查询-需要导入-待处理)'!J:J&amp;'12.1成果批示及应用（前端查询-需要导入-待处理)'!K:K,'12.1成果批示及应用（前端查询-需要导入-待处理)'!M:M),2,)</f>
        <v>2015-12-10 </v>
      </c>
      <c r="J501" t="str">
        <f>VLOOKUP(C501,[2]Sheet1!$A:$C,3,)</f>
        <v>哲学与政治学研究所</v>
      </c>
      <c r="K501" t="s">
        <v>346</v>
      </c>
      <c r="L501" t="s">
        <v>23</v>
      </c>
      <c r="O501" t="str">
        <f>CONCATENATE(E501,"(",VLOOKUP(H501,批示部门及其分数!C:D,2,)*70%,")")</f>
        <v>wudabing(84)</v>
      </c>
    </row>
    <row r="502" spans="1:15">
      <c r="A502" s="14" t="s">
        <v>1395</v>
      </c>
      <c r="B502" s="12" t="s">
        <v>279</v>
      </c>
      <c r="C502" t="str">
        <f t="array" ref="C502">IF(ISNA(VLOOKUP(A502&amp;B502&amp;"1",IF({1,0},'12.1成果批示及应用（前端查询-需要导入-待处理)'!J:J&amp;'12.1成果批示及应用（前端查询-需要导入-待处理)'!K:K&amp;'12.1成果批示及应用（前端查询-需要导入-待处理)'!O:O,'12.1成果批示及应用（前端查询-需要导入-待处理)'!B:B),2,)),VLOOKUP(A502,IF({1,0},'12.1成果批示及应用（前端查询-需要导入-待处理)'!J:J,'12.1成果批示及应用（前端查询-需要导入-待处理)'!B:B),2,),VLOOKUP(A502&amp;B502&amp;"1",IF({1,0},'12.1成果批示及应用（前端查询-需要导入-待处理)'!J:J&amp;'12.1成果批示及应用（前端查询-需要导入-待处理)'!K:K&amp;'12.1成果批示及应用（前端查询-需要导入-待处理)'!O:O,'12.1成果批示及应用（前端查询-需要导入-待处理)'!B:B),2,))</f>
        <v>杨果</v>
      </c>
      <c r="D502" t="str">
        <f>VLOOKUP(C502,[2]Sheet1!$A:$B,2,)</f>
        <v>yangguo</v>
      </c>
      <c r="E502" t="s">
        <v>1255</v>
      </c>
      <c r="F502" t="str">
        <f t="array" ref="F502">IF(VLOOKUP(A502&amp;B502,IF({1,0},'12.1成果批示及应用（前端查询-需要导入-待处理)'!J:J&amp;'12.1成果批示及应用（前端查询-需要导入-待处理)'!K:K,'12.1成果批示及应用（前端查询-需要导入-待处理)'!N:N),2,)="1","独立完成","合作完成")</f>
        <v>独立完成</v>
      </c>
      <c r="G502">
        <v>2016</v>
      </c>
      <c r="H502" t="str">
        <f t="shared" si="7"/>
        <v>决策建议、信息专报、专报信息刊发</v>
      </c>
      <c r="I502" t="str">
        <f t="array" ref="I502">VLOOKUP(A502&amp;B502,IF({1,0},'12.1成果批示及应用（前端查询-需要导入-待处理)'!J:J&amp;'12.1成果批示及应用（前端查询-需要导入-待处理)'!K:K,'12.1成果批示及应用（前端查询-需要导入-待处理)'!M:M),2,)</f>
        <v>2016-11-30 </v>
      </c>
      <c r="J502" t="str">
        <f>VLOOKUP(C502,[2]Sheet1!$A:$C,3,)</f>
        <v>农业农村研究所</v>
      </c>
      <c r="K502" t="s">
        <v>1257</v>
      </c>
      <c r="L502" t="s">
        <v>23</v>
      </c>
      <c r="O502" t="str">
        <f>CONCATENATE(E502,"(",VLOOKUP(H502,批示部门及其分数!C:D,2,)*70%,")")</f>
        <v>yangguo(28)</v>
      </c>
    </row>
    <row r="503" spans="1:15">
      <c r="A503" s="14" t="s">
        <v>1397</v>
      </c>
      <c r="B503" s="12" t="s">
        <v>19</v>
      </c>
      <c r="C503" t="str">
        <f t="array" ref="C503">IF(ISNA(VLOOKUP(A503&amp;B503&amp;"1",IF({1,0},'12.1成果批示及应用（前端查询-需要导入-待处理)'!J:J&amp;'12.1成果批示及应用（前端查询-需要导入-待处理)'!K:K&amp;'12.1成果批示及应用（前端查询-需要导入-待处理)'!O:O,'12.1成果批示及应用（前端查询-需要导入-待处理)'!B:B),2,)),VLOOKUP(A503,IF({1,0},'12.1成果批示及应用（前端查询-需要导入-待处理)'!J:J,'12.1成果批示及应用（前端查询-需要导入-待处理)'!B:B),2,),VLOOKUP(A503&amp;B503&amp;"1",IF({1,0},'12.1成果批示及应用（前端查询-需要导入-待处理)'!J:J&amp;'12.1成果批示及应用（前端查询-需要导入-待处理)'!K:K&amp;'12.1成果批示及应用（前端查询-需要导入-待处理)'!O:O,'12.1成果批示及应用（前端查询-需要导入-待处理)'!B:B),2,))</f>
        <v>杨孝容</v>
      </c>
      <c r="D503" t="str">
        <f>VLOOKUP(C503,[2]Sheet1!$A:$B,2,)</f>
        <v>yangxiaorong</v>
      </c>
      <c r="E503" t="s">
        <v>191</v>
      </c>
      <c r="F503" t="str">
        <f t="array" ref="F503">IF(VLOOKUP(A503&amp;B503,IF({1,0},'12.1成果批示及应用（前端查询-需要导入-待处理)'!J:J&amp;'12.1成果批示及应用（前端查询-需要导入-待处理)'!K:K,'12.1成果批示及应用（前端查询-需要导入-待处理)'!N:N),2,)="1","独立完成","合作完成")</f>
        <v>独立完成</v>
      </c>
      <c r="G503">
        <v>2016</v>
      </c>
      <c r="H503" t="str">
        <f t="shared" si="7"/>
        <v>省部级正职领导一般性批示</v>
      </c>
      <c r="I503" t="str">
        <f t="array" ref="I503">VLOOKUP(A503&amp;B503,IF({1,0},'12.1成果批示及应用（前端查询-需要导入-待处理)'!J:J&amp;'12.1成果批示及应用（前端查询-需要导入-待处理)'!K:K,'12.1成果批示及应用（前端查询-需要导入-待处理)'!M:M),2,)</f>
        <v>2016-07-29 </v>
      </c>
      <c r="J503" t="str">
        <f>VLOOKUP(C503,[2]Sheet1!$A:$C,3,)</f>
        <v>哲学与政治学研究所</v>
      </c>
      <c r="K503" t="s">
        <v>193</v>
      </c>
      <c r="L503" t="s">
        <v>23</v>
      </c>
      <c r="O503" t="str">
        <f>CONCATENATE(E503,"(",VLOOKUP(H503,批示部门及其分数!C:D,2,)*70%,")")</f>
        <v>yangxiaorong(42)</v>
      </c>
    </row>
    <row r="504" spans="1:15">
      <c r="A504" s="14" t="s">
        <v>1399</v>
      </c>
      <c r="B504" s="12" t="s">
        <v>279</v>
      </c>
      <c r="C504" t="str">
        <f t="array" ref="C504">IF(ISNA(VLOOKUP(A504&amp;B504&amp;"1",IF({1,0},'12.1成果批示及应用（前端查询-需要导入-待处理)'!J:J&amp;'12.1成果批示及应用（前端查询-需要导入-待处理)'!K:K&amp;'12.1成果批示及应用（前端查询-需要导入-待处理)'!O:O,'12.1成果批示及应用（前端查询-需要导入-待处理)'!B:B),2,)),VLOOKUP(A504,IF({1,0},'12.1成果批示及应用（前端查询-需要导入-待处理)'!J:J,'12.1成果批示及应用（前端查询-需要导入-待处理)'!B:B),2,),VLOOKUP(A504&amp;B504&amp;"1",IF({1,0},'12.1成果批示及应用（前端查询-需要导入-待处理)'!J:J&amp;'12.1成果批示及应用（前端查询-需要导入-待处理)'!K:K&amp;'12.1成果批示及应用（前端查询-需要导入-待处理)'!O:O,'12.1成果批示及应用（前端查询-需要导入-待处理)'!B:B),2,))</f>
        <v>朱莉芬</v>
      </c>
      <c r="D504" t="e">
        <f>VLOOKUP(C504,[2]Sheet1!$A:$B,2,)</f>
        <v>#N/A</v>
      </c>
      <c r="E504" t="s">
        <v>950</v>
      </c>
      <c r="F504" t="str">
        <f t="array" ref="F504">IF(VLOOKUP(A504&amp;B504,IF({1,0},'12.1成果批示及应用（前端查询-需要导入-待处理)'!J:J&amp;'12.1成果批示及应用（前端查询-需要导入-待处理)'!K:K,'12.1成果批示及应用（前端查询-需要导入-待处理)'!N:N),2,)="1","独立完成","合作完成")</f>
        <v>独立完成</v>
      </c>
      <c r="G504">
        <v>2016</v>
      </c>
      <c r="H504" t="str">
        <f t="shared" si="7"/>
        <v>决策建议、信息专报、专报信息刊发</v>
      </c>
      <c r="I504" t="str">
        <f t="array" ref="I504">VLOOKUP(A504&amp;B504,IF({1,0},'12.1成果批示及应用（前端查询-需要导入-待处理)'!J:J&amp;'12.1成果批示及应用（前端查询-需要导入-待处理)'!K:K,'12.1成果批示及应用（前端查询-需要导入-待处理)'!M:M),2,)</f>
        <v>2016-11-30 </v>
      </c>
      <c r="J504" t="e">
        <f>VLOOKUP(C504,[2]Sheet1!$A:$C,3,)</f>
        <v>#N/A</v>
      </c>
      <c r="K504" t="s">
        <v>952</v>
      </c>
      <c r="L504" t="s">
        <v>23</v>
      </c>
      <c r="O504" t="str">
        <f>CONCATENATE(E504,"(",VLOOKUP(H504,批示部门及其分数!C:D,2,)*70%,")")</f>
        <v>zhulifen(28)</v>
      </c>
    </row>
    <row r="505" spans="1:15">
      <c r="A505" s="14" t="s">
        <v>1400</v>
      </c>
      <c r="B505" s="12" t="s">
        <v>462</v>
      </c>
      <c r="C505" t="str">
        <f t="array" ref="C505">IF(ISNA(VLOOKUP(A505&amp;B505&amp;"1",IF({1,0},'12.1成果批示及应用（前端查询-需要导入-待处理)'!J:J&amp;'12.1成果批示及应用（前端查询-需要导入-待处理)'!K:K&amp;'12.1成果批示及应用（前端查询-需要导入-待处理)'!O:O,'12.1成果批示及应用（前端查询-需要导入-待处理)'!B:B),2,)),VLOOKUP(A505,IF({1,0},'12.1成果批示及应用（前端查询-需要导入-待处理)'!J:J,'12.1成果批示及应用（前端查询-需要导入-待处理)'!B:B),2,),VLOOKUP(A505&amp;B505&amp;"1",IF({1,0},'12.1成果批示及应用（前端查询-需要导入-待处理)'!J:J&amp;'12.1成果批示及应用（前端查询-需要导入-待处理)'!K:K&amp;'12.1成果批示及应用（前端查询-需要导入-待处理)'!O:O,'12.1成果批示及应用（前端查询-需要导入-待处理)'!B:B),2,))</f>
        <v>曹银涛</v>
      </c>
      <c r="D505" t="str">
        <f>VLOOKUP(C505,[2]Sheet1!$A:$B,2,)</f>
        <v>caoyintao</v>
      </c>
      <c r="E505" t="s">
        <v>17</v>
      </c>
      <c r="F505" t="str">
        <f t="array" ref="F505">IF(VLOOKUP(A505&amp;B505,IF({1,0},'12.1成果批示及应用（前端查询-需要导入-待处理)'!J:J&amp;'12.1成果批示及应用（前端查询-需要导入-待处理)'!K:K,'12.1成果批示及应用（前端查询-需要导入-待处理)'!N:N),2,)="1","独立完成","合作完成")</f>
        <v>合作完成</v>
      </c>
      <c r="G505">
        <v>2017</v>
      </c>
      <c r="H505" t="str">
        <f t="shared" si="7"/>
        <v>国家部委规章和重庆市地方性法规、政府规章及文件采用-采用部分占文件全文60%以上（含）</v>
      </c>
      <c r="I505" t="str">
        <f t="array" ref="I505">VLOOKUP(A505&amp;B505,IF({1,0},'12.1成果批示及应用（前端查询-需要导入-待处理)'!J:J&amp;'12.1成果批示及应用（前端查询-需要导入-待处理)'!K:K,'12.1成果批示及应用（前端查询-需要导入-待处理)'!M:M),2,)</f>
        <v>2017-06-16 </v>
      </c>
      <c r="J505" t="str">
        <f>VLOOKUP(C505,[2]Sheet1!$A:$C,3,)</f>
        <v>法学与社会学研究所</v>
      </c>
      <c r="K505" t="s">
        <v>22</v>
      </c>
      <c r="L505" t="s">
        <v>23</v>
      </c>
      <c r="O505" t="str">
        <f>CONCATENATE(E505,"(",VLOOKUP(H505,批示部门及其分数!C:D,2,)*70%,")")</f>
        <v>caoyintao(168)</v>
      </c>
    </row>
    <row r="506" spans="1:15">
      <c r="A506" s="14" t="s">
        <v>1403</v>
      </c>
      <c r="B506" s="12" t="s">
        <v>279</v>
      </c>
      <c r="C506" t="str">
        <f t="array" ref="C506">IF(ISNA(VLOOKUP(A506&amp;B506&amp;"1",IF({1,0},'12.1成果批示及应用（前端查询-需要导入-待处理)'!J:J&amp;'12.1成果批示及应用（前端查询-需要导入-待处理)'!K:K&amp;'12.1成果批示及应用（前端查询-需要导入-待处理)'!O:O,'12.1成果批示及应用（前端查询-需要导入-待处理)'!B:B),2,)),VLOOKUP(A506,IF({1,0},'12.1成果批示及应用（前端查询-需要导入-待处理)'!J:J,'12.1成果批示及应用（前端查询-需要导入-待处理)'!B:B),2,),VLOOKUP(A506&amp;B506&amp;"1",IF({1,0},'12.1成果批示及应用（前端查询-需要导入-待处理)'!J:J&amp;'12.1成果批示及应用（前端查询-需要导入-待处理)'!K:K&amp;'12.1成果批示及应用（前端查询-需要导入-待处理)'!O:O,'12.1成果批示及应用（前端查询-需要导入-待处理)'!B:B),2,))</f>
        <v>曹银涛</v>
      </c>
      <c r="D506" t="str">
        <f>VLOOKUP(C506,[2]Sheet1!$A:$B,2,)</f>
        <v>caoyintao</v>
      </c>
      <c r="E506" t="s">
        <v>17</v>
      </c>
      <c r="F506" t="str">
        <f t="array" ref="F506">IF(VLOOKUP(A506&amp;B506,IF({1,0},'12.1成果批示及应用（前端查询-需要导入-待处理)'!J:J&amp;'12.1成果批示及应用（前端查询-需要导入-待处理)'!K:K,'12.1成果批示及应用（前端查询-需要导入-待处理)'!N:N),2,)="1","独立完成","合作完成")</f>
        <v>独立完成</v>
      </c>
      <c r="G506">
        <v>2017</v>
      </c>
      <c r="H506" t="str">
        <f t="shared" si="7"/>
        <v>决策建议、信息专报、专报信息刊发</v>
      </c>
      <c r="I506" t="str">
        <f t="array" ref="I506">VLOOKUP(A506&amp;B506,IF({1,0},'12.1成果批示及应用（前端查询-需要导入-待处理)'!J:J&amp;'12.1成果批示及应用（前端查询-需要导入-待处理)'!K:K,'12.1成果批示及应用（前端查询-需要导入-待处理)'!M:M),2,)</f>
        <v>2017-11-30 </v>
      </c>
      <c r="J506" t="str">
        <f>VLOOKUP(C506,[2]Sheet1!$A:$C,3,)</f>
        <v>法学与社会学研究所</v>
      </c>
      <c r="K506" t="s">
        <v>22</v>
      </c>
      <c r="L506" t="s">
        <v>23</v>
      </c>
      <c r="O506" t="str">
        <f>CONCATENATE(E506,"(",VLOOKUP(H506,批示部门及其分数!C:D,2,)*70%,")")</f>
        <v>caoyintao(28)</v>
      </c>
    </row>
    <row r="507" spans="1:15">
      <c r="A507" s="14" t="s">
        <v>1405</v>
      </c>
      <c r="B507" s="12" t="s">
        <v>279</v>
      </c>
      <c r="C507" t="str">
        <f t="array" ref="C507">IF(ISNA(VLOOKUP(A507&amp;B507&amp;"1",IF({1,0},'12.1成果批示及应用（前端查询-需要导入-待处理)'!J:J&amp;'12.1成果批示及应用（前端查询-需要导入-待处理)'!K:K&amp;'12.1成果批示及应用（前端查询-需要导入-待处理)'!O:O,'12.1成果批示及应用（前端查询-需要导入-待处理)'!B:B),2,)),VLOOKUP(A507,IF({1,0},'12.1成果批示及应用（前端查询-需要导入-待处理)'!J:J,'12.1成果批示及应用（前端查询-需要导入-待处理)'!B:B),2,),VLOOKUP(A507&amp;B507&amp;"1",IF({1,0},'12.1成果批示及应用（前端查询-需要导入-待处理)'!J:J&amp;'12.1成果批示及应用（前端查询-需要导入-待处理)'!K:K&amp;'12.1成果批示及应用（前端查询-需要导入-待处理)'!O:O,'12.1成果批示及应用（前端查询-需要导入-待处理)'!B:B),2,))</f>
        <v>陈悦</v>
      </c>
      <c r="D507" t="e">
        <f>VLOOKUP(C507,[2]Sheet1!$A:$B,2,)</f>
        <v>#N/A</v>
      </c>
      <c r="E507" t="s">
        <v>222</v>
      </c>
      <c r="F507" t="str">
        <f t="array" ref="F507">IF(VLOOKUP(A507&amp;B507,IF({1,0},'12.1成果批示及应用（前端查询-需要导入-待处理)'!J:J&amp;'12.1成果批示及应用（前端查询-需要导入-待处理)'!K:K,'12.1成果批示及应用（前端查询-需要导入-待处理)'!N:N),2,)="1","独立完成","合作完成")</f>
        <v>合作完成</v>
      </c>
      <c r="G507">
        <v>2017</v>
      </c>
      <c r="H507" t="str">
        <f t="shared" si="7"/>
        <v>决策建议、信息专报、专报信息刊发</v>
      </c>
      <c r="I507" t="str">
        <f t="array" ref="I507">VLOOKUP(A507&amp;B507,IF({1,0},'12.1成果批示及应用（前端查询-需要导入-待处理)'!J:J&amp;'12.1成果批示及应用（前端查询-需要导入-待处理)'!K:K,'12.1成果批示及应用（前端查询-需要导入-待处理)'!M:M),2,)</f>
        <v>2017-05-25 </v>
      </c>
      <c r="J507" t="e">
        <f>VLOOKUP(C507,[2]Sheet1!$A:$C,3,)</f>
        <v>#N/A</v>
      </c>
      <c r="K507" t="s">
        <v>1282</v>
      </c>
      <c r="L507" t="s">
        <v>23</v>
      </c>
      <c r="O507" t="str">
        <f>CONCATENATE(E507,"(",VLOOKUP(H507,批示部门及其分数!C:D,2,)*70%,")")</f>
        <v>chenyue(28)</v>
      </c>
    </row>
    <row r="508" spans="1:15">
      <c r="A508" s="14" t="s">
        <v>1407</v>
      </c>
      <c r="B508" s="12" t="s">
        <v>30</v>
      </c>
      <c r="C508" t="str">
        <f t="array" ref="C508">IF(ISNA(VLOOKUP(A508&amp;B508&amp;"1",IF({1,0},'12.1成果批示及应用（前端查询-需要导入-待处理)'!J:J&amp;'12.1成果批示及应用（前端查询-需要导入-待处理)'!K:K&amp;'12.1成果批示及应用（前端查询-需要导入-待处理)'!O:O,'12.1成果批示及应用（前端查询-需要导入-待处理)'!B:B),2,)),VLOOKUP(A508,IF({1,0},'12.1成果批示及应用（前端查询-需要导入-待处理)'!J:J,'12.1成果批示及应用（前端查询-需要导入-待处理)'!B:B),2,),VLOOKUP(A508&amp;B508&amp;"1",IF({1,0},'12.1成果批示及应用（前端查询-需要导入-待处理)'!J:J&amp;'12.1成果批示及应用（前端查询-需要导入-待处理)'!K:K&amp;'12.1成果批示及应用（前端查询-需要导入-待处理)'!O:O,'12.1成果批示及应用（前端查询-需要导入-待处理)'!B:B),2,))</f>
        <v>陈悦</v>
      </c>
      <c r="D508" t="e">
        <f>VLOOKUP(C508,[2]Sheet1!$A:$B,2,)</f>
        <v>#N/A</v>
      </c>
      <c r="E508" t="s">
        <v>222</v>
      </c>
      <c r="F508" t="str">
        <f t="array" ref="F508">IF(VLOOKUP(A508&amp;B508,IF({1,0},'12.1成果批示及应用（前端查询-需要导入-待处理)'!J:J&amp;'12.1成果批示及应用（前端查询-需要导入-待处理)'!K:K,'12.1成果批示及应用（前端查询-需要导入-待处理)'!N:N),2,)="1","独立完成","合作完成")</f>
        <v>合作完成</v>
      </c>
      <c r="G508">
        <v>2017</v>
      </c>
      <c r="H508" t="str">
        <f t="shared" si="7"/>
        <v>省部级正职领导肯定性批示</v>
      </c>
      <c r="I508" t="str">
        <f t="array" ref="I508">VLOOKUP(A508&amp;B508,IF({1,0},'12.1成果批示及应用（前端查询-需要导入-待处理)'!J:J&amp;'12.1成果批示及应用（前端查询-需要导入-待处理)'!K:K,'12.1成果批示及应用（前端查询-需要导入-待处理)'!M:M),2,)</f>
        <v>2017-01-02 </v>
      </c>
      <c r="J508" t="e">
        <f>VLOOKUP(C508,[2]Sheet1!$A:$C,3,)</f>
        <v>#N/A</v>
      </c>
      <c r="K508" t="s">
        <v>392</v>
      </c>
      <c r="L508" t="s">
        <v>23</v>
      </c>
      <c r="O508" t="str">
        <f>CONCATENATE(E508,"(",VLOOKUP(H508,批示部门及其分数!C:D,2,)*70%,")")</f>
        <v>chenyue(84)</v>
      </c>
    </row>
    <row r="509" spans="1:15">
      <c r="A509" s="14" t="s">
        <v>1409</v>
      </c>
      <c r="B509" s="12" t="s">
        <v>279</v>
      </c>
      <c r="C509" t="str">
        <f t="array" ref="C509">IF(ISNA(VLOOKUP(A509&amp;B509&amp;"1",IF({1,0},'12.1成果批示及应用（前端查询-需要导入-待处理)'!J:J&amp;'12.1成果批示及应用（前端查询-需要导入-待处理)'!K:K&amp;'12.1成果批示及应用（前端查询-需要导入-待处理)'!O:O,'12.1成果批示及应用（前端查询-需要导入-待处理)'!B:B),2,)),VLOOKUP(A509,IF({1,0},'12.1成果批示及应用（前端查询-需要导入-待处理)'!J:J,'12.1成果批示及应用（前端查询-需要导入-待处理)'!B:B),2,),VLOOKUP(A509&amp;B509&amp;"1",IF({1,0},'12.1成果批示及应用（前端查询-需要导入-待处理)'!J:J&amp;'12.1成果批示及应用（前端查询-需要导入-待处理)'!K:K&amp;'12.1成果批示及应用（前端查询-需要导入-待处理)'!O:O,'12.1成果批示及应用（前端查询-需要导入-待处理)'!B:B),2,))</f>
        <v>康庄</v>
      </c>
      <c r="D509" t="str">
        <f>VLOOKUP(C509,[2]Sheet1!$A:$B,2,)</f>
        <v>kangzhuang</v>
      </c>
      <c r="E509" t="s">
        <v>1006</v>
      </c>
      <c r="F509" t="str">
        <f t="array" ref="F509">IF(VLOOKUP(A509&amp;B509,IF({1,0},'12.1成果批示及应用（前端查询-需要导入-待处理)'!J:J&amp;'12.1成果批示及应用（前端查询-需要导入-待处理)'!K:K,'12.1成果批示及应用（前端查询-需要导入-待处理)'!N:N),2,)="1","独立完成","合作完成")</f>
        <v>合作完成</v>
      </c>
      <c r="G509">
        <v>2017</v>
      </c>
      <c r="H509" t="str">
        <f t="shared" si="7"/>
        <v>决策建议、信息专报、专报信息刊发</v>
      </c>
      <c r="I509" t="str">
        <f t="array" ref="I509">VLOOKUP(A509&amp;B509,IF({1,0},'12.1成果批示及应用（前端查询-需要导入-待处理)'!J:J&amp;'12.1成果批示及应用（前端查询-需要导入-待处理)'!K:K,'12.1成果批示及应用（前端查询-需要导入-待处理)'!M:M),2,)</f>
        <v>2016-11-17 </v>
      </c>
      <c r="J509" t="str">
        <f>VLOOKUP(C509,[2]Sheet1!$A:$C,3,)</f>
        <v>市情与发展战略研究所</v>
      </c>
      <c r="K509" t="s">
        <v>1411</v>
      </c>
      <c r="L509" t="s">
        <v>23</v>
      </c>
      <c r="O509" t="str">
        <f>CONCATENATE(E509,"(",VLOOKUP(H509,批示部门及其分数!C:D,2,)*70%,")")</f>
        <v>kangzhuang(28)</v>
      </c>
    </row>
    <row r="510" spans="1:15">
      <c r="A510" s="14" t="s">
        <v>1413</v>
      </c>
      <c r="B510" s="12" t="s">
        <v>279</v>
      </c>
      <c r="C510" t="str">
        <f t="array" ref="C510">IF(ISNA(VLOOKUP(A510&amp;B510&amp;"1",IF({1,0},'12.1成果批示及应用（前端查询-需要导入-待处理)'!J:J&amp;'12.1成果批示及应用（前端查询-需要导入-待处理)'!K:K&amp;'12.1成果批示及应用（前端查询-需要导入-待处理)'!O:O,'12.1成果批示及应用（前端查询-需要导入-待处理)'!B:B),2,)),VLOOKUP(A510,IF({1,0},'12.1成果批示及应用（前端查询-需要导入-待处理)'!J:J,'12.1成果批示及应用（前端查询-需要导入-待处理)'!B:B),2,),VLOOKUP(A510&amp;B510&amp;"1",IF({1,0},'12.1成果批示及应用（前端查询-需要导入-待处理)'!J:J&amp;'12.1成果批示及应用（前端查询-需要导入-待处理)'!K:K&amp;'12.1成果批示及应用（前端查询-需要导入-待处理)'!O:O,'12.1成果批示及应用（前端查询-需要导入-待处理)'!B:B),2,))</f>
        <v>康庄</v>
      </c>
      <c r="D510" t="str">
        <f>VLOOKUP(C510,[2]Sheet1!$A:$B,2,)</f>
        <v>kangzhuang</v>
      </c>
      <c r="E510" t="s">
        <v>1006</v>
      </c>
      <c r="F510" t="str">
        <f t="array" ref="F510">IF(VLOOKUP(A510&amp;B510,IF({1,0},'12.1成果批示及应用（前端查询-需要导入-待处理)'!J:J&amp;'12.1成果批示及应用（前端查询-需要导入-待处理)'!K:K,'12.1成果批示及应用（前端查询-需要导入-待处理)'!N:N),2,)="1","独立完成","合作完成")</f>
        <v>合作完成</v>
      </c>
      <c r="G510">
        <v>2017</v>
      </c>
      <c r="H510" t="str">
        <f t="shared" si="7"/>
        <v>决策建议、信息专报、专报信息刊发</v>
      </c>
      <c r="I510" t="str">
        <f t="array" ref="I510">VLOOKUP(A510&amp;B510,IF({1,0},'12.1成果批示及应用（前端查询-需要导入-待处理)'!J:J&amp;'12.1成果批示及应用（前端查询-需要导入-待处理)'!K:K,'12.1成果批示及应用（前端查询-需要导入-待处理)'!M:M),2,)</f>
        <v>2017-06-15 </v>
      </c>
      <c r="J510" t="str">
        <f>VLOOKUP(C510,[2]Sheet1!$A:$C,3,)</f>
        <v>市情与发展战略研究所</v>
      </c>
      <c r="K510" t="s">
        <v>1411</v>
      </c>
      <c r="L510" t="s">
        <v>23</v>
      </c>
      <c r="O510" t="str">
        <f>CONCATENATE(E510,"(",VLOOKUP(H510,批示部门及其分数!C:D,2,)*70%,")")</f>
        <v>kangzhuang(28)</v>
      </c>
    </row>
    <row r="511" spans="1:15">
      <c r="A511" s="14" t="s">
        <v>1415</v>
      </c>
      <c r="B511" s="12" t="s">
        <v>279</v>
      </c>
      <c r="C511" t="str">
        <f t="array" ref="C511">IF(ISNA(VLOOKUP(A511&amp;B511&amp;"1",IF({1,0},'12.1成果批示及应用（前端查询-需要导入-待处理)'!J:J&amp;'12.1成果批示及应用（前端查询-需要导入-待处理)'!K:K&amp;'12.1成果批示及应用（前端查询-需要导入-待处理)'!O:O,'12.1成果批示及应用（前端查询-需要导入-待处理)'!B:B),2,)),VLOOKUP(A511,IF({1,0},'12.1成果批示及应用（前端查询-需要导入-待处理)'!J:J,'12.1成果批示及应用（前端查询-需要导入-待处理)'!B:B),2,),VLOOKUP(A511&amp;B511&amp;"1",IF({1,0},'12.1成果批示及应用（前端查询-需要导入-待处理)'!J:J&amp;'12.1成果批示及应用（前端查询-需要导入-待处理)'!K:K&amp;'12.1成果批示及应用（前端查询-需要导入-待处理)'!O:O,'12.1成果批示及应用（前端查询-需要导入-待处理)'!B:B),2,))</f>
        <v>丁新正</v>
      </c>
      <c r="D511" t="str">
        <f>VLOOKUP(C511,[2]Sheet1!$A:$B,2,)</f>
        <v>dingxinzheng</v>
      </c>
      <c r="E511" t="s">
        <v>49</v>
      </c>
      <c r="F511" t="str">
        <f t="array" ref="F511">IF(VLOOKUP(A511&amp;B511,IF({1,0},'12.1成果批示及应用（前端查询-需要导入-待处理)'!J:J&amp;'12.1成果批示及应用（前端查询-需要导入-待处理)'!K:K,'12.1成果批示及应用（前端查询-需要导入-待处理)'!N:N),2,)="1","独立完成","合作完成")</f>
        <v>独立完成</v>
      </c>
      <c r="G511">
        <v>2017</v>
      </c>
      <c r="H511" t="str">
        <f t="shared" si="7"/>
        <v>决策建议、信息专报、专报信息刊发</v>
      </c>
      <c r="I511" t="str">
        <f t="array" ref="I511">VLOOKUP(A511&amp;B511,IF({1,0},'12.1成果批示及应用（前端查询-需要导入-待处理)'!J:J&amp;'12.1成果批示及应用（前端查询-需要导入-待处理)'!K:K,'12.1成果批示及应用（前端查询-需要导入-待处理)'!M:M),2,)</f>
        <v>2017-02-28 </v>
      </c>
      <c r="J511" t="str">
        <f>VLOOKUP(C511,[2]Sheet1!$A:$C,3,)</f>
        <v>法学与社会学研究所</v>
      </c>
      <c r="K511" t="s">
        <v>51</v>
      </c>
      <c r="L511" t="s">
        <v>23</v>
      </c>
      <c r="O511" t="str">
        <f>CONCATENATE(E511,"(",VLOOKUP(H511,批示部门及其分数!C:D,2,)*70%,")")</f>
        <v>dingxinzheng(28)</v>
      </c>
    </row>
    <row r="512" spans="1:15">
      <c r="A512" s="14" t="s">
        <v>1417</v>
      </c>
      <c r="B512" s="12" t="s">
        <v>279</v>
      </c>
      <c r="C512" t="str">
        <f t="array" ref="C512">IF(ISNA(VLOOKUP(A512&amp;B512&amp;"1",IF({1,0},'12.1成果批示及应用（前端查询-需要导入-待处理)'!J:J&amp;'12.1成果批示及应用（前端查询-需要导入-待处理)'!K:K&amp;'12.1成果批示及应用（前端查询-需要导入-待处理)'!O:O,'12.1成果批示及应用（前端查询-需要导入-待处理)'!B:B),2,)),VLOOKUP(A512,IF({1,0},'12.1成果批示及应用（前端查询-需要导入-待处理)'!J:J,'12.1成果批示及应用（前端查询-需要导入-待处理)'!B:B),2,),VLOOKUP(A512&amp;B512&amp;"1",IF({1,0},'12.1成果批示及应用（前端查询-需要导入-待处理)'!J:J&amp;'12.1成果批示及应用（前端查询-需要导入-待处理)'!K:K&amp;'12.1成果批示及应用（前端查询-需要导入-待处理)'!O:O,'12.1成果批示及应用（前端查询-需要导入-待处理)'!B:B),2,))</f>
        <v>许玉明</v>
      </c>
      <c r="D512" t="str">
        <f>VLOOKUP(C512,[2]Sheet1!$A:$B,2,)</f>
        <v>xuyuming</v>
      </c>
      <c r="E512" t="s">
        <v>92</v>
      </c>
      <c r="F512" t="str">
        <f t="array" ref="F512">IF(VLOOKUP(A512&amp;B512,IF({1,0},'12.1成果批示及应用（前端查询-需要导入-待处理)'!J:J&amp;'12.1成果批示及应用（前端查询-需要导入-待处理)'!K:K,'12.1成果批示及应用（前端查询-需要导入-待处理)'!N:N),2,)="1","独立完成","合作完成")</f>
        <v>合作完成</v>
      </c>
      <c r="G512">
        <v>2017</v>
      </c>
      <c r="H512" t="str">
        <f t="shared" si="7"/>
        <v>决策建议、信息专报、专报信息刊发</v>
      </c>
      <c r="I512" t="str">
        <f t="array" ref="I512">VLOOKUP(A512&amp;B512,IF({1,0},'12.1成果批示及应用（前端查询-需要导入-待处理)'!J:J&amp;'12.1成果批示及应用（前端查询-需要导入-待处理)'!K:K,'12.1成果批示及应用（前端查询-需要导入-待处理)'!M:M),2,)</f>
        <v>2017-11-28 </v>
      </c>
      <c r="J512" t="str">
        <f>VLOOKUP(C512,[2]Sheet1!$A:$C,3,)</f>
        <v>农业农村研究所</v>
      </c>
      <c r="K512" t="s">
        <v>1419</v>
      </c>
      <c r="L512" t="s">
        <v>23</v>
      </c>
      <c r="O512" t="str">
        <f>CONCATENATE(E512,"(",VLOOKUP(H512,批示部门及其分数!C:D,2,)*70%,")")</f>
        <v>xuyuming(28)</v>
      </c>
    </row>
    <row r="513" spans="1:15">
      <c r="A513" s="14" t="s">
        <v>1420</v>
      </c>
      <c r="B513" s="12" t="s">
        <v>274</v>
      </c>
      <c r="C513" t="str">
        <f t="array" ref="C513">IF(ISNA(VLOOKUP(A513&amp;B513&amp;"1",IF({1,0},'12.1成果批示及应用（前端查询-需要导入-待处理)'!J:J&amp;'12.1成果批示及应用（前端查询-需要导入-待处理)'!K:K&amp;'12.1成果批示及应用（前端查询-需要导入-待处理)'!O:O,'12.1成果批示及应用（前端查询-需要导入-待处理)'!B:B),2,)),VLOOKUP(A513,IF({1,0},'12.1成果批示及应用（前端查询-需要导入-待处理)'!J:J,'12.1成果批示及应用（前端查询-需要导入-待处理)'!B:B),2,),VLOOKUP(A513&amp;B513&amp;"1",IF({1,0},'12.1成果批示及应用（前端查询-需要导入-待处理)'!J:J&amp;'12.1成果批示及应用（前端查询-需要导入-待处理)'!K:K&amp;'12.1成果批示及应用（前端查询-需要导入-待处理)'!O:O,'12.1成果批示及应用（前端查询-需要导入-待处理)'!B:B),2,))</f>
        <v>郭振杰</v>
      </c>
      <c r="D513" t="str">
        <f>VLOOKUP(C513,[2]Sheet1!$A:$B,2,)</f>
        <v>guozhenjie</v>
      </c>
      <c r="E513" t="s">
        <v>62</v>
      </c>
      <c r="F513" t="str">
        <f t="array" ref="F513">IF(VLOOKUP(A513&amp;B513,IF({1,0},'12.1成果批示及应用（前端查询-需要导入-待处理)'!J:J&amp;'12.1成果批示及应用（前端查询-需要导入-待处理)'!K:K,'12.1成果批示及应用（前端查询-需要导入-待处理)'!N:N),2,)="1","独立完成","合作完成")</f>
        <v>独立完成</v>
      </c>
      <c r="G513">
        <v>2017</v>
      </c>
      <c r="H513" t="str">
        <f t="shared" si="7"/>
        <v>市行业主管部门文件采用-采用部分占文件全文60%以下</v>
      </c>
      <c r="I513" t="str">
        <f t="array" ref="I513">VLOOKUP(A513&amp;B513,IF({1,0},'12.1成果批示及应用（前端查询-需要导入-待处理)'!J:J&amp;'12.1成果批示及应用（前端查询-需要导入-待处理)'!K:K,'12.1成果批示及应用（前端查询-需要导入-待处理)'!M:M),2,)</f>
        <v>2017-11-08 </v>
      </c>
      <c r="J513" t="str">
        <f>VLOOKUP(C513,[2]Sheet1!$A:$C,3,)</f>
        <v>法学与社会学研究所</v>
      </c>
      <c r="K513" t="s">
        <v>64</v>
      </c>
      <c r="L513" t="s">
        <v>23</v>
      </c>
      <c r="O513" t="str">
        <f>CONCATENATE(E513,"(",VLOOKUP(H513,批示部门及其分数!C:D,2,)*70%,")")</f>
        <v>guozhenjie(21)</v>
      </c>
    </row>
    <row r="514" spans="1:15">
      <c r="A514" s="14" t="s">
        <v>1422</v>
      </c>
      <c r="B514" s="12" t="s">
        <v>279</v>
      </c>
      <c r="C514" t="str">
        <f t="array" ref="C514">IF(ISNA(VLOOKUP(A514&amp;B514&amp;"1",IF({1,0},'12.1成果批示及应用（前端查询-需要导入-待处理)'!J:J&amp;'12.1成果批示及应用（前端查询-需要导入-待处理)'!K:K&amp;'12.1成果批示及应用（前端查询-需要导入-待处理)'!O:O,'12.1成果批示及应用（前端查询-需要导入-待处理)'!B:B),2,)),VLOOKUP(A514,IF({1,0},'12.1成果批示及应用（前端查询-需要导入-待处理)'!J:J,'12.1成果批示及应用（前端查询-需要导入-待处理)'!B:B),2,),VLOOKUP(A514&amp;B514&amp;"1",IF({1,0},'12.1成果批示及应用（前端查询-需要导入-待处理)'!J:J&amp;'12.1成果批示及应用（前端查询-需要导入-待处理)'!K:K&amp;'12.1成果批示及应用（前端查询-需要导入-待处理)'!O:O,'12.1成果批示及应用（前端查询-需要导入-待处理)'!B:B),2,))</f>
        <v>何佳晓</v>
      </c>
      <c r="D514" t="str">
        <f>VLOOKUP(C514,[2]Sheet1!$A:$B,2,)</f>
        <v>hejiaxiao</v>
      </c>
      <c r="E514" t="s">
        <v>452</v>
      </c>
      <c r="F514" t="str">
        <f t="array" ref="F514">IF(VLOOKUP(A514&amp;B514,IF({1,0},'12.1成果批示及应用（前端查询-需要导入-待处理)'!J:J&amp;'12.1成果批示及应用（前端查询-需要导入-待处理)'!K:K,'12.1成果批示及应用（前端查询-需要导入-待处理)'!N:N),2,)="1","独立完成","合作完成")</f>
        <v>独立完成</v>
      </c>
      <c r="G514">
        <v>2017</v>
      </c>
      <c r="H514" t="str">
        <f t="shared" si="7"/>
        <v>决策建议、信息专报、专报信息刊发</v>
      </c>
      <c r="I514" t="str">
        <f t="array" ref="I514">VLOOKUP(A514&amp;B514,IF({1,0},'12.1成果批示及应用（前端查询-需要导入-待处理)'!J:J&amp;'12.1成果批示及应用（前端查询-需要导入-待处理)'!K:K,'12.1成果批示及应用（前端查询-需要导入-待处理)'!M:M),2,)</f>
        <v>2017-09-22 </v>
      </c>
      <c r="J514" t="str">
        <f>VLOOKUP(C514,[2]Sheet1!$A:$C,3,)</f>
        <v>财政与金融研究所</v>
      </c>
      <c r="K514" t="s">
        <v>454</v>
      </c>
      <c r="L514" t="s">
        <v>23</v>
      </c>
      <c r="O514" t="str">
        <f>CONCATENATE(E514,"(",VLOOKUP(H514,批示部门及其分数!C:D,2,)*70%,")")</f>
        <v>hejiaxiao(28)</v>
      </c>
    </row>
    <row r="515" spans="1:15">
      <c r="A515" s="14" t="s">
        <v>1424</v>
      </c>
      <c r="B515" s="12" t="s">
        <v>279</v>
      </c>
      <c r="C515" t="str">
        <f t="array" ref="C515">IF(ISNA(VLOOKUP(A515&amp;B515&amp;"1",IF({1,0},'12.1成果批示及应用（前端查询-需要导入-待处理)'!J:J&amp;'12.1成果批示及应用（前端查询-需要导入-待处理)'!K:K&amp;'12.1成果批示及应用（前端查询-需要导入-待处理)'!O:O,'12.1成果批示及应用（前端查询-需要导入-待处理)'!B:B),2,)),VLOOKUP(A515,IF({1,0},'12.1成果批示及应用（前端查询-需要导入-待处理)'!J:J,'12.1成果批示及应用（前端查询-需要导入-待处理)'!B:B),2,),VLOOKUP(A515&amp;B515&amp;"1",IF({1,0},'12.1成果批示及应用（前端查询-需要导入-待处理)'!J:J&amp;'12.1成果批示及应用（前端查询-需要导入-待处理)'!K:K&amp;'12.1成果批示及应用（前端查询-需要导入-待处理)'!O:O,'12.1成果批示及应用（前端查询-需要导入-待处理)'!B:B),2,))</f>
        <v>王胜</v>
      </c>
      <c r="D515" t="str">
        <f>VLOOKUP(C515,[2]Sheet1!$A:$B,2,)</f>
        <v>wangsheng</v>
      </c>
      <c r="E515" t="s">
        <v>840</v>
      </c>
      <c r="F515" t="str">
        <f t="array" ref="F515">IF(VLOOKUP(A515&amp;B515,IF({1,0},'12.1成果批示及应用（前端查询-需要导入-待处理)'!J:J&amp;'12.1成果批示及应用（前端查询-需要导入-待处理)'!K:K,'12.1成果批示及应用（前端查询-需要导入-待处理)'!N:N),2,)="1","独立完成","合作完成")</f>
        <v>合作完成</v>
      </c>
      <c r="G515">
        <v>2017</v>
      </c>
      <c r="H515" t="str">
        <f t="shared" ref="H515:H578" si="8">B515</f>
        <v>决策建议、信息专报、专报信息刊发</v>
      </c>
      <c r="I515" t="str">
        <f t="array" ref="I515">VLOOKUP(A515&amp;B515,IF({1,0},'12.1成果批示及应用（前端查询-需要导入-待处理)'!J:J&amp;'12.1成果批示及应用（前端查询-需要导入-待处理)'!K:K,'12.1成果批示及应用（前端查询-需要导入-待处理)'!M:M),2,)</f>
        <v>2017-05-25 </v>
      </c>
      <c r="J515" t="str">
        <f>VLOOKUP(C515,[2]Sheet1!$A:$C,3,)</f>
        <v>院领导</v>
      </c>
      <c r="K515" t="s">
        <v>1425</v>
      </c>
      <c r="L515" t="s">
        <v>23</v>
      </c>
      <c r="O515" t="str">
        <f>CONCATENATE(E515,"(",VLOOKUP(H515,批示部门及其分数!C:D,2,)*70%,")")</f>
        <v>wangsheng(28)</v>
      </c>
    </row>
    <row r="516" spans="1:15">
      <c r="A516" s="14" t="s">
        <v>1427</v>
      </c>
      <c r="B516" s="12" t="s">
        <v>279</v>
      </c>
      <c r="C516" t="str">
        <f t="array" ref="C516">IF(ISNA(VLOOKUP(A516&amp;B516&amp;"1",IF({1,0},'12.1成果批示及应用（前端查询-需要导入-待处理)'!J:J&amp;'12.1成果批示及应用（前端查询-需要导入-待处理)'!K:K&amp;'12.1成果批示及应用（前端查询-需要导入-待处理)'!O:O,'12.1成果批示及应用（前端查询-需要导入-待处理)'!B:B),2,)),VLOOKUP(A516,IF({1,0},'12.1成果批示及应用（前端查询-需要导入-待处理)'!J:J,'12.1成果批示及应用（前端查询-需要导入-待处理)'!B:B),2,),VLOOKUP(A516&amp;B516&amp;"1",IF({1,0},'12.1成果批示及应用（前端查询-需要导入-待处理)'!J:J&amp;'12.1成果批示及应用（前端查询-需要导入-待处理)'!K:K&amp;'12.1成果批示及应用（前端查询-需要导入-待处理)'!O:O,'12.1成果批示及应用（前端查询-需要导入-待处理)'!B:B),2,))</f>
        <v>胡波</v>
      </c>
      <c r="D516" t="str">
        <f>VLOOKUP(C516,[2]Sheet1!$A:$B,2,)</f>
        <v>huboo</v>
      </c>
      <c r="E516" t="s">
        <v>71</v>
      </c>
      <c r="F516" t="str">
        <f t="array" ref="F516">IF(VLOOKUP(A516&amp;B516,IF({1,0},'12.1成果批示及应用（前端查询-需要导入-待处理)'!J:J&amp;'12.1成果批示及应用（前端查询-需要导入-待处理)'!K:K,'12.1成果批示及应用（前端查询-需要导入-待处理)'!N:N),2,)="1","独立完成","合作完成")</f>
        <v>独立完成</v>
      </c>
      <c r="G516">
        <v>2017</v>
      </c>
      <c r="H516" t="str">
        <f t="shared" si="8"/>
        <v>决策建议、信息专报、专报信息刊发</v>
      </c>
      <c r="I516" t="str">
        <f t="array" ref="I516">VLOOKUP(A516&amp;B516,IF({1,0},'12.1成果批示及应用（前端查询-需要导入-待处理)'!J:J&amp;'12.1成果批示及应用（前端查询-需要导入-待处理)'!K:K,'12.1成果批示及应用（前端查询-需要导入-待处理)'!M:M),2,)</f>
        <v>2017-12-26 </v>
      </c>
      <c r="J516" t="str">
        <f>VLOOKUP(C516,[2]Sheet1!$A:$C,3,)</f>
        <v>哲学与政治学研究所</v>
      </c>
      <c r="K516" t="s">
        <v>74</v>
      </c>
      <c r="L516" t="s">
        <v>23</v>
      </c>
      <c r="O516" t="str">
        <f>CONCATENATE(E516,"(",VLOOKUP(H516,批示部门及其分数!C:D,2,)*70%,")")</f>
        <v>hubo(28)</v>
      </c>
    </row>
    <row r="517" spans="1:15">
      <c r="A517" s="14" t="s">
        <v>1429</v>
      </c>
      <c r="B517" s="12" t="s">
        <v>279</v>
      </c>
      <c r="C517" t="str">
        <f t="array" ref="C517">IF(ISNA(VLOOKUP(A517&amp;B517&amp;"1",IF({1,0},'12.1成果批示及应用（前端查询-需要导入-待处理)'!J:J&amp;'12.1成果批示及应用（前端查询-需要导入-待处理)'!K:K&amp;'12.1成果批示及应用（前端查询-需要导入-待处理)'!O:O,'12.1成果批示及应用（前端查询-需要导入-待处理)'!B:B),2,)),VLOOKUP(A517,IF({1,0},'12.1成果批示及应用（前端查询-需要导入-待处理)'!J:J,'12.1成果批示及应用（前端查询-需要导入-待处理)'!B:B),2,),VLOOKUP(A517&amp;B517&amp;"1",IF({1,0},'12.1成果批示及应用（前端查询-需要导入-待处理)'!J:J&amp;'12.1成果批示及应用（前端查询-需要导入-待处理)'!K:K&amp;'12.1成果批示及应用（前端查询-需要导入-待处理)'!O:O,'12.1成果批示及应用（前端查询-需要导入-待处理)'!B:B),2,))</f>
        <v>胡波</v>
      </c>
      <c r="D517" t="str">
        <f>VLOOKUP(C517,[2]Sheet1!$A:$B,2,)</f>
        <v>huboo</v>
      </c>
      <c r="E517" t="s">
        <v>71</v>
      </c>
      <c r="F517" t="str">
        <f t="array" ref="F517">IF(VLOOKUP(A517&amp;B517,IF({1,0},'12.1成果批示及应用（前端查询-需要导入-待处理)'!J:J&amp;'12.1成果批示及应用（前端查询-需要导入-待处理)'!K:K,'12.1成果批示及应用（前端查询-需要导入-待处理)'!N:N),2,)="1","独立完成","合作完成")</f>
        <v>独立完成</v>
      </c>
      <c r="G517">
        <v>2017</v>
      </c>
      <c r="H517" t="str">
        <f t="shared" si="8"/>
        <v>决策建议、信息专报、专报信息刊发</v>
      </c>
      <c r="I517" t="str">
        <f t="array" ref="I517">VLOOKUP(A517&amp;B517,IF({1,0},'12.1成果批示及应用（前端查询-需要导入-待处理)'!J:J&amp;'12.1成果批示及应用（前端查询-需要导入-待处理)'!K:K,'12.1成果批示及应用（前端查询-需要导入-待处理)'!M:M),2,)</f>
        <v>2017-10-16 </v>
      </c>
      <c r="J517" t="str">
        <f>VLOOKUP(C517,[2]Sheet1!$A:$C,3,)</f>
        <v>哲学与政治学研究所</v>
      </c>
      <c r="K517" t="s">
        <v>74</v>
      </c>
      <c r="L517" t="s">
        <v>23</v>
      </c>
      <c r="O517" t="str">
        <f>CONCATENATE(E517,"(",VLOOKUP(H517,批示部门及其分数!C:D,2,)*70%,")")</f>
        <v>hubo(28)</v>
      </c>
    </row>
    <row r="518" spans="1:15">
      <c r="A518" s="14" t="s">
        <v>1431</v>
      </c>
      <c r="B518" s="12" t="s">
        <v>279</v>
      </c>
      <c r="C518" t="str">
        <f t="array" ref="C518">IF(ISNA(VLOOKUP(A518&amp;B518&amp;"1",IF({1,0},'12.1成果批示及应用（前端查询-需要导入-待处理)'!J:J&amp;'12.1成果批示及应用（前端查询-需要导入-待处理)'!K:K&amp;'12.1成果批示及应用（前端查询-需要导入-待处理)'!O:O,'12.1成果批示及应用（前端查询-需要导入-待处理)'!B:B),2,)),VLOOKUP(A518,IF({1,0},'12.1成果批示及应用（前端查询-需要导入-待处理)'!J:J,'12.1成果批示及应用（前端查询-需要导入-待处理)'!B:B),2,),VLOOKUP(A518&amp;B518&amp;"1",IF({1,0},'12.1成果批示及应用（前端查询-需要导入-待处理)'!J:J&amp;'12.1成果批示及应用（前端查询-需要导入-待处理)'!K:K&amp;'12.1成果批示及应用（前端查询-需要导入-待处理)'!O:O,'12.1成果批示及应用（前端查询-需要导入-待处理)'!B:B),2,))</f>
        <v>胡波</v>
      </c>
      <c r="D518" t="str">
        <f>VLOOKUP(C518,[2]Sheet1!$A:$B,2,)</f>
        <v>huboo</v>
      </c>
      <c r="E518" t="s">
        <v>71</v>
      </c>
      <c r="F518" t="str">
        <f t="array" ref="F518">IF(VLOOKUP(A518&amp;B518,IF({1,0},'12.1成果批示及应用（前端查询-需要导入-待处理)'!J:J&amp;'12.1成果批示及应用（前端查询-需要导入-待处理)'!K:K,'12.1成果批示及应用（前端查询-需要导入-待处理)'!N:N),2,)="1","独立完成","合作完成")</f>
        <v>独立完成</v>
      </c>
      <c r="G518">
        <v>2017</v>
      </c>
      <c r="H518" t="str">
        <f t="shared" si="8"/>
        <v>决策建议、信息专报、专报信息刊发</v>
      </c>
      <c r="I518" t="str">
        <f t="array" ref="I518">VLOOKUP(A518&amp;B518,IF({1,0},'12.1成果批示及应用（前端查询-需要导入-待处理)'!J:J&amp;'12.1成果批示及应用（前端查询-需要导入-待处理)'!K:K,'12.1成果批示及应用（前端查询-需要导入-待处理)'!M:M),2,)</f>
        <v>2017-11-10 </v>
      </c>
      <c r="J518" t="str">
        <f>VLOOKUP(C518,[2]Sheet1!$A:$C,3,)</f>
        <v>哲学与政治学研究所</v>
      </c>
      <c r="K518" t="s">
        <v>74</v>
      </c>
      <c r="L518" t="s">
        <v>23</v>
      </c>
      <c r="O518" t="str">
        <f>CONCATENATE(E518,"(",VLOOKUP(H518,批示部门及其分数!C:D,2,)*70%,")")</f>
        <v>hubo(28)</v>
      </c>
    </row>
    <row r="519" spans="1:15">
      <c r="A519" s="14" t="s">
        <v>1433</v>
      </c>
      <c r="B519" s="12" t="s">
        <v>279</v>
      </c>
      <c r="C519" t="str">
        <f t="array" ref="C519">IF(ISNA(VLOOKUP(A519&amp;B519&amp;"1",IF({1,0},'12.1成果批示及应用（前端查询-需要导入-待处理)'!J:J&amp;'12.1成果批示及应用（前端查询-需要导入-待处理)'!K:K&amp;'12.1成果批示及应用（前端查询-需要导入-待处理)'!O:O,'12.1成果批示及应用（前端查询-需要导入-待处理)'!B:B),2,)),VLOOKUP(A519,IF({1,0},'12.1成果批示及应用（前端查询-需要导入-待处理)'!J:J,'12.1成果批示及应用（前端查询-需要导入-待处理)'!B:B),2,),VLOOKUP(A519&amp;B519&amp;"1",IF({1,0},'12.1成果批示及应用（前端查询-需要导入-待处理)'!J:J&amp;'12.1成果批示及应用（前端查询-需要导入-待处理)'!K:K&amp;'12.1成果批示及应用（前端查询-需要导入-待处理)'!O:O,'12.1成果批示及应用（前端查询-需要导入-待处理)'!B:B),2,))</f>
        <v>胡波</v>
      </c>
      <c r="D519" t="str">
        <f>VLOOKUP(C519,[2]Sheet1!$A:$B,2,)</f>
        <v>huboo</v>
      </c>
      <c r="E519" t="s">
        <v>71</v>
      </c>
      <c r="F519" t="str">
        <f t="array" ref="F519">IF(VLOOKUP(A519&amp;B519,IF({1,0},'12.1成果批示及应用（前端查询-需要导入-待处理)'!J:J&amp;'12.1成果批示及应用（前端查询-需要导入-待处理)'!K:K,'12.1成果批示及应用（前端查询-需要导入-待处理)'!N:N),2,)="1","独立完成","合作完成")</f>
        <v>独立完成</v>
      </c>
      <c r="G519">
        <v>2017</v>
      </c>
      <c r="H519" t="str">
        <f t="shared" si="8"/>
        <v>决策建议、信息专报、专报信息刊发</v>
      </c>
      <c r="I519" t="str">
        <f t="array" ref="I519">VLOOKUP(A519&amp;B519,IF({1,0},'12.1成果批示及应用（前端查询-需要导入-待处理)'!J:J&amp;'12.1成果批示及应用（前端查询-需要导入-待处理)'!K:K,'12.1成果批示及应用（前端查询-需要导入-待处理)'!M:M),2,)</f>
        <v>2017-12-25 </v>
      </c>
      <c r="J519" t="str">
        <f>VLOOKUP(C519,[2]Sheet1!$A:$C,3,)</f>
        <v>哲学与政治学研究所</v>
      </c>
      <c r="K519" t="s">
        <v>74</v>
      </c>
      <c r="L519" t="s">
        <v>23</v>
      </c>
      <c r="O519" t="str">
        <f>CONCATENATE(E519,"(",VLOOKUP(H519,批示部门及其分数!C:D,2,)*70%,")")</f>
        <v>hubo(28)</v>
      </c>
    </row>
    <row r="520" spans="1:15">
      <c r="A520" s="14" t="s">
        <v>1435</v>
      </c>
      <c r="B520" s="12" t="s">
        <v>279</v>
      </c>
      <c r="C520" t="str">
        <f t="array" ref="C520">IF(ISNA(VLOOKUP(A520&amp;B520&amp;"1",IF({1,0},'12.1成果批示及应用（前端查询-需要导入-待处理)'!J:J&amp;'12.1成果批示及应用（前端查询-需要导入-待处理)'!K:K&amp;'12.1成果批示及应用（前端查询-需要导入-待处理)'!O:O,'12.1成果批示及应用（前端查询-需要导入-待处理)'!B:B),2,)),VLOOKUP(A520,IF({1,0},'12.1成果批示及应用（前端查询-需要导入-待处理)'!J:J,'12.1成果批示及应用（前端查询-需要导入-待处理)'!B:B),2,),VLOOKUP(A520&amp;B520&amp;"1",IF({1,0},'12.1成果批示及应用（前端查询-需要导入-待处理)'!J:J&amp;'12.1成果批示及应用（前端查询-需要导入-待处理)'!K:K&amp;'12.1成果批示及应用（前端查询-需要导入-待处理)'!O:O,'12.1成果批示及应用（前端查询-需要导入-待处理)'!B:B),2,))</f>
        <v>胡静锋</v>
      </c>
      <c r="D520" t="str">
        <f>VLOOKUP(C520,[2]Sheet1!$A:$B,2,)</f>
        <v>hujingfeng</v>
      </c>
      <c r="E520" t="s">
        <v>1437</v>
      </c>
      <c r="F520" t="str">
        <f t="array" ref="F520">IF(VLOOKUP(A520&amp;B520,IF({1,0},'12.1成果批示及应用（前端查询-需要导入-待处理)'!J:J&amp;'12.1成果批示及应用（前端查询-需要导入-待处理)'!K:K,'12.1成果批示及应用（前端查询-需要导入-待处理)'!N:N),2,)="1","独立完成","合作完成")</f>
        <v>独立完成</v>
      </c>
      <c r="G520">
        <v>2017</v>
      </c>
      <c r="H520" t="str">
        <f t="shared" si="8"/>
        <v>决策建议、信息专报、专报信息刊发</v>
      </c>
      <c r="I520" t="str">
        <f t="array" ref="I520">VLOOKUP(A520&amp;B520,IF({1,0},'12.1成果批示及应用（前端查询-需要导入-待处理)'!J:J&amp;'12.1成果批示及应用（前端查询-需要导入-待处理)'!K:K,'12.1成果批示及应用（前端查询-需要导入-待处理)'!M:M),2,)</f>
        <v>2017-12-20 </v>
      </c>
      <c r="J520" t="str">
        <f>VLOOKUP(C520,[2]Sheet1!$A:$C,3,)</f>
        <v>产业经济研究所</v>
      </c>
      <c r="K520" t="s">
        <v>1439</v>
      </c>
      <c r="L520" t="s">
        <v>23</v>
      </c>
      <c r="O520" t="str">
        <f>CONCATENATE(E520,"(",VLOOKUP(H520,批示部门及其分数!C:D,2,)*70%,")")</f>
        <v>hujingfeng(28)</v>
      </c>
    </row>
    <row r="521" spans="1:15">
      <c r="A521" s="14" t="s">
        <v>1435</v>
      </c>
      <c r="B521" s="12" t="s">
        <v>19</v>
      </c>
      <c r="C521" t="str">
        <f t="array" ref="C521">IF(ISNA(VLOOKUP(A521&amp;B521&amp;"1",IF({1,0},'12.1成果批示及应用（前端查询-需要导入-待处理)'!J:J&amp;'12.1成果批示及应用（前端查询-需要导入-待处理)'!K:K&amp;'12.1成果批示及应用（前端查询-需要导入-待处理)'!O:O,'12.1成果批示及应用（前端查询-需要导入-待处理)'!B:B),2,)),VLOOKUP(A521,IF({1,0},'12.1成果批示及应用（前端查询-需要导入-待处理)'!J:J,'12.1成果批示及应用（前端查询-需要导入-待处理)'!B:B),2,),VLOOKUP(A521&amp;B521&amp;"1",IF({1,0},'12.1成果批示及应用（前端查询-需要导入-待处理)'!J:J&amp;'12.1成果批示及应用（前端查询-需要导入-待处理)'!K:K&amp;'12.1成果批示及应用（前端查询-需要导入-待处理)'!O:O,'12.1成果批示及应用（前端查询-需要导入-待处理)'!B:B),2,))</f>
        <v>胡静锋</v>
      </c>
      <c r="D521" t="str">
        <f>VLOOKUP(C521,[2]Sheet1!$A:$B,2,)</f>
        <v>hujingfeng</v>
      </c>
      <c r="E521" t="s">
        <v>1437</v>
      </c>
      <c r="F521" t="str">
        <f t="array" ref="F521">IF(VLOOKUP(A521&amp;B521,IF({1,0},'12.1成果批示及应用（前端查询-需要导入-待处理)'!J:J&amp;'12.1成果批示及应用（前端查询-需要导入-待处理)'!K:K,'12.1成果批示及应用（前端查询-需要导入-待处理)'!N:N),2,)="1","独立完成","合作完成")</f>
        <v>独立完成</v>
      </c>
      <c r="G521">
        <v>2017</v>
      </c>
      <c r="H521" t="str">
        <f t="shared" si="8"/>
        <v>省部级正职领导一般性批示</v>
      </c>
      <c r="I521" t="str">
        <f t="array" ref="I521">VLOOKUP(A521&amp;B521,IF({1,0},'12.1成果批示及应用（前端查询-需要导入-待处理)'!J:J&amp;'12.1成果批示及应用（前端查询-需要导入-待处理)'!K:K,'12.1成果批示及应用（前端查询-需要导入-待处理)'!M:M),2,)</f>
        <v>2017-10-31 </v>
      </c>
      <c r="J521" t="str">
        <f>VLOOKUP(C521,[2]Sheet1!$A:$C,3,)</f>
        <v>产业经济研究所</v>
      </c>
      <c r="K521" t="s">
        <v>1439</v>
      </c>
      <c r="L521" t="s">
        <v>23</v>
      </c>
      <c r="O521" t="str">
        <f>CONCATENATE(E521,"(",VLOOKUP(H521,批示部门及其分数!C:D,2,)*70%,")")</f>
        <v>hujingfeng(42)</v>
      </c>
    </row>
    <row r="522" spans="1:15">
      <c r="A522" s="14" t="s">
        <v>1443</v>
      </c>
      <c r="B522" s="12" t="s">
        <v>279</v>
      </c>
      <c r="C522" t="str">
        <f t="array" ref="C522">IF(ISNA(VLOOKUP(A522&amp;B522&amp;"1",IF({1,0},'12.1成果批示及应用（前端查询-需要导入-待处理)'!J:J&amp;'12.1成果批示及应用（前端查询-需要导入-待处理)'!K:K&amp;'12.1成果批示及应用（前端查询-需要导入-待处理)'!O:O,'12.1成果批示及应用（前端查询-需要导入-待处理)'!B:B),2,)),VLOOKUP(A522,IF({1,0},'12.1成果批示及应用（前端查询-需要导入-待处理)'!J:J,'12.1成果批示及应用（前端查询-需要导入-待处理)'!B:B),2,),VLOOKUP(A522&amp;B522&amp;"1",IF({1,0},'12.1成果批示及应用（前端查询-需要导入-待处理)'!J:J&amp;'12.1成果批示及应用（前端查询-需要导入-待处理)'!K:K&amp;'12.1成果批示及应用（前端查询-需要导入-待处理)'!O:O,'12.1成果批示及应用（前端查询-需要导入-待处理)'!B:B),2,))</f>
        <v>罗锐华</v>
      </c>
      <c r="D522" t="str">
        <f>VLOOKUP(C522,[2]Sheet1!$A:$B,2,)</f>
        <v>luoruihua</v>
      </c>
      <c r="E522" t="s">
        <v>78</v>
      </c>
      <c r="F522" t="str">
        <f t="array" ref="F522">IF(VLOOKUP(A522&amp;B522,IF({1,0},'12.1成果批示及应用（前端查询-需要导入-待处理)'!J:J&amp;'12.1成果批示及应用（前端查询-需要导入-待处理)'!K:K,'12.1成果批示及应用（前端查询-需要导入-待处理)'!N:N),2,)="1","独立完成","合作完成")</f>
        <v>合作完成</v>
      </c>
      <c r="G522">
        <v>2017</v>
      </c>
      <c r="H522" t="str">
        <f t="shared" si="8"/>
        <v>决策建议、信息专报、专报信息刊发</v>
      </c>
      <c r="I522" t="str">
        <f t="array" ref="I522">VLOOKUP(A522&amp;B522,IF({1,0},'12.1成果批示及应用（前端查询-需要导入-待处理)'!J:J&amp;'12.1成果批示及应用（前端查询-需要导入-待处理)'!K:K,'12.1成果批示及应用（前端查询-需要导入-待处理)'!M:M),2,)</f>
        <v>2017-08-23 </v>
      </c>
      <c r="J522" t="str">
        <f>VLOOKUP(C522,[2]Sheet1!$A:$C,3,)</f>
        <v>文史研究所（台湾问题研究所）</v>
      </c>
      <c r="K522" t="s">
        <v>1445</v>
      </c>
      <c r="L522" t="s">
        <v>23</v>
      </c>
      <c r="O522" t="str">
        <f>CONCATENATE(E522,"(",VLOOKUP(H522,批示部门及其分数!C:D,2,)*70%,")")</f>
        <v>luoruihua(28)</v>
      </c>
    </row>
    <row r="523" spans="1:15">
      <c r="A523" s="14" t="s">
        <v>1446</v>
      </c>
      <c r="B523" s="12" t="s">
        <v>279</v>
      </c>
      <c r="C523" t="str">
        <f t="array" ref="C523">IF(ISNA(VLOOKUP(A523&amp;B523&amp;"1",IF({1,0},'12.1成果批示及应用（前端查询-需要导入-待处理)'!J:J&amp;'12.1成果批示及应用（前端查询-需要导入-待处理)'!K:K&amp;'12.1成果批示及应用（前端查询-需要导入-待处理)'!O:O,'12.1成果批示及应用（前端查询-需要导入-待处理)'!B:B),2,)),VLOOKUP(A523,IF({1,0},'12.1成果批示及应用（前端查询-需要导入-待处理)'!J:J,'12.1成果批示及应用（前端查询-需要导入-待处理)'!B:B),2,),VLOOKUP(A523&amp;B523&amp;"1",IF({1,0},'12.1成果批示及应用（前端查询-需要导入-待处理)'!J:J&amp;'12.1成果批示及应用（前端查询-需要导入-待处理)'!K:K&amp;'12.1成果批示及应用（前端查询-需要导入-待处理)'!O:O,'12.1成果批示及应用（前端查询-需要导入-待处理)'!B:B),2,))</f>
        <v>罗锐华</v>
      </c>
      <c r="D523" t="str">
        <f>VLOOKUP(C523,[2]Sheet1!$A:$B,2,)</f>
        <v>luoruihua</v>
      </c>
      <c r="E523" t="s">
        <v>78</v>
      </c>
      <c r="F523" t="str">
        <f t="array" ref="F523">IF(VLOOKUP(A523&amp;B523,IF({1,0},'12.1成果批示及应用（前端查询-需要导入-待处理)'!J:J&amp;'12.1成果批示及应用（前端查询-需要导入-待处理)'!K:K,'12.1成果批示及应用（前端查询-需要导入-待处理)'!N:N),2,)="1","独立完成","合作完成")</f>
        <v>合作完成</v>
      </c>
      <c r="G523">
        <v>2017</v>
      </c>
      <c r="H523" t="str">
        <f t="shared" si="8"/>
        <v>决策建议、信息专报、专报信息刊发</v>
      </c>
      <c r="I523" t="str">
        <f t="array" ref="I523">VLOOKUP(A523&amp;B523,IF({1,0},'12.1成果批示及应用（前端查询-需要导入-待处理)'!J:J&amp;'12.1成果批示及应用（前端查询-需要导入-待处理)'!K:K,'12.1成果批示及应用（前端查询-需要导入-待处理)'!M:M),2,)</f>
        <v>2017-07-28 </v>
      </c>
      <c r="J523" t="str">
        <f>VLOOKUP(C523,[2]Sheet1!$A:$C,3,)</f>
        <v>文史研究所（台湾问题研究所）</v>
      </c>
      <c r="K523" t="s">
        <v>818</v>
      </c>
      <c r="L523" t="s">
        <v>23</v>
      </c>
      <c r="O523" t="str">
        <f>CONCATENATE(E523,"(",VLOOKUP(H523,批示部门及其分数!C:D,2,)*70%,")")</f>
        <v>luoruihua(28)</v>
      </c>
    </row>
    <row r="524" spans="1:15">
      <c r="A524" s="14" t="s">
        <v>1448</v>
      </c>
      <c r="B524" s="12" t="s">
        <v>274</v>
      </c>
      <c r="C524" t="str">
        <f t="array" ref="C524">IF(ISNA(VLOOKUP(A524&amp;B524&amp;"1",IF({1,0},'12.1成果批示及应用（前端查询-需要导入-待处理)'!J:J&amp;'12.1成果批示及应用（前端查询-需要导入-待处理)'!K:K&amp;'12.1成果批示及应用（前端查询-需要导入-待处理)'!O:O,'12.1成果批示及应用（前端查询-需要导入-待处理)'!B:B),2,)),VLOOKUP(A524,IF({1,0},'12.1成果批示及应用（前端查询-需要导入-待处理)'!J:J,'12.1成果批示及应用（前端查询-需要导入-待处理)'!B:B),2,),VLOOKUP(A524&amp;B524&amp;"1",IF({1,0},'12.1成果批示及应用（前端查询-需要导入-待处理)'!J:J&amp;'12.1成果批示及应用（前端查询-需要导入-待处理)'!K:K&amp;'12.1成果批示及应用（前端查询-需要导入-待处理)'!O:O,'12.1成果批示及应用（前端查询-需要导入-待处理)'!B:B),2,))</f>
        <v>吕昕</v>
      </c>
      <c r="D524" t="str">
        <f>VLOOKUP(C524,[2]Sheet1!$A:$B,2,)</f>
        <v>lvxin</v>
      </c>
      <c r="E524" t="s">
        <v>310</v>
      </c>
      <c r="F524" t="str">
        <f t="array" ref="F524">IF(VLOOKUP(A524&amp;B524,IF({1,0},'12.1成果批示及应用（前端查询-需要导入-待处理)'!J:J&amp;'12.1成果批示及应用（前端查询-需要导入-待处理)'!K:K,'12.1成果批示及应用（前端查询-需要导入-待处理)'!N:N),2,)="1","独立完成","合作完成")</f>
        <v>合作完成</v>
      </c>
      <c r="G524">
        <v>2017</v>
      </c>
      <c r="H524" t="str">
        <f t="shared" si="8"/>
        <v>市行业主管部门文件采用-采用部分占文件全文60%以下</v>
      </c>
      <c r="I524" t="str">
        <f t="array" ref="I524">VLOOKUP(A524&amp;B524,IF({1,0},'12.1成果批示及应用（前端查询-需要导入-待处理)'!J:J&amp;'12.1成果批示及应用（前端查询-需要导入-待处理)'!K:K,'12.1成果批示及应用（前端查询-需要导入-待处理)'!M:M),2,)</f>
        <v>2017-12-19 </v>
      </c>
      <c r="J524" t="str">
        <f>VLOOKUP(C524,[2]Sheet1!$A:$C,3,)</f>
        <v>文史研究所（台湾问题研究所）</v>
      </c>
      <c r="K524" t="s">
        <v>1450</v>
      </c>
      <c r="L524" t="s">
        <v>23</v>
      </c>
      <c r="O524" t="str">
        <f>CONCATENATE(E524,"(",VLOOKUP(H524,批示部门及其分数!C:D,2,)*70%,")")</f>
        <v>luxin(21)</v>
      </c>
    </row>
    <row r="525" spans="1:15">
      <c r="A525" s="14" t="s">
        <v>1451</v>
      </c>
      <c r="B525" s="12" t="s">
        <v>274</v>
      </c>
      <c r="C525" t="str">
        <f t="array" ref="C525">IF(ISNA(VLOOKUP(A525&amp;B525&amp;"1",IF({1,0},'12.1成果批示及应用（前端查询-需要导入-待处理)'!J:J&amp;'12.1成果批示及应用（前端查询-需要导入-待处理)'!K:K&amp;'12.1成果批示及应用（前端查询-需要导入-待处理)'!O:O,'12.1成果批示及应用（前端查询-需要导入-待处理)'!B:B),2,)),VLOOKUP(A525,IF({1,0},'12.1成果批示及应用（前端查询-需要导入-待处理)'!J:J,'12.1成果批示及应用（前端查询-需要导入-待处理)'!B:B),2,),VLOOKUP(A525&amp;B525&amp;"1",IF({1,0},'12.1成果批示及应用（前端查询-需要导入-待处理)'!J:J&amp;'12.1成果批示及应用（前端查询-需要导入-待处理)'!K:K&amp;'12.1成果批示及应用（前端查询-需要导入-待处理)'!O:O,'12.1成果批示及应用（前端查询-需要导入-待处理)'!B:B),2,))</f>
        <v>罗锐华</v>
      </c>
      <c r="D525" t="str">
        <f>VLOOKUP(C525,[2]Sheet1!$A:$B,2,)</f>
        <v>luoruihua</v>
      </c>
      <c r="E525" t="s">
        <v>78</v>
      </c>
      <c r="F525" t="str">
        <f t="array" ref="F525">IF(VLOOKUP(A525&amp;B525,IF({1,0},'12.1成果批示及应用（前端查询-需要导入-待处理)'!J:J&amp;'12.1成果批示及应用（前端查询-需要导入-待处理)'!K:K,'12.1成果批示及应用（前端查询-需要导入-待处理)'!N:N),2,)="1","独立完成","合作完成")</f>
        <v>合作完成</v>
      </c>
      <c r="G525">
        <v>2017</v>
      </c>
      <c r="H525" t="str">
        <f t="shared" si="8"/>
        <v>市行业主管部门文件采用-采用部分占文件全文60%以下</v>
      </c>
      <c r="I525" t="str">
        <f t="array" ref="I525">VLOOKUP(A525&amp;B525,IF({1,0},'12.1成果批示及应用（前端查询-需要导入-待处理)'!J:J&amp;'12.1成果批示及应用（前端查询-需要导入-待处理)'!K:K,'12.1成果批示及应用（前端查询-需要导入-待处理)'!M:M),2,)</f>
        <v>2018-06-27 </v>
      </c>
      <c r="J525" t="str">
        <f>VLOOKUP(C525,[2]Sheet1!$A:$C,3,)</f>
        <v>文史研究所（台湾问题研究所）</v>
      </c>
      <c r="K525" t="s">
        <v>818</v>
      </c>
      <c r="L525" t="s">
        <v>23</v>
      </c>
      <c r="O525" t="str">
        <f>CONCATENATE(E525,"(",VLOOKUP(H525,批示部门及其分数!C:D,2,)*70%,")")</f>
        <v>luoruihua(21)</v>
      </c>
    </row>
    <row r="526" spans="1:15">
      <c r="A526" s="14" t="s">
        <v>1453</v>
      </c>
      <c r="B526" s="12" t="s">
        <v>279</v>
      </c>
      <c r="C526" t="str">
        <f t="array" ref="C526">IF(ISNA(VLOOKUP(A526&amp;B526&amp;"1",IF({1,0},'12.1成果批示及应用（前端查询-需要导入-待处理)'!J:J&amp;'12.1成果批示及应用（前端查询-需要导入-待处理)'!K:K&amp;'12.1成果批示及应用（前端查询-需要导入-待处理)'!O:O,'12.1成果批示及应用（前端查询-需要导入-待处理)'!B:B),2,)),VLOOKUP(A526,IF({1,0},'12.1成果批示及应用（前端查询-需要导入-待处理)'!J:J,'12.1成果批示及应用（前端查询-需要导入-待处理)'!B:B),2,),VLOOKUP(A526&amp;B526&amp;"1",IF({1,0},'12.1成果批示及应用（前端查询-需要导入-待处理)'!J:J&amp;'12.1成果批示及应用（前端查询-需要导入-待处理)'!K:K&amp;'12.1成果批示及应用（前端查询-需要导入-待处理)'!O:O,'12.1成果批示及应用（前端查询-需要导入-待处理)'!B:B),2,))</f>
        <v>黄意武</v>
      </c>
      <c r="D526" t="str">
        <f>VLOOKUP(C526,[2]Sheet1!$A:$B,2,)</f>
        <v>huangyiwu</v>
      </c>
      <c r="E526" t="s">
        <v>85</v>
      </c>
      <c r="F526" t="str">
        <f t="array" ref="F526">IF(VLOOKUP(A526&amp;B526,IF({1,0},'12.1成果批示及应用（前端查询-需要导入-待处理)'!J:J&amp;'12.1成果批示及应用（前端查询-需要导入-待处理)'!K:K,'12.1成果批示及应用（前端查询-需要导入-待处理)'!N:N),2,)="1","独立完成","合作完成")</f>
        <v>独立完成</v>
      </c>
      <c r="G526">
        <v>2017</v>
      </c>
      <c r="H526" t="str">
        <f t="shared" si="8"/>
        <v>决策建议、信息专报、专报信息刊发</v>
      </c>
      <c r="I526" t="str">
        <f t="array" ref="I526">VLOOKUP(A526&amp;B526,IF({1,0},'12.1成果批示及应用（前端查询-需要导入-待处理)'!J:J&amp;'12.1成果批示及应用（前端查询-需要导入-待处理)'!K:K,'12.1成果批示及应用（前端查询-需要导入-待处理)'!M:M),2,)</f>
        <v>2017-07-05 </v>
      </c>
      <c r="J526" t="str">
        <f>VLOOKUP(C526,[2]Sheet1!$A:$C,3,)</f>
        <v>重庆市中国特色社会主义理论体系研究中心秘书处</v>
      </c>
      <c r="K526" t="s">
        <v>88</v>
      </c>
      <c r="L526" t="s">
        <v>23</v>
      </c>
      <c r="O526" t="str">
        <f>CONCATENATE(E526,"(",VLOOKUP(H526,批示部门及其分数!C:D,2,)*70%,")")</f>
        <v>huangyiwu(28)</v>
      </c>
    </row>
    <row r="527" spans="1:15">
      <c r="A527" s="14" t="s">
        <v>1455</v>
      </c>
      <c r="B527" s="12" t="s">
        <v>30</v>
      </c>
      <c r="C527" t="str">
        <f t="array" ref="C527">IF(ISNA(VLOOKUP(A527&amp;B527&amp;"1",IF({1,0},'12.1成果批示及应用（前端查询-需要导入-待处理)'!J:J&amp;'12.1成果批示及应用（前端查询-需要导入-待处理)'!K:K&amp;'12.1成果批示及应用（前端查询-需要导入-待处理)'!O:O,'12.1成果批示及应用（前端查询-需要导入-待处理)'!B:B),2,)),VLOOKUP(A527,IF({1,0},'12.1成果批示及应用（前端查询-需要导入-待处理)'!J:J,'12.1成果批示及应用（前端查询-需要导入-待处理)'!B:B),2,),VLOOKUP(A527&amp;B527&amp;"1",IF({1,0},'12.1成果批示及应用（前端查询-需要导入-待处理)'!J:J&amp;'12.1成果批示及应用（前端查询-需要导入-待处理)'!K:K&amp;'12.1成果批示及应用（前端查询-需要导入-待处理)'!O:O,'12.1成果批示及应用（前端查询-需要导入-待处理)'!B:B),2,))</f>
        <v>黄意武</v>
      </c>
      <c r="D527" t="str">
        <f>VLOOKUP(C527,[2]Sheet1!$A:$B,2,)</f>
        <v>huangyiwu</v>
      </c>
      <c r="E527" t="s">
        <v>85</v>
      </c>
      <c r="F527" t="str">
        <f t="array" ref="F527">IF(VLOOKUP(A527&amp;B527,IF({1,0},'12.1成果批示及应用（前端查询-需要导入-待处理)'!J:J&amp;'12.1成果批示及应用（前端查询-需要导入-待处理)'!K:K,'12.1成果批示及应用（前端查询-需要导入-待处理)'!N:N),2,)="1","独立完成","合作完成")</f>
        <v>独立完成</v>
      </c>
      <c r="G527">
        <v>2017</v>
      </c>
      <c r="H527" t="str">
        <f t="shared" si="8"/>
        <v>省部级正职领导肯定性批示</v>
      </c>
      <c r="I527" t="str">
        <f t="array" ref="I527">VLOOKUP(A527&amp;B527,IF({1,0},'12.1成果批示及应用（前端查询-需要导入-待处理)'!J:J&amp;'12.1成果批示及应用（前端查询-需要导入-待处理)'!K:K,'12.1成果批示及应用（前端查询-需要导入-待处理)'!M:M),2,)</f>
        <v>2017-06-13 </v>
      </c>
      <c r="J527" t="str">
        <f>VLOOKUP(C527,[2]Sheet1!$A:$C,3,)</f>
        <v>重庆市中国特色社会主义理论体系研究中心秘书处</v>
      </c>
      <c r="K527" t="s">
        <v>88</v>
      </c>
      <c r="L527" t="s">
        <v>23</v>
      </c>
      <c r="O527" t="str">
        <f>CONCATENATE(E527,"(",VLOOKUP(H527,批示部门及其分数!C:D,2,)*70%,")")</f>
        <v>huangyiwu(84)</v>
      </c>
    </row>
    <row r="528" spans="1:15">
      <c r="A528" s="14" t="s">
        <v>1458</v>
      </c>
      <c r="B528" s="12" t="s">
        <v>279</v>
      </c>
      <c r="C528" t="str">
        <f t="array" ref="C528">IF(ISNA(VLOOKUP(A528&amp;B528&amp;"1",IF({1,0},'12.1成果批示及应用（前端查询-需要导入-待处理)'!J:J&amp;'12.1成果批示及应用（前端查询-需要导入-待处理)'!K:K&amp;'12.1成果批示及应用（前端查询-需要导入-待处理)'!O:O,'12.1成果批示及应用（前端查询-需要导入-待处理)'!B:B),2,)),VLOOKUP(A528,IF({1,0},'12.1成果批示及应用（前端查询-需要导入-待处理)'!J:J,'12.1成果批示及应用（前端查询-需要导入-待处理)'!B:B),2,),VLOOKUP(A528&amp;B528&amp;"1",IF({1,0},'12.1成果批示及应用（前端查询-需要导入-待处理)'!J:J&amp;'12.1成果批示及应用（前端查询-需要导入-待处理)'!K:K&amp;'12.1成果批示及应用（前端查询-需要导入-待处理)'!O:O,'12.1成果批示及应用（前端查询-需要导入-待处理)'!B:B),2,))</f>
        <v>黄意武</v>
      </c>
      <c r="D528" t="str">
        <f>VLOOKUP(C528,[2]Sheet1!$A:$B,2,)</f>
        <v>huangyiwu</v>
      </c>
      <c r="E528" t="s">
        <v>85</v>
      </c>
      <c r="F528" t="str">
        <f t="array" ref="F528">IF(VLOOKUP(A528&amp;B528,IF({1,0},'12.1成果批示及应用（前端查询-需要导入-待处理)'!J:J&amp;'12.1成果批示及应用（前端查询-需要导入-待处理)'!K:K,'12.1成果批示及应用（前端查询-需要导入-待处理)'!N:N),2,)="1","独立完成","合作完成")</f>
        <v>独立完成</v>
      </c>
      <c r="G528">
        <v>2017</v>
      </c>
      <c r="H528" t="str">
        <f t="shared" si="8"/>
        <v>决策建议、信息专报、专报信息刊发</v>
      </c>
      <c r="I528" t="str">
        <f t="array" ref="I528">VLOOKUP(A528&amp;B528,IF({1,0},'12.1成果批示及应用（前端查询-需要导入-待处理)'!J:J&amp;'12.1成果批示及应用（前端查询-需要导入-待处理)'!K:K,'12.1成果批示及应用（前端查询-需要导入-待处理)'!M:M),2,)</f>
        <v>2017-06-07 </v>
      </c>
      <c r="J528" t="str">
        <f>VLOOKUP(C528,[2]Sheet1!$A:$C,3,)</f>
        <v>重庆市中国特色社会主义理论体系研究中心秘书处</v>
      </c>
      <c r="K528" t="s">
        <v>88</v>
      </c>
      <c r="L528" t="s">
        <v>23</v>
      </c>
      <c r="O528" t="str">
        <f>CONCATENATE(E528,"(",VLOOKUP(H528,批示部门及其分数!C:D,2,)*70%,")")</f>
        <v>huangyiwu(28)</v>
      </c>
    </row>
    <row r="529" spans="1:15">
      <c r="A529" s="14" t="s">
        <v>1460</v>
      </c>
      <c r="B529" s="12" t="s">
        <v>279</v>
      </c>
      <c r="C529" t="str">
        <f t="array" ref="C529">IF(ISNA(VLOOKUP(A529&amp;B529&amp;"1",IF({1,0},'12.1成果批示及应用（前端查询-需要导入-待处理)'!J:J&amp;'12.1成果批示及应用（前端查询-需要导入-待处理)'!K:K&amp;'12.1成果批示及应用（前端查询-需要导入-待处理)'!O:O,'12.1成果批示及应用（前端查询-需要导入-待处理)'!B:B),2,)),VLOOKUP(A529,IF({1,0},'12.1成果批示及应用（前端查询-需要导入-待处理)'!J:J,'12.1成果批示及应用（前端查询-需要导入-待处理)'!B:B),2,),VLOOKUP(A529&amp;B529&amp;"1",IF({1,0},'12.1成果批示及应用（前端查询-需要导入-待处理)'!J:J&amp;'12.1成果批示及应用（前端查询-需要导入-待处理)'!K:K&amp;'12.1成果批示及应用（前端查询-需要导入-待处理)'!O:O,'12.1成果批示及应用（前端查询-需要导入-待处理)'!B:B),2,))</f>
        <v>吴安</v>
      </c>
      <c r="D529" t="str">
        <f>VLOOKUP(C529,[2]Sheet1!$A:$B,2,)</f>
        <v>wuann</v>
      </c>
      <c r="E529" t="s">
        <v>335</v>
      </c>
      <c r="F529" t="str">
        <f t="array" ref="F529">IF(VLOOKUP(A529&amp;B529,IF({1,0},'12.1成果批示及应用（前端查询-需要导入-待处理)'!J:J&amp;'12.1成果批示及应用（前端查询-需要导入-待处理)'!K:K,'12.1成果批示及应用（前端查询-需要导入-待处理)'!N:N),2,)="1","独立完成","合作完成")</f>
        <v>合作完成</v>
      </c>
      <c r="G529">
        <v>2017</v>
      </c>
      <c r="H529" t="str">
        <f t="shared" si="8"/>
        <v>决策建议、信息专报、专报信息刊发</v>
      </c>
      <c r="I529" t="str">
        <f t="array" ref="I529">VLOOKUP(A529&amp;B529,IF({1,0},'12.1成果批示及应用（前端查询-需要导入-待处理)'!J:J&amp;'12.1成果批示及应用（前端查询-需要导入-待处理)'!K:K,'12.1成果批示及应用（前端查询-需要导入-待处理)'!M:M),2,)</f>
        <v>2017-12-20 </v>
      </c>
      <c r="J529" t="str">
        <f>VLOOKUP(C529,[2]Sheet1!$A:$C,3,)</f>
        <v>产业经济研究所</v>
      </c>
      <c r="K529" t="s">
        <v>1318</v>
      </c>
      <c r="L529" t="s">
        <v>23</v>
      </c>
      <c r="O529" t="str">
        <f>CONCATENATE(E529,"(",VLOOKUP(H529,批示部门及其分数!C:D,2,)*70%,")")</f>
        <v>wuan(28)</v>
      </c>
    </row>
    <row r="530" spans="1:15">
      <c r="A530" s="14" t="s">
        <v>1461</v>
      </c>
      <c r="B530" s="12" t="s">
        <v>274</v>
      </c>
      <c r="C530" t="str">
        <f t="array" ref="C530">IF(ISNA(VLOOKUP(A530&amp;B530&amp;"1",IF({1,0},'12.1成果批示及应用（前端查询-需要导入-待处理)'!J:J&amp;'12.1成果批示及应用（前端查询-需要导入-待处理)'!K:K&amp;'12.1成果批示及应用（前端查询-需要导入-待处理)'!O:O,'12.1成果批示及应用（前端查询-需要导入-待处理)'!B:B),2,)),VLOOKUP(A530,IF({1,0},'12.1成果批示及应用（前端查询-需要导入-待处理)'!J:J,'12.1成果批示及应用（前端查询-需要导入-待处理)'!B:B),2,),VLOOKUP(A530&amp;B530&amp;"1",IF({1,0},'12.1成果批示及应用（前端查询-需要导入-待处理)'!J:J&amp;'12.1成果批示及应用（前端查询-需要导入-待处理)'!K:K&amp;'12.1成果批示及应用（前端查询-需要导入-待处理)'!O:O,'12.1成果批示及应用（前端查询-需要导入-待处理)'!B:B),2,))</f>
        <v>吴安</v>
      </c>
      <c r="D530" t="str">
        <f>VLOOKUP(C530,[2]Sheet1!$A:$B,2,)</f>
        <v>wuann</v>
      </c>
      <c r="E530" t="s">
        <v>335</v>
      </c>
      <c r="F530" t="str">
        <f t="array" ref="F530">IF(VLOOKUP(A530&amp;B530,IF({1,0},'12.1成果批示及应用（前端查询-需要导入-待处理)'!J:J&amp;'12.1成果批示及应用（前端查询-需要导入-待处理)'!K:K,'12.1成果批示及应用（前端查询-需要导入-待处理)'!N:N),2,)="1","独立完成","合作完成")</f>
        <v>合作完成</v>
      </c>
      <c r="G530">
        <v>2017</v>
      </c>
      <c r="H530" t="str">
        <f t="shared" si="8"/>
        <v>市行业主管部门文件采用-采用部分占文件全文60%以下</v>
      </c>
      <c r="I530" t="str">
        <f t="array" ref="I530">VLOOKUP(A530&amp;B530,IF({1,0},'12.1成果批示及应用（前端查询-需要导入-待处理)'!J:J&amp;'12.1成果批示及应用（前端查询-需要导入-待处理)'!K:K,'12.1成果批示及应用（前端查询-需要导入-待处理)'!M:M),2,)</f>
        <v>2017-04-20 </v>
      </c>
      <c r="J530" t="str">
        <f>VLOOKUP(C530,[2]Sheet1!$A:$C,3,)</f>
        <v>产业经济研究所</v>
      </c>
      <c r="K530" t="s">
        <v>1463</v>
      </c>
      <c r="L530" t="s">
        <v>23</v>
      </c>
      <c r="O530" t="str">
        <f>CONCATENATE(E530,"(",VLOOKUP(H530,批示部门及其分数!C:D,2,)*70%,")")</f>
        <v>wuan(21)</v>
      </c>
    </row>
    <row r="531" spans="1:15">
      <c r="A531" s="14" t="s">
        <v>1464</v>
      </c>
      <c r="B531" s="12" t="s">
        <v>279</v>
      </c>
      <c r="C531" t="str">
        <f t="array" ref="C531">IF(ISNA(VLOOKUP(A531&amp;B531&amp;"1",IF({1,0},'12.1成果批示及应用（前端查询-需要导入-待处理)'!J:J&amp;'12.1成果批示及应用（前端查询-需要导入-待处理)'!K:K&amp;'12.1成果批示及应用（前端查询-需要导入-待处理)'!O:O,'12.1成果批示及应用（前端查询-需要导入-待处理)'!B:B),2,)),VLOOKUP(A531,IF({1,0},'12.1成果批示及应用（前端查询-需要导入-待处理)'!J:J,'12.1成果批示及应用（前端查询-需要导入-待处理)'!B:B),2,),VLOOKUP(A531&amp;B531&amp;"1",IF({1,0},'12.1成果批示及应用（前端查询-需要导入-待处理)'!J:J&amp;'12.1成果批示及应用（前端查询-需要导入-待处理)'!K:K&amp;'12.1成果批示及应用（前端查询-需要导入-待处理)'!O:O,'12.1成果批示及应用（前端查询-需要导入-待处理)'!B:B),2,))</f>
        <v>王胜</v>
      </c>
      <c r="D531" t="str">
        <f>VLOOKUP(C531,[2]Sheet1!$A:$B,2,)</f>
        <v>wangsheng</v>
      </c>
      <c r="E531" t="s">
        <v>840</v>
      </c>
      <c r="F531" t="str">
        <f t="array" ref="F531">IF(VLOOKUP(A531&amp;B531,IF({1,0},'12.1成果批示及应用（前端查询-需要导入-待处理)'!J:J&amp;'12.1成果批示及应用（前端查询-需要导入-待处理)'!K:K,'12.1成果批示及应用（前端查询-需要导入-待处理)'!N:N),2,)="1","独立完成","合作完成")</f>
        <v>合作完成</v>
      </c>
      <c r="G531">
        <v>2017</v>
      </c>
      <c r="H531" t="str">
        <f t="shared" si="8"/>
        <v>决策建议、信息专报、专报信息刊发</v>
      </c>
      <c r="I531" t="str">
        <f t="array" ref="I531">VLOOKUP(A531&amp;B531,IF({1,0},'12.1成果批示及应用（前端查询-需要导入-待处理)'!J:J&amp;'12.1成果批示及应用（前端查询-需要导入-待处理)'!K:K,'12.1成果批示及应用（前端查询-需要导入-待处理)'!M:M),2,)</f>
        <v>2017-03-06 </v>
      </c>
      <c r="J531" t="str">
        <f>VLOOKUP(C531,[2]Sheet1!$A:$C,3,)</f>
        <v>院领导</v>
      </c>
      <c r="K531" t="s">
        <v>1466</v>
      </c>
      <c r="L531" t="s">
        <v>23</v>
      </c>
      <c r="O531" t="str">
        <f>CONCATENATE(E531,"(",VLOOKUP(H531,批示部门及其分数!C:D,2,)*70%,")")</f>
        <v>wangsheng(28)</v>
      </c>
    </row>
    <row r="532" spans="1:15">
      <c r="A532" s="14" t="s">
        <v>1467</v>
      </c>
      <c r="B532" s="12" t="s">
        <v>30</v>
      </c>
      <c r="C532" t="str">
        <f t="array" ref="C532">IF(ISNA(VLOOKUP(A532&amp;B532&amp;"1",IF({1,0},'12.1成果批示及应用（前端查询-需要导入-待处理)'!J:J&amp;'12.1成果批示及应用（前端查询-需要导入-待处理)'!K:K&amp;'12.1成果批示及应用（前端查询-需要导入-待处理)'!O:O,'12.1成果批示及应用（前端查询-需要导入-待处理)'!B:B),2,)),VLOOKUP(A532,IF({1,0},'12.1成果批示及应用（前端查询-需要导入-待处理)'!J:J,'12.1成果批示及应用（前端查询-需要导入-待处理)'!B:B),2,),VLOOKUP(A532&amp;B532&amp;"1",IF({1,0},'12.1成果批示及应用（前端查询-需要导入-待处理)'!J:J&amp;'12.1成果批示及应用（前端查询-需要导入-待处理)'!K:K&amp;'12.1成果批示及应用（前端查询-需要导入-待处理)'!O:O,'12.1成果批示及应用（前端查询-需要导入-待处理)'!B:B),2,))</f>
        <v>许玉明</v>
      </c>
      <c r="D532" t="str">
        <f>VLOOKUP(C532,[2]Sheet1!$A:$B,2,)</f>
        <v>xuyuming</v>
      </c>
      <c r="E532" t="s">
        <v>92</v>
      </c>
      <c r="F532" t="str">
        <f t="array" ref="F532">IF(VLOOKUP(A532&amp;B532,IF({1,0},'12.1成果批示及应用（前端查询-需要导入-待处理)'!J:J&amp;'12.1成果批示及应用（前端查询-需要导入-待处理)'!K:K,'12.1成果批示及应用（前端查询-需要导入-待处理)'!N:N),2,)="1","独立完成","合作完成")</f>
        <v>合作完成</v>
      </c>
      <c r="G532">
        <v>2017</v>
      </c>
      <c r="H532" t="str">
        <f t="shared" si="8"/>
        <v>省部级正职领导肯定性批示</v>
      </c>
      <c r="I532" t="str">
        <f t="array" ref="I532">VLOOKUP(A532&amp;B532,IF({1,0},'12.1成果批示及应用（前端查询-需要导入-待处理)'!J:J&amp;'12.1成果批示及应用（前端查询-需要导入-待处理)'!K:K,'12.1成果批示及应用（前端查询-需要导入-待处理)'!M:M),2,)</f>
        <v>2017-05-23 </v>
      </c>
      <c r="J532" t="str">
        <f>VLOOKUP(C532,[2]Sheet1!$A:$C,3,)</f>
        <v>农业农村研究所</v>
      </c>
      <c r="K532" t="s">
        <v>669</v>
      </c>
      <c r="L532" t="s">
        <v>23</v>
      </c>
      <c r="O532" t="str">
        <f>CONCATENATE(E532,"(",VLOOKUP(H532,批示部门及其分数!C:D,2,)*70%,")")</f>
        <v>xuyuming(84)</v>
      </c>
    </row>
    <row r="533" spans="1:15">
      <c r="A533" s="14" t="s">
        <v>1469</v>
      </c>
      <c r="B533" s="12" t="s">
        <v>279</v>
      </c>
      <c r="C533" t="str">
        <f t="array" ref="C533">IF(ISNA(VLOOKUP(A533&amp;B533&amp;"1",IF({1,0},'12.1成果批示及应用（前端查询-需要导入-待处理)'!J:J&amp;'12.1成果批示及应用（前端查询-需要导入-待处理)'!K:K&amp;'12.1成果批示及应用（前端查询-需要导入-待处理)'!O:O,'12.1成果批示及应用（前端查询-需要导入-待处理)'!B:B),2,)),VLOOKUP(A533,IF({1,0},'12.1成果批示及应用（前端查询-需要导入-待处理)'!J:J,'12.1成果批示及应用（前端查询-需要导入-待处理)'!B:B),2,),VLOOKUP(A533&amp;B533&amp;"1",IF({1,0},'12.1成果批示及应用（前端查询-需要导入-待处理)'!J:J&amp;'12.1成果批示及应用（前端查询-需要导入-待处理)'!K:K&amp;'12.1成果批示及应用（前端查询-需要导入-待处理)'!O:O,'12.1成果批示及应用（前端查询-需要导入-待处理)'!B:B),2,))</f>
        <v>王胜</v>
      </c>
      <c r="D533" t="str">
        <f>VLOOKUP(C533,[2]Sheet1!$A:$B,2,)</f>
        <v>wangsheng</v>
      </c>
      <c r="E533" t="s">
        <v>840</v>
      </c>
      <c r="F533" t="str">
        <f t="array" ref="F533">IF(VLOOKUP(A533&amp;B533,IF({1,0},'12.1成果批示及应用（前端查询-需要导入-待处理)'!J:J&amp;'12.1成果批示及应用（前端查询-需要导入-待处理)'!K:K,'12.1成果批示及应用（前端查询-需要导入-待处理)'!N:N),2,)="1","独立完成","合作完成")</f>
        <v>合作完成</v>
      </c>
      <c r="G533">
        <v>2017</v>
      </c>
      <c r="H533" t="str">
        <f t="shared" si="8"/>
        <v>决策建议、信息专报、专报信息刊发</v>
      </c>
      <c r="I533" t="str">
        <f t="array" ref="I533">VLOOKUP(A533&amp;B533,IF({1,0},'12.1成果批示及应用（前端查询-需要导入-待处理)'!J:J&amp;'12.1成果批示及应用（前端查询-需要导入-待处理)'!K:K,'12.1成果批示及应用（前端查询-需要导入-待处理)'!M:M),2,)</f>
        <v>2017-03-02 </v>
      </c>
      <c r="J533" t="str">
        <f>VLOOKUP(C533,[2]Sheet1!$A:$C,3,)</f>
        <v>院领导</v>
      </c>
      <c r="K533" t="s">
        <v>843</v>
      </c>
      <c r="L533" t="s">
        <v>23</v>
      </c>
      <c r="O533" t="str">
        <f>CONCATENATE(E533,"(",VLOOKUP(H533,批示部门及其分数!C:D,2,)*70%,")")</f>
        <v>wangsheng(28)</v>
      </c>
    </row>
    <row r="534" spans="1:15">
      <c r="A534" s="14" t="s">
        <v>1471</v>
      </c>
      <c r="B534" s="12" t="s">
        <v>279</v>
      </c>
      <c r="C534" t="str">
        <f t="array" ref="C534">IF(ISNA(VLOOKUP(A534&amp;B534&amp;"1",IF({1,0},'12.1成果批示及应用（前端查询-需要导入-待处理)'!J:J&amp;'12.1成果批示及应用（前端查询-需要导入-待处理)'!K:K&amp;'12.1成果批示及应用（前端查询-需要导入-待处理)'!O:O,'12.1成果批示及应用（前端查询-需要导入-待处理)'!B:B),2,)),VLOOKUP(A534,IF({1,0},'12.1成果批示及应用（前端查询-需要导入-待处理)'!J:J,'12.1成果批示及应用（前端查询-需要导入-待处理)'!B:B),2,),VLOOKUP(A534&amp;B534&amp;"1",IF({1,0},'12.1成果批示及应用（前端查询-需要导入-待处理)'!J:J&amp;'12.1成果批示及应用（前端查询-需要导入-待处理)'!K:K&amp;'12.1成果批示及应用（前端查询-需要导入-待处理)'!O:O,'12.1成果批示及应用（前端查询-需要导入-待处理)'!B:B),2,))</f>
        <v>李玲</v>
      </c>
      <c r="D534" t="str">
        <f>VLOOKUP(C534,[2]Sheet1!$A:$B,2,)</f>
        <v>liling</v>
      </c>
      <c r="E534" t="s">
        <v>127</v>
      </c>
      <c r="F534" t="str">
        <f t="array" ref="F534">IF(VLOOKUP(A534&amp;B534,IF({1,0},'12.1成果批示及应用（前端查询-需要导入-待处理)'!J:J&amp;'12.1成果批示及应用（前端查询-需要导入-待处理)'!K:K,'12.1成果批示及应用（前端查询-需要导入-待处理)'!N:N),2,)="1","独立完成","合作完成")</f>
        <v>独立完成</v>
      </c>
      <c r="G534">
        <v>2017</v>
      </c>
      <c r="H534" t="str">
        <f t="shared" si="8"/>
        <v>决策建议、信息专报、专报信息刊发</v>
      </c>
      <c r="I534" t="str">
        <f t="array" ref="I534">VLOOKUP(A534&amp;B534,IF({1,0},'12.1成果批示及应用（前端查询-需要导入-待处理)'!J:J&amp;'12.1成果批示及应用（前端查询-需要导入-待处理)'!K:K,'12.1成果批示及应用（前端查询-需要导入-待处理)'!M:M),2,)</f>
        <v>2017-02-07 </v>
      </c>
      <c r="J534" t="str">
        <f>VLOOKUP(C534,[2]Sheet1!$A:$C,3,)</f>
        <v>文史研究所（台湾问题研究所）</v>
      </c>
      <c r="K534" t="s">
        <v>129</v>
      </c>
      <c r="L534" t="s">
        <v>23</v>
      </c>
      <c r="O534" t="str">
        <f>CONCATENATE(E534,"(",VLOOKUP(H534,批示部门及其分数!C:D,2,)*70%,")")</f>
        <v>liling(28)</v>
      </c>
    </row>
    <row r="535" spans="1:15">
      <c r="A535" s="14" t="s">
        <v>1473</v>
      </c>
      <c r="B535" s="12" t="s">
        <v>19</v>
      </c>
      <c r="C535" t="str">
        <f t="array" ref="C535">IF(ISNA(VLOOKUP(A535&amp;B535&amp;"1",IF({1,0},'12.1成果批示及应用（前端查询-需要导入-待处理)'!J:J&amp;'12.1成果批示及应用（前端查询-需要导入-待处理)'!K:K&amp;'12.1成果批示及应用（前端查询-需要导入-待处理)'!O:O,'12.1成果批示及应用（前端查询-需要导入-待处理)'!B:B),2,)),VLOOKUP(A535,IF({1,0},'12.1成果批示及应用（前端查询-需要导入-待处理)'!J:J,'12.1成果批示及应用（前端查询-需要导入-待处理)'!B:B),2,),VLOOKUP(A535&amp;B535&amp;"1",IF({1,0},'12.1成果批示及应用（前端查询-需要导入-待处理)'!J:J&amp;'12.1成果批示及应用（前端查询-需要导入-待处理)'!K:K&amp;'12.1成果批示及应用（前端查询-需要导入-待处理)'!O:O,'12.1成果批示及应用（前端查询-需要导入-待处理)'!B:B),2,))</f>
        <v>李万慧</v>
      </c>
      <c r="D535" t="str">
        <f>VLOOKUP(C535,[2]Sheet1!$A:$B,2,)</f>
        <v>liwanhui</v>
      </c>
      <c r="E535" t="s">
        <v>530</v>
      </c>
      <c r="F535" t="str">
        <f t="array" ref="F535">IF(VLOOKUP(A535&amp;B535,IF({1,0},'12.1成果批示及应用（前端查询-需要导入-待处理)'!J:J&amp;'12.1成果批示及应用（前端查询-需要导入-待处理)'!K:K,'12.1成果批示及应用（前端查询-需要导入-待处理)'!N:N),2,)="1","独立完成","合作完成")</f>
        <v>独立完成</v>
      </c>
      <c r="G535">
        <v>2017</v>
      </c>
      <c r="H535" t="str">
        <f t="shared" si="8"/>
        <v>省部级正职领导一般性批示</v>
      </c>
      <c r="I535" t="str">
        <f t="array" ref="I535">VLOOKUP(A535&amp;B535,IF({1,0},'12.1成果批示及应用（前端查询-需要导入-待处理)'!J:J&amp;'12.1成果批示及应用（前端查询-需要导入-待处理)'!K:K,'12.1成果批示及应用（前端查询-需要导入-待处理)'!M:M),2,)</f>
        <v>2017-05-25 </v>
      </c>
      <c r="J535" t="str">
        <f>VLOOKUP(C535,[2]Sheet1!$A:$C,3,)</f>
        <v>财政与金融研究所</v>
      </c>
      <c r="K535" t="s">
        <v>532</v>
      </c>
      <c r="L535" t="s">
        <v>23</v>
      </c>
      <c r="O535" t="str">
        <f>CONCATENATE(E535,"(",VLOOKUP(H535,批示部门及其分数!C:D,2,)*70%,")")</f>
        <v>liwanhui(42)</v>
      </c>
    </row>
    <row r="536" spans="1:15">
      <c r="A536" s="14" t="s">
        <v>1475</v>
      </c>
      <c r="B536" s="12" t="s">
        <v>30</v>
      </c>
      <c r="C536" t="str">
        <f t="array" ref="C536">IF(ISNA(VLOOKUP(A536&amp;B536&amp;"1",IF({1,0},'12.1成果批示及应用（前端查询-需要导入-待处理)'!J:J&amp;'12.1成果批示及应用（前端查询-需要导入-待处理)'!K:K&amp;'12.1成果批示及应用（前端查询-需要导入-待处理)'!O:O,'12.1成果批示及应用（前端查询-需要导入-待处理)'!B:B),2,)),VLOOKUP(A536,IF({1,0},'12.1成果批示及应用（前端查询-需要导入-待处理)'!J:J,'12.1成果批示及应用（前端查询-需要导入-待处理)'!B:B),2,),VLOOKUP(A536&amp;B536&amp;"1",IF({1,0},'12.1成果批示及应用（前端查询-需要导入-待处理)'!J:J&amp;'12.1成果批示及应用（前端查询-需要导入-待处理)'!K:K&amp;'12.1成果批示及应用（前端查询-需要导入-待处理)'!O:O,'12.1成果批示及应用（前端查询-需要导入-待处理)'!B:B),2,))</f>
        <v>李勇</v>
      </c>
      <c r="D536" t="e">
        <f>VLOOKUP(C536,[2]Sheet1!$A:$B,2,)</f>
        <v>#N/A</v>
      </c>
      <c r="E536" t="s">
        <v>141</v>
      </c>
      <c r="F536" t="str">
        <f t="array" ref="F536">IF(VLOOKUP(A536&amp;B536,IF({1,0},'12.1成果批示及应用（前端查询-需要导入-待处理)'!J:J&amp;'12.1成果批示及应用（前端查询-需要导入-待处理)'!K:K,'12.1成果批示及应用（前端查询-需要导入-待处理)'!N:N),2,)="1","独立完成","合作完成")</f>
        <v>独立完成</v>
      </c>
      <c r="G536">
        <v>2017</v>
      </c>
      <c r="H536" t="str">
        <f t="shared" si="8"/>
        <v>省部级正职领导肯定性批示</v>
      </c>
      <c r="I536" t="str">
        <f t="array" ref="I536">VLOOKUP(A536&amp;B536,IF({1,0},'12.1成果批示及应用（前端查询-需要导入-待处理)'!J:J&amp;'12.1成果批示及应用（前端查询-需要导入-待处理)'!K:K,'12.1成果批示及应用（前端查询-需要导入-待处理)'!M:M),2,)</f>
        <v>2017-05-19 </v>
      </c>
      <c r="J536" t="e">
        <f>VLOOKUP(C536,[2]Sheet1!$A:$C,3,)</f>
        <v>#N/A</v>
      </c>
      <c r="K536" t="s">
        <v>143</v>
      </c>
      <c r="L536" t="s">
        <v>23</v>
      </c>
      <c r="O536" t="str">
        <f>CONCATENATE(E536,"(",VLOOKUP(H536,批示部门及其分数!C:D,2,)*70%,")")</f>
        <v>liyong(84)</v>
      </c>
    </row>
    <row r="537" spans="1:15">
      <c r="A537" s="14" t="s">
        <v>1477</v>
      </c>
      <c r="B537" s="12" t="s">
        <v>19</v>
      </c>
      <c r="C537" t="str">
        <f t="array" ref="C537">IF(ISNA(VLOOKUP(A537&amp;B537&amp;"1",IF({1,0},'12.1成果批示及应用（前端查询-需要导入-待处理)'!J:J&amp;'12.1成果批示及应用（前端查询-需要导入-待处理)'!K:K&amp;'12.1成果批示及应用（前端查询-需要导入-待处理)'!O:O,'12.1成果批示及应用（前端查询-需要导入-待处理)'!B:B),2,)),VLOOKUP(A537,IF({1,0},'12.1成果批示及应用（前端查询-需要导入-待处理)'!J:J,'12.1成果批示及应用（前端查询-需要导入-待处理)'!B:B),2,),VLOOKUP(A537&amp;B537&amp;"1",IF({1,0},'12.1成果批示及应用（前端查询-需要导入-待处理)'!J:J&amp;'12.1成果批示及应用（前端查询-需要导入-待处理)'!K:K&amp;'12.1成果批示及应用（前端查询-需要导入-待处理)'!O:O,'12.1成果批示及应用（前端查询-需要导入-待处理)'!B:B),2,))</f>
        <v>李勇</v>
      </c>
      <c r="D537" t="e">
        <f>VLOOKUP(C537,[2]Sheet1!$A:$B,2,)</f>
        <v>#N/A</v>
      </c>
      <c r="E537" t="s">
        <v>141</v>
      </c>
      <c r="F537" t="str">
        <f t="array" ref="F537">IF(VLOOKUP(A537&amp;B537,IF({1,0},'12.1成果批示及应用（前端查询-需要导入-待处理)'!J:J&amp;'12.1成果批示及应用（前端查询-需要导入-待处理)'!K:K,'12.1成果批示及应用（前端查询-需要导入-待处理)'!N:N),2,)="1","独立完成","合作完成")</f>
        <v>独立完成</v>
      </c>
      <c r="G537">
        <v>2017</v>
      </c>
      <c r="H537" t="str">
        <f t="shared" si="8"/>
        <v>省部级正职领导一般性批示</v>
      </c>
      <c r="I537" t="str">
        <f t="array" ref="I537">VLOOKUP(A537&amp;B537,IF({1,0},'12.1成果批示及应用（前端查询-需要导入-待处理)'!J:J&amp;'12.1成果批示及应用（前端查询-需要导入-待处理)'!K:K,'12.1成果批示及应用（前端查询-需要导入-待处理)'!M:M),2,)</f>
        <v>2016-12-29 </v>
      </c>
      <c r="J537" t="e">
        <f>VLOOKUP(C537,[2]Sheet1!$A:$C,3,)</f>
        <v>#N/A</v>
      </c>
      <c r="K537" t="s">
        <v>143</v>
      </c>
      <c r="L537" t="s">
        <v>23</v>
      </c>
      <c r="O537" t="str">
        <f>CONCATENATE(E537,"(",VLOOKUP(H537,批示部门及其分数!C:D,2,)*70%,")")</f>
        <v>liyong(42)</v>
      </c>
    </row>
    <row r="538" spans="1:15">
      <c r="A538" s="14" t="s">
        <v>1478</v>
      </c>
      <c r="B538" s="12" t="s">
        <v>462</v>
      </c>
      <c r="C538" t="str">
        <f t="array" ref="C538">IF(ISNA(VLOOKUP(A538&amp;B538&amp;"1",IF({1,0},'12.1成果批示及应用（前端查询-需要导入-待处理)'!J:J&amp;'12.1成果批示及应用（前端查询-需要导入-待处理)'!K:K&amp;'12.1成果批示及应用（前端查询-需要导入-待处理)'!O:O,'12.1成果批示及应用（前端查询-需要导入-待处理)'!B:B),2,)),VLOOKUP(A538,IF({1,0},'12.1成果批示及应用（前端查询-需要导入-待处理)'!J:J,'12.1成果批示及应用（前端查询-需要导入-待处理)'!B:B),2,),VLOOKUP(A538&amp;B538&amp;"1",IF({1,0},'12.1成果批示及应用（前端查询-需要导入-待处理)'!J:J&amp;'12.1成果批示及应用（前端查询-需要导入-待处理)'!K:K&amp;'12.1成果批示及应用（前端查询-需要导入-待处理)'!O:O,'12.1成果批示及应用（前端查询-需要导入-待处理)'!B:B),2,))</f>
        <v>罗伟</v>
      </c>
      <c r="D538" t="str">
        <f>VLOOKUP(C538,[2]Sheet1!$A:$B,2,)</f>
        <v>luowei</v>
      </c>
      <c r="E538" t="s">
        <v>1083</v>
      </c>
      <c r="F538" t="str">
        <f t="array" ref="F538">IF(VLOOKUP(A538&amp;B538,IF({1,0},'12.1成果批示及应用（前端查询-需要导入-待处理)'!J:J&amp;'12.1成果批示及应用（前端查询-需要导入-待处理)'!K:K,'12.1成果批示及应用（前端查询-需要导入-待处理)'!N:N),2,)="1","独立完成","合作完成")</f>
        <v>合作完成</v>
      </c>
      <c r="G538">
        <v>2017</v>
      </c>
      <c r="H538" t="str">
        <f t="shared" si="8"/>
        <v>国家部委规章和重庆市地方性法规、政府规章及文件采用-采用部分占文件全文60%以上（含）</v>
      </c>
      <c r="I538" t="str">
        <f t="array" ref="I538">VLOOKUP(A538&amp;B538,IF({1,0},'12.1成果批示及应用（前端查询-需要导入-待处理)'!J:J&amp;'12.1成果批示及应用（前端查询-需要导入-待处理)'!K:K,'12.1成果批示及应用（前端查询-需要导入-待处理)'!M:M),2,)</f>
        <v>2017-11-22 </v>
      </c>
      <c r="J538" t="str">
        <f>VLOOKUP(C538,[2]Sheet1!$A:$C,3,)</f>
        <v>法学与社会学研究所</v>
      </c>
      <c r="K538" t="s">
        <v>1480</v>
      </c>
      <c r="L538" t="s">
        <v>23</v>
      </c>
      <c r="O538" t="str">
        <f>CONCATENATE(E538,"(",VLOOKUP(H538,批示部门及其分数!C:D,2,)*70%,")")</f>
        <v>luowei(168)</v>
      </c>
    </row>
    <row r="539" spans="1:15">
      <c r="A539" s="14" t="s">
        <v>1482</v>
      </c>
      <c r="B539" s="12" t="s">
        <v>274</v>
      </c>
      <c r="C539" t="str">
        <f t="array" ref="C539">IF(ISNA(VLOOKUP(A539&amp;B539&amp;"1",IF({1,0},'12.1成果批示及应用（前端查询-需要导入-待处理)'!J:J&amp;'12.1成果批示及应用（前端查询-需要导入-待处理)'!K:K&amp;'12.1成果批示及应用（前端查询-需要导入-待处理)'!O:O,'12.1成果批示及应用（前端查询-需要导入-待处理)'!B:B),2,)),VLOOKUP(A539,IF({1,0},'12.1成果批示及应用（前端查询-需要导入-待处理)'!J:J,'12.1成果批示及应用（前端查询-需要导入-待处理)'!B:B),2,),VLOOKUP(A539&amp;B539&amp;"1",IF({1,0},'12.1成果批示及应用（前端查询-需要导入-待处理)'!J:J&amp;'12.1成果批示及应用（前端查询-需要导入-待处理)'!K:K&amp;'12.1成果批示及应用（前端查询-需要导入-待处理)'!O:O,'12.1成果批示及应用（前端查询-需要导入-待处理)'!B:B),2,))</f>
        <v>刘容</v>
      </c>
      <c r="D539" t="str">
        <f>VLOOKUP(C539,[2]Sheet1!$A:$B,2,)</f>
        <v>liurong</v>
      </c>
      <c r="E539" t="s">
        <v>1484</v>
      </c>
      <c r="F539" t="str">
        <f t="array" ref="F539">IF(VLOOKUP(A539&amp;B539,IF({1,0},'12.1成果批示及应用（前端查询-需要导入-待处理)'!J:J&amp;'12.1成果批示及应用（前端查询-需要导入-待处理)'!K:K,'12.1成果批示及应用（前端查询-需要导入-待处理)'!N:N),2,)="1","独立完成","合作完成")</f>
        <v>独立完成</v>
      </c>
      <c r="G539">
        <v>2017</v>
      </c>
      <c r="H539" t="str">
        <f t="shared" si="8"/>
        <v>市行业主管部门文件采用-采用部分占文件全文60%以下</v>
      </c>
      <c r="I539" t="str">
        <f t="array" ref="I539">VLOOKUP(A539&amp;B539,IF({1,0},'12.1成果批示及应用（前端查询-需要导入-待处理)'!J:J&amp;'12.1成果批示及应用（前端查询-需要导入-待处理)'!K:K,'12.1成果批示及应用（前端查询-需要导入-待处理)'!M:M),2,)</f>
        <v>2017-06-27 </v>
      </c>
      <c r="J539" t="str">
        <f>VLOOKUP(C539,[2]Sheet1!$A:$C,3,)</f>
        <v>文史研究所（台湾问题研究所）</v>
      </c>
      <c r="K539" t="s">
        <v>1486</v>
      </c>
      <c r="L539" t="s">
        <v>23</v>
      </c>
      <c r="O539" t="str">
        <f>CONCATENATE(E539,"(",VLOOKUP(H539,批示部门及其分数!C:D,2,)*70%,")")</f>
        <v>liurong(21)</v>
      </c>
    </row>
    <row r="540" spans="1:15">
      <c r="A540" s="14" t="s">
        <v>1488</v>
      </c>
      <c r="B540" s="12" t="s">
        <v>426</v>
      </c>
      <c r="C540" t="str">
        <f t="array" ref="C540">IF(ISNA(VLOOKUP(A540&amp;B540&amp;"1",IF({1,0},'12.1成果批示及应用（前端查询-需要导入-待处理)'!J:J&amp;'12.1成果批示及应用（前端查询-需要导入-待处理)'!K:K&amp;'12.1成果批示及应用（前端查询-需要导入-待处理)'!O:O,'12.1成果批示及应用（前端查询-需要导入-待处理)'!B:B),2,)),VLOOKUP(A540,IF({1,0},'12.1成果批示及应用（前端查询-需要导入-待处理)'!J:J,'12.1成果批示及应用（前端查询-需要导入-待处理)'!B:B),2,),VLOOKUP(A540&amp;B540&amp;"1",IF({1,0},'12.1成果批示及应用（前端查询-需要导入-待处理)'!J:J&amp;'12.1成果批示及应用（前端查询-需要导入-待处理)'!K:K&amp;'12.1成果批示及应用（前端查询-需要导入-待处理)'!O:O,'12.1成果批示及应用（前端查询-需要导入-待处理)'!B:B),2,))</f>
        <v>吕红</v>
      </c>
      <c r="D540" t="str">
        <f>VLOOKUP(C540,[2]Sheet1!$A:$B,2,)</f>
        <v>lvhong</v>
      </c>
      <c r="E540" t="s">
        <v>1076</v>
      </c>
      <c r="F540" t="str">
        <f t="array" ref="F540">IF(VLOOKUP(A540&amp;B540,IF({1,0},'12.1成果批示及应用（前端查询-需要导入-待处理)'!J:J&amp;'12.1成果批示及应用（前端查询-需要导入-待处理)'!K:K,'12.1成果批示及应用（前端查询-需要导入-待处理)'!N:N),2,)="1","独立完成","合作完成")</f>
        <v>合作完成</v>
      </c>
      <c r="G540">
        <v>2017</v>
      </c>
      <c r="H540" t="str">
        <f t="shared" si="8"/>
        <v>国家部委规章和重庆市地方性法规、政府规章及文件采用-采用部分占文件全文60%以下</v>
      </c>
      <c r="I540" t="str">
        <f t="array" ref="I540">VLOOKUP(A540&amp;B540,IF({1,0},'12.1成果批示及应用（前端查询-需要导入-待处理)'!J:J&amp;'12.1成果批示及应用（前端查询-需要导入-待处理)'!K:K,'12.1成果批示及应用（前端查询-需要导入-待处理)'!M:M),2,)</f>
        <v>2017-02-09 </v>
      </c>
      <c r="J540" t="str">
        <f>VLOOKUP(C540,[2]Sheet1!$A:$C,3,)</f>
        <v>生态与环境资源研究所</v>
      </c>
      <c r="K540" t="s">
        <v>1205</v>
      </c>
      <c r="L540" t="s">
        <v>23</v>
      </c>
      <c r="O540" t="str">
        <f>CONCATENATE(E540,"(",VLOOKUP(H540,批示部门及其分数!C:D,2,)*70%,")")</f>
        <v>luhong(84)</v>
      </c>
    </row>
    <row r="541" spans="1:15">
      <c r="A541" s="14" t="s">
        <v>1491</v>
      </c>
      <c r="B541" s="12" t="s">
        <v>19</v>
      </c>
      <c r="C541" t="str">
        <f t="array" ref="C541">IF(ISNA(VLOOKUP(A541&amp;B541&amp;"1",IF({1,0},'12.1成果批示及应用（前端查询-需要导入-待处理)'!J:J&amp;'12.1成果批示及应用（前端查询-需要导入-待处理)'!K:K&amp;'12.1成果批示及应用（前端查询-需要导入-待处理)'!O:O,'12.1成果批示及应用（前端查询-需要导入-待处理)'!B:B),2,)),VLOOKUP(A541,IF({1,0},'12.1成果批示及应用（前端查询-需要导入-待处理)'!J:J,'12.1成果批示及应用（前端查询-需要导入-待处理)'!B:B),2,),VLOOKUP(A541&amp;B541&amp;"1",IF({1,0},'12.1成果批示及应用（前端查询-需要导入-待处理)'!J:J&amp;'12.1成果批示及应用（前端查询-需要导入-待处理)'!K:K&amp;'12.1成果批示及应用（前端查询-需要导入-待处理)'!O:O,'12.1成果批示及应用（前端查询-需要导入-待处理)'!B:B),2,))</f>
        <v>罗锐华</v>
      </c>
      <c r="D541" t="str">
        <f>VLOOKUP(C541,[2]Sheet1!$A:$B,2,)</f>
        <v>luoruihua</v>
      </c>
      <c r="E541" t="s">
        <v>78</v>
      </c>
      <c r="F541" t="str">
        <f t="array" ref="F541">IF(VLOOKUP(A541&amp;B541,IF({1,0},'12.1成果批示及应用（前端查询-需要导入-待处理)'!J:J&amp;'12.1成果批示及应用（前端查询-需要导入-待处理)'!K:K,'12.1成果批示及应用（前端查询-需要导入-待处理)'!N:N),2,)="1","独立完成","合作完成")</f>
        <v>独立完成</v>
      </c>
      <c r="G541">
        <v>2017</v>
      </c>
      <c r="H541" t="str">
        <f t="shared" si="8"/>
        <v>省部级正职领导一般性批示</v>
      </c>
      <c r="I541" t="str">
        <f t="array" ref="I541">VLOOKUP(A541&amp;B541,IF({1,0},'12.1成果批示及应用（前端查询-需要导入-待处理)'!J:J&amp;'12.1成果批示及应用（前端查询-需要导入-待处理)'!K:K,'12.1成果批示及应用（前端查询-需要导入-待处理)'!M:M),2,)</f>
        <v>2017-09-04 </v>
      </c>
      <c r="J541" t="str">
        <f>VLOOKUP(C541,[2]Sheet1!$A:$C,3,)</f>
        <v>文史研究所（台湾问题研究所）</v>
      </c>
      <c r="K541" t="s">
        <v>169</v>
      </c>
      <c r="L541" t="s">
        <v>23</v>
      </c>
      <c r="O541" t="str">
        <f>CONCATENATE(E541,"(",VLOOKUP(H541,批示部门及其分数!C:D,2,)*70%,")")</f>
        <v>luoruihua(42)</v>
      </c>
    </row>
    <row r="542" spans="1:15">
      <c r="A542" s="14" t="s">
        <v>1493</v>
      </c>
      <c r="B542" s="12" t="s">
        <v>279</v>
      </c>
      <c r="C542" t="str">
        <f t="array" ref="C542">IF(ISNA(VLOOKUP(A542&amp;B542&amp;"1",IF({1,0},'12.1成果批示及应用（前端查询-需要导入-待处理)'!J:J&amp;'12.1成果批示及应用（前端查询-需要导入-待处理)'!K:K&amp;'12.1成果批示及应用（前端查询-需要导入-待处理)'!O:O,'12.1成果批示及应用（前端查询-需要导入-待处理)'!B:B),2,)),VLOOKUP(A542,IF({1,0},'12.1成果批示及应用（前端查询-需要导入-待处理)'!J:J,'12.1成果批示及应用（前端查询-需要导入-待处理)'!B:B),2,),VLOOKUP(A542&amp;B542&amp;"1",IF({1,0},'12.1成果批示及应用（前端查询-需要导入-待处理)'!J:J&amp;'12.1成果批示及应用（前端查询-需要导入-待处理)'!K:K&amp;'12.1成果批示及应用（前端查询-需要导入-待处理)'!O:O,'12.1成果批示及应用（前端查询-需要导入-待处理)'!B:B),2,))</f>
        <v>罗伟</v>
      </c>
      <c r="D542" t="str">
        <f>VLOOKUP(C542,[2]Sheet1!$A:$B,2,)</f>
        <v>luowei</v>
      </c>
      <c r="E542" t="s">
        <v>1083</v>
      </c>
      <c r="F542" t="str">
        <f t="array" ref="F542">IF(VLOOKUP(A542&amp;B542,IF({1,0},'12.1成果批示及应用（前端查询-需要导入-待处理)'!J:J&amp;'12.1成果批示及应用（前端查询-需要导入-待处理)'!K:K,'12.1成果批示及应用（前端查询-需要导入-待处理)'!N:N),2,)="1","独立完成","合作完成")</f>
        <v>独立完成</v>
      </c>
      <c r="G542">
        <v>2017</v>
      </c>
      <c r="H542" t="str">
        <f t="shared" si="8"/>
        <v>决策建议、信息专报、专报信息刊发</v>
      </c>
      <c r="I542" t="str">
        <f t="array" ref="I542">VLOOKUP(A542&amp;B542,IF({1,0},'12.1成果批示及应用（前端查询-需要导入-待处理)'!J:J&amp;'12.1成果批示及应用（前端查询-需要导入-待处理)'!K:K,'12.1成果批示及应用（前端查询-需要导入-待处理)'!M:M),2,)</f>
        <v>2017-02-20 </v>
      </c>
      <c r="J542" t="str">
        <f>VLOOKUP(C542,[2]Sheet1!$A:$C,3,)</f>
        <v>法学与社会学研究所</v>
      </c>
      <c r="K542" t="s">
        <v>1210</v>
      </c>
      <c r="L542" t="s">
        <v>23</v>
      </c>
      <c r="O542" t="str">
        <f>CONCATENATE(E542,"(",VLOOKUP(H542,批示部门及其分数!C:D,2,)*70%,")")</f>
        <v>luowei(28)</v>
      </c>
    </row>
    <row r="543" spans="1:15">
      <c r="A543" s="14" t="s">
        <v>1495</v>
      </c>
      <c r="B543" s="12" t="s">
        <v>274</v>
      </c>
      <c r="C543" t="str">
        <f t="array" ref="C543">IF(ISNA(VLOOKUP(A543&amp;B543&amp;"1",IF({1,0},'12.1成果批示及应用（前端查询-需要导入-待处理)'!J:J&amp;'12.1成果批示及应用（前端查询-需要导入-待处理)'!K:K&amp;'12.1成果批示及应用（前端查询-需要导入-待处理)'!O:O,'12.1成果批示及应用（前端查询-需要导入-待处理)'!B:B),2,)),VLOOKUP(A543,IF({1,0},'12.1成果批示及应用（前端查询-需要导入-待处理)'!J:J,'12.1成果批示及应用（前端查询-需要导入-待处理)'!B:B),2,),VLOOKUP(A543&amp;B543&amp;"1",IF({1,0},'12.1成果批示及应用（前端查询-需要导入-待处理)'!J:J&amp;'12.1成果批示及应用（前端查询-需要导入-待处理)'!K:K&amp;'12.1成果批示及应用（前端查询-需要导入-待处理)'!O:O,'12.1成果批示及应用（前端查询-需要导入-待处理)'!B:B),2,))</f>
        <v>彭泽明</v>
      </c>
      <c r="D543" t="e">
        <f>VLOOKUP(C543,[2]Sheet1!$A:$B,2,)</f>
        <v>#N/A</v>
      </c>
      <c r="E543" t="s">
        <v>1353</v>
      </c>
      <c r="F543" t="str">
        <f t="array" ref="F543">IF(VLOOKUP(A543&amp;B543,IF({1,0},'12.1成果批示及应用（前端查询-需要导入-待处理)'!J:J&amp;'12.1成果批示及应用（前端查询-需要导入-待处理)'!K:K,'12.1成果批示及应用（前端查询-需要导入-待处理)'!N:N),2,)="1","独立完成","合作完成")</f>
        <v>独立完成</v>
      </c>
      <c r="G543">
        <v>2017</v>
      </c>
      <c r="H543" t="str">
        <f t="shared" si="8"/>
        <v>市行业主管部门文件采用-采用部分占文件全文60%以下</v>
      </c>
      <c r="I543" t="str">
        <f t="array" ref="I543">VLOOKUP(A543&amp;B543,IF({1,0},'12.1成果批示及应用（前端查询-需要导入-待处理)'!J:J&amp;'12.1成果批示及应用（前端查询-需要导入-待处理)'!K:K,'12.1成果批示及应用（前端查询-需要导入-待处理)'!M:M),2,)</f>
        <v>2017-02-10 </v>
      </c>
      <c r="J543" t="e">
        <f>VLOOKUP(C543,[2]Sheet1!$A:$C,3,)</f>
        <v>#N/A</v>
      </c>
      <c r="K543" t="s">
        <v>1355</v>
      </c>
      <c r="L543" t="s">
        <v>23</v>
      </c>
      <c r="O543" t="str">
        <f>CONCATENATE(E543,"(",VLOOKUP(H543,批示部门及其分数!C:D,2,)*70%,")")</f>
        <v>pengzeming(21)</v>
      </c>
    </row>
    <row r="544" spans="1:15">
      <c r="A544" s="14" t="s">
        <v>1498</v>
      </c>
      <c r="B544" s="12" t="s">
        <v>279</v>
      </c>
      <c r="C544" t="str">
        <f t="array" ref="C544">IF(ISNA(VLOOKUP(A544&amp;B544&amp;"1",IF({1,0},'12.1成果批示及应用（前端查询-需要导入-待处理)'!J:J&amp;'12.1成果批示及应用（前端查询-需要导入-待处理)'!K:K&amp;'12.1成果批示及应用（前端查询-需要导入-待处理)'!O:O,'12.1成果批示及应用（前端查询-需要导入-待处理)'!B:B),2,)),VLOOKUP(A544,IF({1,0},'12.1成果批示及应用（前端查询-需要导入-待处理)'!J:J,'12.1成果批示及应用（前端查询-需要导入-待处理)'!B:B),2,),VLOOKUP(A544&amp;B544&amp;"1",IF({1,0},'12.1成果批示及应用（前端查询-需要导入-待处理)'!J:J&amp;'12.1成果批示及应用（前端查询-需要导入-待处理)'!K:K&amp;'12.1成果批示及应用（前端查询-需要导入-待处理)'!O:O,'12.1成果批示及应用（前端查询-需要导入-待处理)'!B:B),2,))</f>
        <v>彭泽明</v>
      </c>
      <c r="D544" t="e">
        <f>VLOOKUP(C544,[2]Sheet1!$A:$B,2,)</f>
        <v>#N/A</v>
      </c>
      <c r="E544" t="s">
        <v>1353</v>
      </c>
      <c r="F544" t="str">
        <f t="array" ref="F544">IF(VLOOKUP(A544&amp;B544,IF({1,0},'12.1成果批示及应用（前端查询-需要导入-待处理)'!J:J&amp;'12.1成果批示及应用（前端查询-需要导入-待处理)'!K:K,'12.1成果批示及应用（前端查询-需要导入-待处理)'!N:N),2,)="1","独立完成","合作完成")</f>
        <v>独立完成</v>
      </c>
      <c r="G544">
        <v>2017</v>
      </c>
      <c r="H544" t="str">
        <f t="shared" si="8"/>
        <v>决策建议、信息专报、专报信息刊发</v>
      </c>
      <c r="I544" t="str">
        <f t="array" ref="I544">VLOOKUP(A544&amp;B544,IF({1,0},'12.1成果批示及应用（前端查询-需要导入-待处理)'!J:J&amp;'12.1成果批示及应用（前端查询-需要导入-待处理)'!K:K,'12.1成果批示及应用（前端查询-需要导入-待处理)'!M:M),2,)</f>
        <v>2017-07-11 </v>
      </c>
      <c r="J544" t="e">
        <f>VLOOKUP(C544,[2]Sheet1!$A:$C,3,)</f>
        <v>#N/A</v>
      </c>
      <c r="K544" t="s">
        <v>1355</v>
      </c>
      <c r="L544" t="s">
        <v>23</v>
      </c>
      <c r="O544" t="str">
        <f>CONCATENATE(E544,"(",VLOOKUP(H544,批示部门及其分数!C:D,2,)*70%,")")</f>
        <v>pengzeming(28)</v>
      </c>
    </row>
    <row r="545" spans="1:15">
      <c r="A545" s="14" t="s">
        <v>1498</v>
      </c>
      <c r="B545" s="12" t="s">
        <v>19</v>
      </c>
      <c r="C545" t="str">
        <f t="array" ref="C545">IF(ISNA(VLOOKUP(A545&amp;B545&amp;"1",IF({1,0},'12.1成果批示及应用（前端查询-需要导入-待处理)'!J:J&amp;'12.1成果批示及应用（前端查询-需要导入-待处理)'!K:K&amp;'12.1成果批示及应用（前端查询-需要导入-待处理)'!O:O,'12.1成果批示及应用（前端查询-需要导入-待处理)'!B:B),2,)),VLOOKUP(A545,IF({1,0},'12.1成果批示及应用（前端查询-需要导入-待处理)'!J:J,'12.1成果批示及应用（前端查询-需要导入-待处理)'!B:B),2,),VLOOKUP(A545&amp;B545&amp;"1",IF({1,0},'12.1成果批示及应用（前端查询-需要导入-待处理)'!J:J&amp;'12.1成果批示及应用（前端查询-需要导入-待处理)'!K:K&amp;'12.1成果批示及应用（前端查询-需要导入-待处理)'!O:O,'12.1成果批示及应用（前端查询-需要导入-待处理)'!B:B),2,))</f>
        <v>彭泽明</v>
      </c>
      <c r="D545" t="e">
        <f>VLOOKUP(C545,[2]Sheet1!$A:$B,2,)</f>
        <v>#N/A</v>
      </c>
      <c r="E545" t="s">
        <v>1353</v>
      </c>
      <c r="F545" t="str">
        <f t="array" ref="F545">IF(VLOOKUP(A545&amp;B545,IF({1,0},'12.1成果批示及应用（前端查询-需要导入-待处理)'!J:J&amp;'12.1成果批示及应用（前端查询-需要导入-待处理)'!K:K,'12.1成果批示及应用（前端查询-需要导入-待处理)'!N:N),2,)="1","独立完成","合作完成")</f>
        <v>独立完成</v>
      </c>
      <c r="G545">
        <v>2017</v>
      </c>
      <c r="H545" t="str">
        <f t="shared" si="8"/>
        <v>省部级正职领导一般性批示</v>
      </c>
      <c r="I545" t="str">
        <f t="array" ref="I545">VLOOKUP(A545&amp;B545,IF({1,0},'12.1成果批示及应用（前端查询-需要导入-待处理)'!J:J&amp;'12.1成果批示及应用（前端查询-需要导入-待处理)'!K:K,'12.1成果批示及应用（前端查询-需要导入-待处理)'!M:M),2,)</f>
        <v>2017-03-03 </v>
      </c>
      <c r="J545" t="e">
        <f>VLOOKUP(C545,[2]Sheet1!$A:$C,3,)</f>
        <v>#N/A</v>
      </c>
      <c r="K545" t="s">
        <v>1355</v>
      </c>
      <c r="L545" t="s">
        <v>23</v>
      </c>
      <c r="O545" t="str">
        <f>CONCATENATE(E545,"(",VLOOKUP(H545,批示部门及其分数!C:D,2,)*70%,")")</f>
        <v>pengzeming(42)</v>
      </c>
    </row>
    <row r="546" spans="1:15">
      <c r="A546" s="14" t="s">
        <v>1502</v>
      </c>
      <c r="B546" s="12" t="s">
        <v>279</v>
      </c>
      <c r="C546" t="str">
        <f t="array" ref="C546">IF(ISNA(VLOOKUP(A546&amp;B546&amp;"1",IF({1,0},'12.1成果批示及应用（前端查询-需要导入-待处理)'!J:J&amp;'12.1成果批示及应用（前端查询-需要导入-待处理)'!K:K&amp;'12.1成果批示及应用（前端查询-需要导入-待处理)'!O:O,'12.1成果批示及应用（前端查询-需要导入-待处理)'!B:B),2,)),VLOOKUP(A546,IF({1,0},'12.1成果批示及应用（前端查询-需要导入-待处理)'!J:J,'12.1成果批示及应用（前端查询-需要导入-待处理)'!B:B),2,),VLOOKUP(A546&amp;B546&amp;"1",IF({1,0},'12.1成果批示及应用（前端查询-需要导入-待处理)'!J:J&amp;'12.1成果批示及应用（前端查询-需要导入-待处理)'!K:K&amp;'12.1成果批示及应用（前端查询-需要导入-待处理)'!O:O,'12.1成果批示及应用（前端查询-需要导入-待处理)'!B:B),2,))</f>
        <v>石雪</v>
      </c>
      <c r="D546" t="e">
        <f>VLOOKUP(C546,[2]Sheet1!$A:$B,2,)</f>
        <v>#N/A</v>
      </c>
      <c r="E546" t="s">
        <v>1361</v>
      </c>
      <c r="F546" t="str">
        <f t="array" ref="F546">IF(VLOOKUP(A546&amp;B546,IF({1,0},'12.1成果批示及应用（前端查询-需要导入-待处理)'!J:J&amp;'12.1成果批示及应用（前端查询-需要导入-待处理)'!K:K,'12.1成果批示及应用（前端查询-需要导入-待处理)'!N:N),2,)="1","独立完成","合作完成")</f>
        <v>独立完成</v>
      </c>
      <c r="G546">
        <v>2017</v>
      </c>
      <c r="H546" t="str">
        <f t="shared" si="8"/>
        <v>决策建议、信息专报、专报信息刊发</v>
      </c>
      <c r="I546" t="str">
        <f t="array" ref="I546">VLOOKUP(A546&amp;B546,IF({1,0},'12.1成果批示及应用（前端查询-需要导入-待处理)'!J:J&amp;'12.1成果批示及应用（前端查询-需要导入-待处理)'!K:K,'12.1成果批示及应用（前端查询-需要导入-待处理)'!M:M),2,)</f>
        <v>2017-01-16 </v>
      </c>
      <c r="J546" t="e">
        <f>VLOOKUP(C546,[2]Sheet1!$A:$C,3,)</f>
        <v>#N/A</v>
      </c>
      <c r="K546" t="s">
        <v>1363</v>
      </c>
      <c r="L546" t="s">
        <v>23</v>
      </c>
      <c r="O546" t="str">
        <f>CONCATENATE(E546,"(",VLOOKUP(H546,批示部门及其分数!C:D,2,)*70%,")")</f>
        <v>shixue(28)</v>
      </c>
    </row>
    <row r="547" spans="1:15">
      <c r="A547" s="14" t="s">
        <v>1504</v>
      </c>
      <c r="B547" s="12" t="s">
        <v>279</v>
      </c>
      <c r="C547" t="str">
        <f t="array" ref="C547">IF(ISNA(VLOOKUP(A547&amp;B547&amp;"1",IF({1,0},'12.1成果批示及应用（前端查询-需要导入-待处理)'!J:J&amp;'12.1成果批示及应用（前端查询-需要导入-待处理)'!K:K&amp;'12.1成果批示及应用（前端查询-需要导入-待处理)'!O:O,'12.1成果批示及应用（前端查询-需要导入-待处理)'!B:B),2,)),VLOOKUP(A547,IF({1,0},'12.1成果批示及应用（前端查询-需要导入-待处理)'!J:J,'12.1成果批示及应用（前端查询-需要导入-待处理)'!B:B),2,),VLOOKUP(A547&amp;B547&amp;"1",IF({1,0},'12.1成果批示及应用（前端查询-需要导入-待处理)'!J:J&amp;'12.1成果批示及应用（前端查询-需要导入-待处理)'!K:K&amp;'12.1成果批示及应用（前端查询-需要导入-待处理)'!O:O,'12.1成果批示及应用（前端查询-需要导入-待处理)'!B:B),2,))</f>
        <v>石雪</v>
      </c>
      <c r="D547" t="e">
        <f>VLOOKUP(C547,[2]Sheet1!$A:$B,2,)</f>
        <v>#N/A</v>
      </c>
      <c r="E547" t="s">
        <v>1361</v>
      </c>
      <c r="F547" t="str">
        <f t="array" ref="F547">IF(VLOOKUP(A547&amp;B547,IF({1,0},'12.1成果批示及应用（前端查询-需要导入-待处理)'!J:J&amp;'12.1成果批示及应用（前端查询-需要导入-待处理)'!K:K,'12.1成果批示及应用（前端查询-需要导入-待处理)'!N:N),2,)="1","独立完成","合作完成")</f>
        <v>独立完成</v>
      </c>
      <c r="G547">
        <v>2017</v>
      </c>
      <c r="H547" t="str">
        <f t="shared" si="8"/>
        <v>决策建议、信息专报、专报信息刊发</v>
      </c>
      <c r="I547" t="str">
        <f t="array" ref="I547">VLOOKUP(A547&amp;B547,IF({1,0},'12.1成果批示及应用（前端查询-需要导入-待处理)'!J:J&amp;'12.1成果批示及应用（前端查询-需要导入-待处理)'!K:K,'12.1成果批示及应用（前端查询-需要导入-待处理)'!M:M),2,)</f>
        <v>2016-12-27 </v>
      </c>
      <c r="J547" t="e">
        <f>VLOOKUP(C547,[2]Sheet1!$A:$C,3,)</f>
        <v>#N/A</v>
      </c>
      <c r="K547" t="s">
        <v>1363</v>
      </c>
      <c r="L547" t="s">
        <v>23</v>
      </c>
      <c r="O547" t="str">
        <f>CONCATENATE(E547,"(",VLOOKUP(H547,批示部门及其分数!C:D,2,)*70%,")")</f>
        <v>shixue(28)</v>
      </c>
    </row>
    <row r="548" spans="1:15">
      <c r="A548" s="14" t="s">
        <v>1506</v>
      </c>
      <c r="B548" s="12" t="s">
        <v>30</v>
      </c>
      <c r="C548" t="str">
        <f t="array" ref="C548">IF(ISNA(VLOOKUP(A548&amp;B548&amp;"1",IF({1,0},'12.1成果批示及应用（前端查询-需要导入-待处理)'!J:J&amp;'12.1成果批示及应用（前端查询-需要导入-待处理)'!K:K&amp;'12.1成果批示及应用（前端查询-需要导入-待处理)'!O:O,'12.1成果批示及应用（前端查询-需要导入-待处理)'!B:B),2,)),VLOOKUP(A548,IF({1,0},'12.1成果批示及应用（前端查询-需要导入-待处理)'!J:J,'12.1成果批示及应用（前端查询-需要导入-待处理)'!B:B),2,),VLOOKUP(A548&amp;B548&amp;"1",IF({1,0},'12.1成果批示及应用（前端查询-需要导入-待处理)'!J:J&amp;'12.1成果批示及应用（前端查询-需要导入-待处理)'!K:K&amp;'12.1成果批示及应用（前端查询-需要导入-待处理)'!O:O,'12.1成果批示及应用（前端查询-需要导入-待处理)'!B:B),2,))</f>
        <v>田代贵</v>
      </c>
      <c r="D548" t="e">
        <f>VLOOKUP(C548,[2]Sheet1!$A:$B,2,)</f>
        <v>#N/A</v>
      </c>
      <c r="E548" t="s">
        <v>395</v>
      </c>
      <c r="F548" t="str">
        <f t="array" ref="F548">IF(VLOOKUP(A548&amp;B548,IF({1,0},'12.1成果批示及应用（前端查询-需要导入-待处理)'!J:J&amp;'12.1成果批示及应用（前端查询-需要导入-待处理)'!K:K,'12.1成果批示及应用（前端查询-需要导入-待处理)'!N:N),2,)="1","独立完成","合作完成")</f>
        <v>合作完成</v>
      </c>
      <c r="G548">
        <v>2017</v>
      </c>
      <c r="H548" t="str">
        <f t="shared" si="8"/>
        <v>省部级正职领导肯定性批示</v>
      </c>
      <c r="I548" t="str">
        <f t="array" ref="I548">VLOOKUP(A548&amp;B548,IF({1,0},'12.1成果批示及应用（前端查询-需要导入-待处理)'!J:J&amp;'12.1成果批示及应用（前端查询-需要导入-待处理)'!K:K,'12.1成果批示及应用（前端查询-需要导入-待处理)'!M:M),2,)</f>
        <v>2017-02-20 </v>
      </c>
      <c r="J548" t="e">
        <f>VLOOKUP(C548,[2]Sheet1!$A:$C,3,)</f>
        <v>#N/A</v>
      </c>
      <c r="K548" t="s">
        <v>1507</v>
      </c>
      <c r="L548" t="s">
        <v>23</v>
      </c>
      <c r="O548" t="str">
        <f>CONCATENATE(E548,"(",VLOOKUP(H548,批示部门及其分数!C:D,2,)*70%,")")</f>
        <v>tiandaigui(84)</v>
      </c>
    </row>
    <row r="549" spans="1:15">
      <c r="A549" s="14" t="s">
        <v>1508</v>
      </c>
      <c r="B549" s="12" t="s">
        <v>19</v>
      </c>
      <c r="C549" t="str">
        <f t="array" ref="C549">IF(ISNA(VLOOKUP(A549&amp;B549&amp;"1",IF({1,0},'12.1成果批示及应用（前端查询-需要导入-待处理)'!J:J&amp;'12.1成果批示及应用（前端查询-需要导入-待处理)'!K:K&amp;'12.1成果批示及应用（前端查询-需要导入-待处理)'!O:O,'12.1成果批示及应用（前端查询-需要导入-待处理)'!B:B),2,)),VLOOKUP(A549,IF({1,0},'12.1成果批示及应用（前端查询-需要导入-待处理)'!J:J,'12.1成果批示及应用（前端查询-需要导入-待处理)'!B:B),2,),VLOOKUP(A549&amp;B549&amp;"1",IF({1,0},'12.1成果批示及应用（前端查询-需要导入-待处理)'!J:J&amp;'12.1成果批示及应用（前端查询-需要导入-待处理)'!K:K&amp;'12.1成果批示及应用（前端查询-需要导入-待处理)'!O:O,'12.1成果批示及应用（前端查询-需要导入-待处理)'!B:B),2,))</f>
        <v>王资博</v>
      </c>
      <c r="D549" t="str">
        <f>VLOOKUP(C549,[2]Sheet1!$A:$B,2,)</f>
        <v>wangzibo</v>
      </c>
      <c r="E549" t="s">
        <v>1230</v>
      </c>
      <c r="F549" t="str">
        <f t="array" ref="F549">IF(VLOOKUP(A549&amp;B549,IF({1,0},'12.1成果批示及应用（前端查询-需要导入-待处理)'!J:J&amp;'12.1成果批示及应用（前端查询-需要导入-待处理)'!K:K,'12.1成果批示及应用（前端查询-需要导入-待处理)'!N:N),2,)="1","独立完成","合作完成")</f>
        <v>独立完成</v>
      </c>
      <c r="G549">
        <v>2017</v>
      </c>
      <c r="H549" t="str">
        <f t="shared" si="8"/>
        <v>省部级正职领导一般性批示</v>
      </c>
      <c r="I549" t="str">
        <f t="array" ref="I549">VLOOKUP(A549&amp;B549,IF({1,0},'12.1成果批示及应用（前端查询-需要导入-待处理)'!J:J&amp;'12.1成果批示及应用（前端查询-需要导入-待处理)'!K:K,'12.1成果批示及应用（前端查询-需要导入-待处理)'!M:M),2,)</f>
        <v>2017-10-10 </v>
      </c>
      <c r="J549" t="str">
        <f>VLOOKUP(C549,[2]Sheet1!$A:$C,3,)</f>
        <v>文史研究所（台湾问题研究所）</v>
      </c>
      <c r="K549" t="s">
        <v>1232</v>
      </c>
      <c r="L549" t="s">
        <v>23</v>
      </c>
      <c r="O549" t="str">
        <f>CONCATENATE(E549,"(",VLOOKUP(H549,批示部门及其分数!C:D,2,)*70%,")")</f>
        <v>wangzibo(42)</v>
      </c>
    </row>
    <row r="550" spans="1:15">
      <c r="A550" s="14" t="s">
        <v>1510</v>
      </c>
      <c r="B550" s="12" t="s">
        <v>279</v>
      </c>
      <c r="C550" t="str">
        <f t="array" ref="C550">IF(ISNA(VLOOKUP(A550&amp;B550&amp;"1",IF({1,0},'12.1成果批示及应用（前端查询-需要导入-待处理)'!J:J&amp;'12.1成果批示及应用（前端查询-需要导入-待处理)'!K:K&amp;'12.1成果批示及应用（前端查询-需要导入-待处理)'!O:O,'12.1成果批示及应用（前端查询-需要导入-待处理)'!B:B),2,)),VLOOKUP(A550,IF({1,0},'12.1成果批示及应用（前端查询-需要导入-待处理)'!J:J,'12.1成果批示及应用（前端查询-需要导入-待处理)'!B:B),2,),VLOOKUP(A550&amp;B550&amp;"1",IF({1,0},'12.1成果批示及应用（前端查询-需要导入-待处理)'!J:J&amp;'12.1成果批示及应用（前端查询-需要导入-待处理)'!K:K&amp;'12.1成果批示及应用（前端查询-需要导入-待处理)'!O:O,'12.1成果批示及应用（前端查询-需要导入-待处理)'!B:B),2,))</f>
        <v>王资博</v>
      </c>
      <c r="D550" t="str">
        <f>VLOOKUP(C550,[2]Sheet1!$A:$B,2,)</f>
        <v>wangzibo</v>
      </c>
      <c r="E550" t="s">
        <v>1230</v>
      </c>
      <c r="F550" t="str">
        <f t="array" ref="F550">IF(VLOOKUP(A550&amp;B550,IF({1,0},'12.1成果批示及应用（前端查询-需要导入-待处理)'!J:J&amp;'12.1成果批示及应用（前端查询-需要导入-待处理)'!K:K,'12.1成果批示及应用（前端查询-需要导入-待处理)'!N:N),2,)="1","独立完成","合作完成")</f>
        <v>独立完成</v>
      </c>
      <c r="G550">
        <v>2017</v>
      </c>
      <c r="H550" t="str">
        <f t="shared" si="8"/>
        <v>决策建议、信息专报、专报信息刊发</v>
      </c>
      <c r="I550" t="str">
        <f t="array" ref="I550">VLOOKUP(A550&amp;B550,IF({1,0},'12.1成果批示及应用（前端查询-需要导入-待处理)'!J:J&amp;'12.1成果批示及应用（前端查询-需要导入-待处理)'!K:K,'12.1成果批示及应用（前端查询-需要导入-待处理)'!M:M),2,)</f>
        <v>2017-11-13 </v>
      </c>
      <c r="J550" t="str">
        <f>VLOOKUP(C550,[2]Sheet1!$A:$C,3,)</f>
        <v>文史研究所（台湾问题研究所）</v>
      </c>
      <c r="K550" t="s">
        <v>1232</v>
      </c>
      <c r="L550" t="s">
        <v>23</v>
      </c>
      <c r="O550" t="str">
        <f>CONCATENATE(E550,"(",VLOOKUP(H550,批示部门及其分数!C:D,2,)*70%,")")</f>
        <v>wangzibo(28)</v>
      </c>
    </row>
    <row r="551" spans="1:15">
      <c r="A551" s="14" t="s">
        <v>1512</v>
      </c>
      <c r="B551" s="12" t="s">
        <v>19</v>
      </c>
      <c r="C551" t="str">
        <f t="array" ref="C551">IF(ISNA(VLOOKUP(A551&amp;B551&amp;"1",IF({1,0},'12.1成果批示及应用（前端查询-需要导入-待处理)'!J:J&amp;'12.1成果批示及应用（前端查询-需要导入-待处理)'!K:K&amp;'12.1成果批示及应用（前端查询-需要导入-待处理)'!O:O,'12.1成果批示及应用（前端查询-需要导入-待处理)'!B:B),2,)),VLOOKUP(A551,IF({1,0},'12.1成果批示及应用（前端查询-需要导入-待处理)'!J:J,'12.1成果批示及应用（前端查询-需要导入-待处理)'!B:B),2,),VLOOKUP(A551&amp;B551&amp;"1",IF({1,0},'12.1成果批示及应用（前端查询-需要导入-待处理)'!J:J&amp;'12.1成果批示及应用（前端查询-需要导入-待处理)'!K:K&amp;'12.1成果批示及应用（前端查询-需要导入-待处理)'!O:O,'12.1成果批示及应用（前端查询-需要导入-待处理)'!B:B),2,))</f>
        <v>王资博</v>
      </c>
      <c r="D551" t="str">
        <f>VLOOKUP(C551,[2]Sheet1!$A:$B,2,)</f>
        <v>wangzibo</v>
      </c>
      <c r="E551" t="s">
        <v>1230</v>
      </c>
      <c r="F551" t="str">
        <f t="array" ref="F551">IF(VLOOKUP(A551&amp;B551,IF({1,0},'12.1成果批示及应用（前端查询-需要导入-待处理)'!J:J&amp;'12.1成果批示及应用（前端查询-需要导入-待处理)'!K:K,'12.1成果批示及应用（前端查询-需要导入-待处理)'!N:N),2,)="1","独立完成","合作完成")</f>
        <v>独立完成</v>
      </c>
      <c r="G551">
        <v>2017</v>
      </c>
      <c r="H551" t="str">
        <f t="shared" si="8"/>
        <v>省部级正职领导一般性批示</v>
      </c>
      <c r="I551" t="str">
        <f t="array" ref="I551">VLOOKUP(A551&amp;B551,IF({1,0},'12.1成果批示及应用（前端查询-需要导入-待处理)'!J:J&amp;'12.1成果批示及应用（前端查询-需要导入-待处理)'!K:K,'12.1成果批示及应用（前端查询-需要导入-待处理)'!M:M),2,)</f>
        <v>2016-12-23 </v>
      </c>
      <c r="J551" t="str">
        <f>VLOOKUP(C551,[2]Sheet1!$A:$C,3,)</f>
        <v>文史研究所（台湾问题研究所）</v>
      </c>
      <c r="K551" t="s">
        <v>1232</v>
      </c>
      <c r="L551" t="s">
        <v>23</v>
      </c>
      <c r="O551" t="str">
        <f>CONCATENATE(E551,"(",VLOOKUP(H551,批示部门及其分数!C:D,2,)*70%,")")</f>
        <v>wangzibo(42)</v>
      </c>
    </row>
    <row r="552" spans="1:15">
      <c r="A552" s="14" t="s">
        <v>1514</v>
      </c>
      <c r="B552" s="12" t="s">
        <v>279</v>
      </c>
      <c r="C552" t="str">
        <f t="array" ref="C552">IF(ISNA(VLOOKUP(A552&amp;B552&amp;"1",IF({1,0},'12.1成果批示及应用（前端查询-需要导入-待处理)'!J:J&amp;'12.1成果批示及应用（前端查询-需要导入-待处理)'!K:K&amp;'12.1成果批示及应用（前端查询-需要导入-待处理)'!O:O,'12.1成果批示及应用（前端查询-需要导入-待处理)'!B:B),2,)),VLOOKUP(A552,IF({1,0},'12.1成果批示及应用（前端查询-需要导入-待处理)'!J:J,'12.1成果批示及应用（前端查询-需要导入-待处理)'!B:B),2,),VLOOKUP(A552&amp;B552&amp;"1",IF({1,0},'12.1成果批示及应用（前端查询-需要导入-待处理)'!J:J&amp;'12.1成果批示及应用（前端查询-需要导入-待处理)'!K:K&amp;'12.1成果批示及应用（前端查询-需要导入-待处理)'!O:O,'12.1成果批示及应用（前端查询-需要导入-待处理)'!B:B),2,))</f>
        <v>王资博</v>
      </c>
      <c r="D552" t="str">
        <f>VLOOKUP(C552,[2]Sheet1!$A:$B,2,)</f>
        <v>wangzibo</v>
      </c>
      <c r="E552" t="s">
        <v>1230</v>
      </c>
      <c r="F552" t="str">
        <f t="array" ref="F552">IF(VLOOKUP(A552&amp;B552,IF({1,0},'12.1成果批示及应用（前端查询-需要导入-待处理)'!J:J&amp;'12.1成果批示及应用（前端查询-需要导入-待处理)'!K:K,'12.1成果批示及应用（前端查询-需要导入-待处理)'!N:N),2,)="1","独立完成","合作完成")</f>
        <v>独立完成</v>
      </c>
      <c r="G552">
        <v>2017</v>
      </c>
      <c r="H552" t="str">
        <f t="shared" si="8"/>
        <v>决策建议、信息专报、专报信息刊发</v>
      </c>
      <c r="I552" t="str">
        <f t="array" ref="I552">VLOOKUP(A552&amp;B552,IF({1,0},'12.1成果批示及应用（前端查询-需要导入-待处理)'!J:J&amp;'12.1成果批示及应用（前端查询-需要导入-待处理)'!K:K,'12.1成果批示及应用（前端查询-需要导入-待处理)'!M:M),2,)</f>
        <v>2017-07-10 </v>
      </c>
      <c r="J552" t="str">
        <f>VLOOKUP(C552,[2]Sheet1!$A:$C,3,)</f>
        <v>文史研究所（台湾问题研究所）</v>
      </c>
      <c r="K552" t="s">
        <v>1232</v>
      </c>
      <c r="L552" t="s">
        <v>23</v>
      </c>
      <c r="O552" t="str">
        <f>CONCATENATE(E552,"(",VLOOKUP(H552,批示部门及其分数!C:D,2,)*70%,")")</f>
        <v>wangzibo(28)</v>
      </c>
    </row>
    <row r="553" spans="1:15">
      <c r="A553" s="14" t="s">
        <v>1516</v>
      </c>
      <c r="B553" s="12" t="s">
        <v>279</v>
      </c>
      <c r="C553" t="str">
        <f t="array" ref="C553">IF(ISNA(VLOOKUP(A553&amp;B553&amp;"1",IF({1,0},'12.1成果批示及应用（前端查询-需要导入-待处理)'!J:J&amp;'12.1成果批示及应用（前端查询-需要导入-待处理)'!K:K&amp;'12.1成果批示及应用（前端查询-需要导入-待处理)'!O:O,'12.1成果批示及应用（前端查询-需要导入-待处理)'!B:B),2,)),VLOOKUP(A553,IF({1,0},'12.1成果批示及应用（前端查询-需要导入-待处理)'!J:J,'12.1成果批示及应用（前端查询-需要导入-待处理)'!B:B),2,),VLOOKUP(A553&amp;B553&amp;"1",IF({1,0},'12.1成果批示及应用（前端查询-需要导入-待处理)'!J:J&amp;'12.1成果批示及应用（前端查询-需要导入-待处理)'!K:K&amp;'12.1成果批示及应用（前端查询-需要导入-待处理)'!O:O,'12.1成果批示及应用（前端查询-需要导入-待处理)'!B:B),2,))</f>
        <v>文丰安</v>
      </c>
      <c r="D553" t="str">
        <f>VLOOKUP(C553,[2]Sheet1!$A:$B,2,)</f>
        <v>wenfengan</v>
      </c>
      <c r="E553" t="s">
        <v>1244</v>
      </c>
      <c r="F553" t="str">
        <f t="array" ref="F553">IF(VLOOKUP(A553&amp;B553,IF({1,0},'12.1成果批示及应用（前端查询-需要导入-待处理)'!J:J&amp;'12.1成果批示及应用（前端查询-需要导入-待处理)'!K:K,'12.1成果批示及应用（前端查询-需要导入-待处理)'!N:N),2,)="1","独立完成","合作完成")</f>
        <v>合作完成</v>
      </c>
      <c r="G553">
        <v>2017</v>
      </c>
      <c r="H553" t="str">
        <f t="shared" si="8"/>
        <v>决策建议、信息专报、专报信息刊发</v>
      </c>
      <c r="I553" t="str">
        <f t="array" ref="I553">VLOOKUP(A553&amp;B553,IF({1,0},'12.1成果批示及应用（前端查询-需要导入-待处理)'!J:J&amp;'12.1成果批示及应用（前端查询-需要导入-待处理)'!K:K,'12.1成果批示及应用（前端查询-需要导入-待处理)'!M:M),2,)</f>
        <v>2017-08-09 </v>
      </c>
      <c r="J553" t="str">
        <f>VLOOKUP(C553,[2]Sheet1!$A:$C,3,)</f>
        <v>《改革》杂志社(出版物中心)</v>
      </c>
      <c r="K553" t="s">
        <v>1518</v>
      </c>
      <c r="L553" t="s">
        <v>23</v>
      </c>
      <c r="O553" t="str">
        <f>CONCATENATE(E553,"(",VLOOKUP(H553,批示部门及其分数!C:D,2,)*70%,")")</f>
        <v>wenfengan(28)</v>
      </c>
    </row>
    <row r="554" spans="1:15">
      <c r="A554" s="14" t="s">
        <v>1519</v>
      </c>
      <c r="B554" s="12" t="s">
        <v>279</v>
      </c>
      <c r="C554" t="str">
        <f t="array" ref="C554">IF(ISNA(VLOOKUP(A554&amp;B554&amp;"1",IF({1,0},'12.1成果批示及应用（前端查询-需要导入-待处理)'!J:J&amp;'12.1成果批示及应用（前端查询-需要导入-待处理)'!K:K&amp;'12.1成果批示及应用（前端查询-需要导入-待处理)'!O:O,'12.1成果批示及应用（前端查询-需要导入-待处理)'!B:B),2,)),VLOOKUP(A554,IF({1,0},'12.1成果批示及应用（前端查询-需要导入-待处理)'!J:J,'12.1成果批示及应用（前端查询-需要导入-待处理)'!B:B),2,),VLOOKUP(A554&amp;B554&amp;"1",IF({1,0},'12.1成果批示及应用（前端查询-需要导入-待处理)'!J:J&amp;'12.1成果批示及应用（前端查询-需要导入-待处理)'!K:K&amp;'12.1成果批示及应用（前端查询-需要导入-待处理)'!O:O,'12.1成果批示及应用（前端查询-需要导入-待处理)'!B:B),2,))</f>
        <v>文丰安</v>
      </c>
      <c r="D554" t="str">
        <f>VLOOKUP(C554,[2]Sheet1!$A:$B,2,)</f>
        <v>wenfengan</v>
      </c>
      <c r="E554" t="s">
        <v>1244</v>
      </c>
      <c r="F554" t="str">
        <f t="array" ref="F554">IF(VLOOKUP(A554&amp;B554,IF({1,0},'12.1成果批示及应用（前端查询-需要导入-待处理)'!J:J&amp;'12.1成果批示及应用（前端查询-需要导入-待处理)'!K:K,'12.1成果批示及应用（前端查询-需要导入-待处理)'!N:N),2,)="1","独立完成","合作完成")</f>
        <v>合作完成</v>
      </c>
      <c r="G554">
        <v>2017</v>
      </c>
      <c r="H554" t="str">
        <f t="shared" si="8"/>
        <v>决策建议、信息专报、专报信息刊发</v>
      </c>
      <c r="I554" t="str">
        <f t="array" ref="I554">VLOOKUP(A554&amp;B554,IF({1,0},'12.1成果批示及应用（前端查询-需要导入-待处理)'!J:J&amp;'12.1成果批示及应用（前端查询-需要导入-待处理)'!K:K,'12.1成果批示及应用（前端查询-需要导入-待处理)'!M:M),2,)</f>
        <v>2017-05-10 </v>
      </c>
      <c r="J554" t="str">
        <f>VLOOKUP(C554,[2]Sheet1!$A:$C,3,)</f>
        <v>《改革》杂志社(出版物中心)</v>
      </c>
      <c r="K554" t="s">
        <v>1246</v>
      </c>
      <c r="L554" t="s">
        <v>23</v>
      </c>
      <c r="O554" t="str">
        <f>CONCATENATE(E554,"(",VLOOKUP(H554,批示部门及其分数!C:D,2,)*70%,")")</f>
        <v>wenfengan(28)</v>
      </c>
    </row>
    <row r="555" spans="1:15">
      <c r="A555" s="14" t="s">
        <v>1521</v>
      </c>
      <c r="B555" s="12" t="s">
        <v>462</v>
      </c>
      <c r="C555" t="str">
        <f t="array" ref="C555">IF(ISNA(VLOOKUP(A555&amp;B555&amp;"1",IF({1,0},'12.1成果批示及应用（前端查询-需要导入-待处理)'!J:J&amp;'12.1成果批示及应用（前端查询-需要导入-待处理)'!K:K&amp;'12.1成果批示及应用（前端查询-需要导入-待处理)'!O:O,'12.1成果批示及应用（前端查询-需要导入-待处理)'!B:B),2,)),VLOOKUP(A555,IF({1,0},'12.1成果批示及应用（前端查询-需要导入-待处理)'!J:J,'12.1成果批示及应用（前端查询-需要导入-待处理)'!B:B),2,),VLOOKUP(A555&amp;B555&amp;"1",IF({1,0},'12.1成果批示及应用（前端查询-需要导入-待处理)'!J:J&amp;'12.1成果批示及应用（前端查询-需要导入-待处理)'!K:K&amp;'12.1成果批示及应用（前端查询-需要导入-待处理)'!O:O,'12.1成果批示及应用（前端查询-需要导入-待处理)'!B:B),2,))</f>
        <v>严伟涛</v>
      </c>
      <c r="D555" t="str">
        <f>VLOOKUP(C555,[2]Sheet1!$A:$B,2,)</f>
        <v>yanweitao</v>
      </c>
      <c r="E555" t="s">
        <v>357</v>
      </c>
      <c r="F555" t="str">
        <f t="array" ref="F555">IF(VLOOKUP(A555&amp;B555,IF({1,0},'12.1成果批示及应用（前端查询-需要导入-待处理)'!J:J&amp;'12.1成果批示及应用（前端查询-需要导入-待处理)'!K:K,'12.1成果批示及应用（前端查询-需要导入-待处理)'!N:N),2,)="1","独立完成","合作完成")</f>
        <v>独立完成</v>
      </c>
      <c r="G555">
        <v>2017</v>
      </c>
      <c r="H555" t="str">
        <f t="shared" si="8"/>
        <v>国家部委规章和重庆市地方性法规、政府规章及文件采用-采用部分占文件全文60%以上（含）</v>
      </c>
      <c r="I555" t="str">
        <f t="array" ref="I555">VLOOKUP(A555&amp;B555,IF({1,0},'12.1成果批示及应用（前端查询-需要导入-待处理)'!J:J&amp;'12.1成果批示及应用（前端查询-需要导入-待处理)'!K:K,'12.1成果批示及应用（前端查询-需要导入-待处理)'!M:M),2,)</f>
        <v>2017-04-24 </v>
      </c>
      <c r="J555" t="str">
        <f>VLOOKUP(C555,[2]Sheet1!$A:$C,3,)</f>
        <v>农业农村研究所</v>
      </c>
      <c r="K555" t="s">
        <v>359</v>
      </c>
      <c r="L555" t="s">
        <v>23</v>
      </c>
      <c r="O555" t="str">
        <f>CONCATENATE(E555,"(",VLOOKUP(H555,批示部门及其分数!C:D,2,)*70%,")")</f>
        <v>yanweitao(168)</v>
      </c>
    </row>
    <row r="556" spans="1:15">
      <c r="A556" s="14" t="s">
        <v>1524</v>
      </c>
      <c r="B556" s="12" t="s">
        <v>279</v>
      </c>
      <c r="C556" t="str">
        <f t="array" ref="C556">IF(ISNA(VLOOKUP(A556&amp;B556&amp;"1",IF({1,0},'12.1成果批示及应用（前端查询-需要导入-待处理)'!J:J&amp;'12.1成果批示及应用（前端查询-需要导入-待处理)'!K:K&amp;'12.1成果批示及应用（前端查询-需要导入-待处理)'!O:O,'12.1成果批示及应用（前端查询-需要导入-待处理)'!B:B),2,)),VLOOKUP(A556,IF({1,0},'12.1成果批示及应用（前端查询-需要导入-待处理)'!J:J,'12.1成果批示及应用（前端查询-需要导入-待处理)'!B:B),2,),VLOOKUP(A556&amp;B556&amp;"1",IF({1,0},'12.1成果批示及应用（前端查询-需要导入-待处理)'!J:J&amp;'12.1成果批示及应用（前端查询-需要导入-待处理)'!K:K&amp;'12.1成果批示及应用（前端查询-需要导入-待处理)'!O:O,'12.1成果批示及应用（前端查询-需要导入-待处理)'!B:B),2,))</f>
        <v>杨玲</v>
      </c>
      <c r="D556" t="str">
        <f>VLOOKUP(C556,[2]Sheet1!$A:$B,2,)</f>
        <v>yangling</v>
      </c>
      <c r="E556" t="s">
        <v>363</v>
      </c>
      <c r="F556" t="str">
        <f t="array" ref="F556">IF(VLOOKUP(A556&amp;B556,IF({1,0},'12.1成果批示及应用（前端查询-需要导入-待处理)'!J:J&amp;'12.1成果批示及应用（前端查询-需要导入-待处理)'!K:K,'12.1成果批示及应用（前端查询-需要导入-待处理)'!N:N),2,)="1","独立完成","合作完成")</f>
        <v>独立完成</v>
      </c>
      <c r="G556">
        <v>2017</v>
      </c>
      <c r="H556" t="str">
        <f t="shared" si="8"/>
        <v>决策建议、信息专报、专报信息刊发</v>
      </c>
      <c r="I556" t="str">
        <f t="array" ref="I556">VLOOKUP(A556&amp;B556,IF({1,0},'12.1成果批示及应用（前端查询-需要导入-待处理)'!J:J&amp;'12.1成果批示及应用（前端查询-需要导入-待处理)'!K:K,'12.1成果批示及应用（前端查询-需要导入-待处理)'!M:M),2,)</f>
        <v>2017-10-23 </v>
      </c>
      <c r="J556" t="str">
        <f>VLOOKUP(C556,[2]Sheet1!$A:$C,3,)</f>
        <v>市情与发展战略研究所</v>
      </c>
      <c r="K556" t="s">
        <v>365</v>
      </c>
      <c r="L556" t="s">
        <v>23</v>
      </c>
      <c r="O556" t="str">
        <f>CONCATENATE(E556,"(",VLOOKUP(H556,批示部门及其分数!C:D,2,)*70%,")")</f>
        <v>yangling(28)</v>
      </c>
    </row>
    <row r="557" spans="1:15">
      <c r="A557" s="14" t="s">
        <v>1526</v>
      </c>
      <c r="B557" s="12" t="s">
        <v>279</v>
      </c>
      <c r="C557" t="str">
        <f t="array" ref="C557">IF(ISNA(VLOOKUP(A557&amp;B557&amp;"1",IF({1,0},'12.1成果批示及应用（前端查询-需要导入-待处理)'!J:J&amp;'12.1成果批示及应用（前端查询-需要导入-待处理)'!K:K&amp;'12.1成果批示及应用（前端查询-需要导入-待处理)'!O:O,'12.1成果批示及应用（前端查询-需要导入-待处理)'!B:B),2,)),VLOOKUP(A557,IF({1,0},'12.1成果批示及应用（前端查询-需要导入-待处理)'!J:J,'12.1成果批示及应用（前端查询-需要导入-待处理)'!B:B),2,),VLOOKUP(A557&amp;B557&amp;"1",IF({1,0},'12.1成果批示及应用（前端查询-需要导入-待处理)'!J:J&amp;'12.1成果批示及应用（前端查询-需要导入-待处理)'!K:K&amp;'12.1成果批示及应用（前端查询-需要导入-待处理)'!O:O,'12.1成果批示及应用（前端查询-需要导入-待处理)'!B:B),2,))</f>
        <v>杨玲</v>
      </c>
      <c r="D557" t="str">
        <f>VLOOKUP(C557,[2]Sheet1!$A:$B,2,)</f>
        <v>yangling</v>
      </c>
      <c r="E557" t="s">
        <v>363</v>
      </c>
      <c r="F557" t="str">
        <f t="array" ref="F557">IF(VLOOKUP(A557&amp;B557,IF({1,0},'12.1成果批示及应用（前端查询-需要导入-待处理)'!J:J&amp;'12.1成果批示及应用（前端查询-需要导入-待处理)'!K:K,'12.1成果批示及应用（前端查询-需要导入-待处理)'!N:N),2,)="1","独立完成","合作完成")</f>
        <v>独立完成</v>
      </c>
      <c r="G557">
        <v>2017</v>
      </c>
      <c r="H557" t="str">
        <f t="shared" si="8"/>
        <v>决策建议、信息专报、专报信息刊发</v>
      </c>
      <c r="I557" t="str">
        <f t="array" ref="I557">VLOOKUP(A557&amp;B557,IF({1,0},'12.1成果批示及应用（前端查询-需要导入-待处理)'!J:J&amp;'12.1成果批示及应用（前端查询-需要导入-待处理)'!K:K,'12.1成果批示及应用（前端查询-需要导入-待处理)'!M:M),2,)</f>
        <v>2017-10-23 </v>
      </c>
      <c r="J557" t="str">
        <f>VLOOKUP(C557,[2]Sheet1!$A:$C,3,)</f>
        <v>市情与发展战略研究所</v>
      </c>
      <c r="K557" t="s">
        <v>365</v>
      </c>
      <c r="L557" t="s">
        <v>23</v>
      </c>
      <c r="O557" t="str">
        <f>CONCATENATE(E557,"(",VLOOKUP(H557,批示部门及其分数!C:D,2,)*70%,")")</f>
        <v>yangling(28)</v>
      </c>
    </row>
    <row r="558" spans="1:15">
      <c r="A558" s="14" t="s">
        <v>1397</v>
      </c>
      <c r="B558" s="12" t="s">
        <v>279</v>
      </c>
      <c r="C558" t="str">
        <f t="array" ref="C558">IF(ISNA(VLOOKUP(A558&amp;B558&amp;"1",IF({1,0},'12.1成果批示及应用（前端查询-需要导入-待处理)'!J:J&amp;'12.1成果批示及应用（前端查询-需要导入-待处理)'!K:K&amp;'12.1成果批示及应用（前端查询-需要导入-待处理)'!O:O,'12.1成果批示及应用（前端查询-需要导入-待处理)'!B:B),2,)),VLOOKUP(A558,IF({1,0},'12.1成果批示及应用（前端查询-需要导入-待处理)'!J:J,'12.1成果批示及应用（前端查询-需要导入-待处理)'!B:B),2,),VLOOKUP(A558&amp;B558&amp;"1",IF({1,0},'12.1成果批示及应用（前端查询-需要导入-待处理)'!J:J&amp;'12.1成果批示及应用（前端查询-需要导入-待处理)'!K:K&amp;'12.1成果批示及应用（前端查询-需要导入-待处理)'!O:O,'12.1成果批示及应用（前端查询-需要导入-待处理)'!B:B),2,))</f>
        <v>杨孝容</v>
      </c>
      <c r="D558" t="str">
        <f>VLOOKUP(C558,[2]Sheet1!$A:$B,2,)</f>
        <v>yangxiaorong</v>
      </c>
      <c r="E558" t="s">
        <v>191</v>
      </c>
      <c r="F558" t="str">
        <f t="array" ref="F558">IF(VLOOKUP(A558&amp;B558,IF({1,0},'12.1成果批示及应用（前端查询-需要导入-待处理)'!J:J&amp;'12.1成果批示及应用（前端查询-需要导入-待处理)'!K:K,'12.1成果批示及应用（前端查询-需要导入-待处理)'!N:N),2,)="1","独立完成","合作完成")</f>
        <v>独立完成</v>
      </c>
      <c r="G558">
        <v>2017</v>
      </c>
      <c r="H558" t="str">
        <f t="shared" si="8"/>
        <v>决策建议、信息专报、专报信息刊发</v>
      </c>
      <c r="I558" t="str">
        <f t="array" ref="I558">VLOOKUP(A558&amp;B558,IF({1,0},'12.1成果批示及应用（前端查询-需要导入-待处理)'!J:J&amp;'12.1成果批示及应用（前端查询-需要导入-待处理)'!K:K,'12.1成果批示及应用（前端查询-需要导入-待处理)'!M:M),2,)</f>
        <v>2017-07-11 </v>
      </c>
      <c r="J558" t="str">
        <f>VLOOKUP(C558,[2]Sheet1!$A:$C,3,)</f>
        <v>哲学与政治学研究所</v>
      </c>
      <c r="K558" t="s">
        <v>193</v>
      </c>
      <c r="L558" t="s">
        <v>23</v>
      </c>
      <c r="O558" t="str">
        <f>CONCATENATE(E558,"(",VLOOKUP(H558,批示部门及其分数!C:D,2,)*70%,")")</f>
        <v>yangxiaorong(28)</v>
      </c>
    </row>
    <row r="559" spans="1:15">
      <c r="A559" s="14" t="s">
        <v>1527</v>
      </c>
      <c r="B559" s="12" t="s">
        <v>279</v>
      </c>
      <c r="C559" t="str">
        <f t="array" ref="C559">IF(ISNA(VLOOKUP(A559&amp;B559&amp;"1",IF({1,0},'12.1成果批示及应用（前端查询-需要导入-待处理)'!J:J&amp;'12.1成果批示及应用（前端查询-需要导入-待处理)'!K:K&amp;'12.1成果批示及应用（前端查询-需要导入-待处理)'!O:O,'12.1成果批示及应用（前端查询-需要导入-待处理)'!B:B),2,)),VLOOKUP(A559,IF({1,0},'12.1成果批示及应用（前端查询-需要导入-待处理)'!J:J,'12.1成果批示及应用（前端查询-需要导入-待处理)'!B:B),2,),VLOOKUP(A559&amp;B559&amp;"1",IF({1,0},'12.1成果批示及应用（前端查询-需要导入-待处理)'!J:J&amp;'12.1成果批示及应用（前端查询-需要导入-待处理)'!K:K&amp;'12.1成果批示及应用（前端查询-需要导入-待处理)'!O:O,'12.1成果批示及应用（前端查询-需要导入-待处理)'!B:B),2,))</f>
        <v>张永恒</v>
      </c>
      <c r="D559" t="str">
        <f>VLOOKUP(C559,[2]Sheet1!$A:$B,2,)</f>
        <v>zhangyongheng</v>
      </c>
      <c r="E559" t="s">
        <v>942</v>
      </c>
      <c r="F559" t="str">
        <f t="array" ref="F559">IF(VLOOKUP(A559&amp;B559,IF({1,0},'12.1成果批示及应用（前端查询-需要导入-待处理)'!J:J&amp;'12.1成果批示及应用（前端查询-需要导入-待处理)'!K:K,'12.1成果批示及应用（前端查询-需要导入-待处理)'!N:N),2,)="1","独立完成","合作完成")</f>
        <v>合作完成</v>
      </c>
      <c r="G559">
        <v>2017</v>
      </c>
      <c r="H559" t="str">
        <f t="shared" si="8"/>
        <v>决策建议、信息专报、专报信息刊发</v>
      </c>
      <c r="I559" t="str">
        <f t="array" ref="I559">VLOOKUP(A559&amp;B559,IF({1,0},'12.1成果批示及应用（前端查询-需要导入-待处理)'!J:J&amp;'12.1成果批示及应用（前端查询-需要导入-待处理)'!K:K,'12.1成果批示及应用（前端查询-需要导入-待处理)'!M:M),2,)</f>
        <v>2017-11-15 </v>
      </c>
      <c r="J559" t="str">
        <f>VLOOKUP(C559,[2]Sheet1!$A:$C,3,)</f>
        <v>重庆市中国特色社会主义理论体系研究中心秘书处</v>
      </c>
      <c r="K559" t="s">
        <v>944</v>
      </c>
      <c r="L559" t="s">
        <v>23</v>
      </c>
      <c r="O559" t="str">
        <f>CONCATENATE(E559,"(",VLOOKUP(H559,批示部门及其分数!C:D,2,)*70%,")")</f>
        <v>zhangyongheng(28)</v>
      </c>
    </row>
    <row r="560" spans="1:15">
      <c r="A560" s="14" t="s">
        <v>1529</v>
      </c>
      <c r="B560" s="12" t="s">
        <v>279</v>
      </c>
      <c r="C560" t="str">
        <f t="array" ref="C560">IF(ISNA(VLOOKUP(A560&amp;B560&amp;"1",IF({1,0},'12.1成果批示及应用（前端查询-需要导入-待处理)'!J:J&amp;'12.1成果批示及应用（前端查询-需要导入-待处理)'!K:K&amp;'12.1成果批示及应用（前端查询-需要导入-待处理)'!O:O,'12.1成果批示及应用（前端查询-需要导入-待处理)'!B:B),2,)),VLOOKUP(A560,IF({1,0},'12.1成果批示及应用（前端查询-需要导入-待处理)'!J:J,'12.1成果批示及应用（前端查询-需要导入-待处理)'!B:B),2,),VLOOKUP(A560&amp;B560&amp;"1",IF({1,0},'12.1成果批示及应用（前端查询-需要导入-待处理)'!J:J&amp;'12.1成果批示及应用（前端查询-需要导入-待处理)'!K:K&amp;'12.1成果批示及应用（前端查询-需要导入-待处理)'!O:O,'12.1成果批示及应用（前端查询-需要导入-待处理)'!B:B),2,))</f>
        <v>曹银涛</v>
      </c>
      <c r="D560" t="str">
        <f>VLOOKUP(C560,[2]Sheet1!$A:$B,2,)</f>
        <v>caoyintao</v>
      </c>
      <c r="E560" t="s">
        <v>17</v>
      </c>
      <c r="F560" t="str">
        <f t="array" ref="F560">IF(VLOOKUP(A560&amp;B560,IF({1,0},'12.1成果批示及应用（前端查询-需要导入-待处理)'!J:J&amp;'12.1成果批示及应用（前端查询-需要导入-待处理)'!K:K,'12.1成果批示及应用（前端查询-需要导入-待处理)'!N:N),2,)="1","独立完成","合作完成")</f>
        <v>独立完成</v>
      </c>
      <c r="G560">
        <v>2018</v>
      </c>
      <c r="H560" t="str">
        <f t="shared" si="8"/>
        <v>决策建议、信息专报、专报信息刊发</v>
      </c>
      <c r="I560" t="str">
        <f t="array" ref="I560">VLOOKUP(A560&amp;B560,IF({1,0},'12.1成果批示及应用（前端查询-需要导入-待处理)'!J:J&amp;'12.1成果批示及应用（前端查询-需要导入-待处理)'!K:K,'12.1成果批示及应用（前端查询-需要导入-待处理)'!M:M),2,)</f>
        <v>2018-12-27 </v>
      </c>
      <c r="J560" t="str">
        <f>VLOOKUP(C560,[2]Sheet1!$A:$C,3,)</f>
        <v>法学与社会学研究所</v>
      </c>
      <c r="K560" t="s">
        <v>22</v>
      </c>
      <c r="L560" t="s">
        <v>23</v>
      </c>
      <c r="O560" t="str">
        <f>CONCATENATE(E560,"(",VLOOKUP(H560,批示部门及其分数!C:D,2,)*70%,")")</f>
        <v>caoyintao(28)</v>
      </c>
    </row>
    <row r="561" spans="1:15">
      <c r="A561" s="14" t="s">
        <v>1531</v>
      </c>
      <c r="B561" s="12" t="s">
        <v>279</v>
      </c>
      <c r="C561" t="str">
        <f t="array" ref="C561">IF(ISNA(VLOOKUP(A561&amp;B561&amp;"1",IF({1,0},'12.1成果批示及应用（前端查询-需要导入-待处理)'!J:J&amp;'12.1成果批示及应用（前端查询-需要导入-待处理)'!K:K&amp;'12.1成果批示及应用（前端查询-需要导入-待处理)'!O:O,'12.1成果批示及应用（前端查询-需要导入-待处理)'!B:B),2,)),VLOOKUP(A561,IF({1,0},'12.1成果批示及应用（前端查询-需要导入-待处理)'!J:J,'12.1成果批示及应用（前端查询-需要导入-待处理)'!B:B),2,),VLOOKUP(A561&amp;B561&amp;"1",IF({1,0},'12.1成果批示及应用（前端查询-需要导入-待处理)'!J:J&amp;'12.1成果批示及应用（前端查询-需要导入-待处理)'!K:K&amp;'12.1成果批示及应用（前端查询-需要导入-待处理)'!O:O,'12.1成果批示及应用（前端查询-需要导入-待处理)'!B:B),2,))</f>
        <v>康庄</v>
      </c>
      <c r="D561" t="str">
        <f>VLOOKUP(C561,[2]Sheet1!$A:$B,2,)</f>
        <v>kangzhuang</v>
      </c>
      <c r="E561" t="s">
        <v>1006</v>
      </c>
      <c r="F561" t="str">
        <f t="array" ref="F561">IF(VLOOKUP(A561&amp;B561,IF({1,0},'12.1成果批示及应用（前端查询-需要导入-待处理)'!J:J&amp;'12.1成果批示及应用（前端查询-需要导入-待处理)'!K:K,'12.1成果批示及应用（前端查询-需要导入-待处理)'!N:N),2,)="1","独立完成","合作完成")</f>
        <v>合作完成</v>
      </c>
      <c r="G561">
        <v>2018</v>
      </c>
      <c r="H561" t="str">
        <f t="shared" si="8"/>
        <v>决策建议、信息专报、专报信息刊发</v>
      </c>
      <c r="I561" t="str">
        <f t="array" ref="I561">VLOOKUP(A561&amp;B561,IF({1,0},'12.1成果批示及应用（前端查询-需要导入-待处理)'!J:J&amp;'12.1成果批示及应用（前端查询-需要导入-待处理)'!K:K,'12.1成果批示及应用（前端查询-需要导入-待处理)'!M:M),2,)</f>
        <v>2018-06-27 </v>
      </c>
      <c r="J561" t="str">
        <f>VLOOKUP(C561,[2]Sheet1!$A:$C,3,)</f>
        <v>市情与发展战略研究所</v>
      </c>
      <c r="K561" t="s">
        <v>1532</v>
      </c>
      <c r="L561" t="s">
        <v>23</v>
      </c>
      <c r="O561" t="str">
        <f>CONCATENATE(E561,"(",VLOOKUP(H561,批示部门及其分数!C:D,2,)*70%,")")</f>
        <v>kangzhuang(28)</v>
      </c>
    </row>
    <row r="562" spans="1:15">
      <c r="A562" s="14" t="s">
        <v>1533</v>
      </c>
      <c r="B562" s="12" t="s">
        <v>279</v>
      </c>
      <c r="C562" t="str">
        <f t="array" ref="C562">IF(ISNA(VLOOKUP(A562&amp;B562&amp;"1",IF({1,0},'12.1成果批示及应用（前端查询-需要导入-待处理)'!J:J&amp;'12.1成果批示及应用（前端查询-需要导入-待处理)'!K:K&amp;'12.1成果批示及应用（前端查询-需要导入-待处理)'!O:O,'12.1成果批示及应用（前端查询-需要导入-待处理)'!B:B),2,)),VLOOKUP(A562,IF({1,0},'12.1成果批示及应用（前端查询-需要导入-待处理)'!J:J,'12.1成果批示及应用（前端查询-需要导入-待处理)'!B:B),2,),VLOOKUP(A562&amp;B562&amp;"1",IF({1,0},'12.1成果批示及应用（前端查询-需要导入-待处理)'!J:J&amp;'12.1成果批示及应用（前端查询-需要导入-待处理)'!K:K&amp;'12.1成果批示及应用（前端查询-需要导入-待处理)'!O:O,'12.1成果批示及应用（前端查询-需要导入-待处理)'!B:B),2,))</f>
        <v>康庄</v>
      </c>
      <c r="D562" t="str">
        <f>VLOOKUP(C562,[2]Sheet1!$A:$B,2,)</f>
        <v>kangzhuang</v>
      </c>
      <c r="E562" t="s">
        <v>1006</v>
      </c>
      <c r="F562" t="str">
        <f t="array" ref="F562">IF(VLOOKUP(A562&amp;B562,IF({1,0},'12.1成果批示及应用（前端查询-需要导入-待处理)'!J:J&amp;'12.1成果批示及应用（前端查询-需要导入-待处理)'!K:K,'12.1成果批示及应用（前端查询-需要导入-待处理)'!N:N),2,)="1","独立完成","合作完成")</f>
        <v>合作完成</v>
      </c>
      <c r="G562">
        <v>2018</v>
      </c>
      <c r="H562" t="str">
        <f t="shared" si="8"/>
        <v>决策建议、信息专报、专报信息刊发</v>
      </c>
      <c r="I562" t="str">
        <f t="array" ref="I562">VLOOKUP(A562&amp;B562,IF({1,0},'12.1成果批示及应用（前端查询-需要导入-待处理)'!J:J&amp;'12.1成果批示及应用（前端查询-需要导入-待处理)'!K:K,'12.1成果批示及应用（前端查询-需要导入-待处理)'!M:M),2,)</f>
        <v>2018-06-26 </v>
      </c>
      <c r="J562" t="str">
        <f>VLOOKUP(C562,[2]Sheet1!$A:$C,3,)</f>
        <v>市情与发展战略研究所</v>
      </c>
      <c r="K562" t="s">
        <v>1535</v>
      </c>
      <c r="L562" t="s">
        <v>23</v>
      </c>
      <c r="O562" t="str">
        <f>CONCATENATE(E562,"(",VLOOKUP(H562,批示部门及其分数!C:D,2,)*70%,")")</f>
        <v>kangzhuang(28)</v>
      </c>
    </row>
    <row r="563" spans="1:15">
      <c r="A563" s="14" t="s">
        <v>1536</v>
      </c>
      <c r="B563" s="12" t="s">
        <v>279</v>
      </c>
      <c r="C563" t="str">
        <f t="array" ref="C563">IF(ISNA(VLOOKUP(A563&amp;B563&amp;"1",IF({1,0},'12.1成果批示及应用（前端查询-需要导入-待处理)'!J:J&amp;'12.1成果批示及应用（前端查询-需要导入-待处理)'!K:K&amp;'12.1成果批示及应用（前端查询-需要导入-待处理)'!O:O,'12.1成果批示及应用（前端查询-需要导入-待处理)'!B:B),2,)),VLOOKUP(A563,IF({1,0},'12.1成果批示及应用（前端查询-需要导入-待处理)'!J:J,'12.1成果批示及应用（前端查询-需要导入-待处理)'!B:B),2,),VLOOKUP(A563&amp;B563&amp;"1",IF({1,0},'12.1成果批示及应用（前端查询-需要导入-待处理)'!J:J&amp;'12.1成果批示及应用（前端查询-需要导入-待处理)'!K:K&amp;'12.1成果批示及应用（前端查询-需要导入-待处理)'!O:O,'12.1成果批示及应用（前端查询-需要导入-待处理)'!B:B),2,))</f>
        <v>康庄</v>
      </c>
      <c r="D563" t="str">
        <f>VLOOKUP(C563,[2]Sheet1!$A:$B,2,)</f>
        <v>kangzhuang</v>
      </c>
      <c r="E563" t="s">
        <v>1006</v>
      </c>
      <c r="F563" t="str">
        <f t="array" ref="F563">IF(VLOOKUP(A563&amp;B563,IF({1,0},'12.1成果批示及应用（前端查询-需要导入-待处理)'!J:J&amp;'12.1成果批示及应用（前端查询-需要导入-待处理)'!K:K,'12.1成果批示及应用（前端查询-需要导入-待处理)'!N:N),2,)="1","独立完成","合作完成")</f>
        <v>合作完成</v>
      </c>
      <c r="G563">
        <v>2018</v>
      </c>
      <c r="H563" t="str">
        <f t="shared" si="8"/>
        <v>决策建议、信息专报、专报信息刊发</v>
      </c>
      <c r="I563" t="str">
        <f t="array" ref="I563">VLOOKUP(A563&amp;B563,IF({1,0},'12.1成果批示及应用（前端查询-需要导入-待处理)'!J:J&amp;'12.1成果批示及应用（前端查询-需要导入-待处理)'!K:K,'12.1成果批示及应用（前端查询-需要导入-待处理)'!M:M),2,)</f>
        <v>2018-06-26 </v>
      </c>
      <c r="J563" t="str">
        <f>VLOOKUP(C563,[2]Sheet1!$A:$C,3,)</f>
        <v>市情与发展战略研究所</v>
      </c>
      <c r="K563" t="s">
        <v>1535</v>
      </c>
      <c r="L563" t="s">
        <v>23</v>
      </c>
      <c r="O563" t="str">
        <f>CONCATENATE(E563,"(",VLOOKUP(H563,批示部门及其分数!C:D,2,)*70%,")")</f>
        <v>kangzhuang(28)</v>
      </c>
    </row>
    <row r="564" spans="1:15">
      <c r="A564" s="14" t="s">
        <v>1537</v>
      </c>
      <c r="B564" s="12" t="s">
        <v>279</v>
      </c>
      <c r="C564" t="str">
        <f t="array" ref="C564">IF(ISNA(VLOOKUP(A564&amp;B564&amp;"1",IF({1,0},'12.1成果批示及应用（前端查询-需要导入-待处理)'!J:J&amp;'12.1成果批示及应用（前端查询-需要导入-待处理)'!K:K&amp;'12.1成果批示及应用（前端查询-需要导入-待处理)'!O:O,'12.1成果批示及应用（前端查询-需要导入-待处理)'!B:B),2,)),VLOOKUP(A564,IF({1,0},'12.1成果批示及应用（前端查询-需要导入-待处理)'!J:J,'12.1成果批示及应用（前端查询-需要导入-待处理)'!B:B),2,),VLOOKUP(A564&amp;B564&amp;"1",IF({1,0},'12.1成果批示及应用（前端查询-需要导入-待处理)'!J:J&amp;'12.1成果批示及应用（前端查询-需要导入-待处理)'!K:K&amp;'12.1成果批示及应用（前端查询-需要导入-待处理)'!O:O,'12.1成果批示及应用（前端查询-需要导入-待处理)'!B:B),2,))</f>
        <v>邓靖</v>
      </c>
      <c r="D564" t="str">
        <f>VLOOKUP(C564,[2]Sheet1!$A:$B,2,)</f>
        <v>dengjing</v>
      </c>
      <c r="E564" t="s">
        <v>1539</v>
      </c>
      <c r="F564" t="str">
        <f t="array" ref="F564">IF(VLOOKUP(A564&amp;B564,IF({1,0},'12.1成果批示及应用（前端查询-需要导入-待处理)'!J:J&amp;'12.1成果批示及应用（前端查询-需要导入-待处理)'!K:K,'12.1成果批示及应用（前端查询-需要导入-待处理)'!N:N),2,)="1","独立完成","合作完成")</f>
        <v>合作完成</v>
      </c>
      <c r="G564">
        <v>2018</v>
      </c>
      <c r="H564" t="str">
        <f t="shared" si="8"/>
        <v>决策建议、信息专报、专报信息刊发</v>
      </c>
      <c r="I564" t="str">
        <f t="array" ref="I564">VLOOKUP(A564&amp;B564,IF({1,0},'12.1成果批示及应用（前端查询-需要导入-待处理)'!J:J&amp;'12.1成果批示及应用（前端查询-需要导入-待处理)'!K:K,'12.1成果批示及应用（前端查询-需要导入-待处理)'!M:M),2,)</f>
        <v>2018-11-20 </v>
      </c>
      <c r="J564" t="str">
        <f>VLOOKUP(C564,[2]Sheet1!$A:$C,3,)</f>
        <v>国际经贸与物流研究所</v>
      </c>
      <c r="K564" t="s">
        <v>1541</v>
      </c>
      <c r="L564" t="s">
        <v>23</v>
      </c>
      <c r="O564" t="str">
        <f>CONCATENATE(E564,"(",VLOOKUP(H564,批示部门及其分数!C:D,2,)*70%,")")</f>
        <v>dengjing(28)</v>
      </c>
    </row>
    <row r="565" spans="1:15">
      <c r="A565" s="14" t="s">
        <v>1543</v>
      </c>
      <c r="B565" s="12" t="s">
        <v>30</v>
      </c>
      <c r="C565" t="str">
        <f t="array" ref="C565">IF(ISNA(VLOOKUP(A565&amp;B565&amp;"1",IF({1,0},'12.1成果批示及应用（前端查询-需要导入-待处理)'!J:J&amp;'12.1成果批示及应用（前端查询-需要导入-待处理)'!K:K&amp;'12.1成果批示及应用（前端查询-需要导入-待处理)'!O:O,'12.1成果批示及应用（前端查询-需要导入-待处理)'!B:B),2,)),VLOOKUP(A565,IF({1,0},'12.1成果批示及应用（前端查询-需要导入-待处理)'!J:J,'12.1成果批示及应用（前端查询-需要导入-待处理)'!B:B),2,),VLOOKUP(A565&amp;B565&amp;"1",IF({1,0},'12.1成果批示及应用（前端查询-需要导入-待处理)'!J:J&amp;'12.1成果批示及应用（前端查询-需要导入-待处理)'!K:K&amp;'12.1成果批示及应用（前端查询-需要导入-待处理)'!O:O,'12.1成果批示及应用（前端查询-需要导入-待处理)'!B:B),2,))</f>
        <v>葛南南</v>
      </c>
      <c r="D565" t="str">
        <f>VLOOKUP(C565,[2]Sheet1!$A:$B,2,)</f>
        <v>genannan</v>
      </c>
      <c r="E565" t="s">
        <v>1545</v>
      </c>
      <c r="F565" t="str">
        <f t="array" ref="F565">IF(VLOOKUP(A565&amp;B565,IF({1,0},'12.1成果批示及应用（前端查询-需要导入-待处理)'!J:J&amp;'12.1成果批示及应用（前端查询-需要导入-待处理)'!K:K,'12.1成果批示及应用（前端查询-需要导入-待处理)'!N:N),2,)="1","独立完成","合作完成")</f>
        <v>合作完成</v>
      </c>
      <c r="G565">
        <v>2018</v>
      </c>
      <c r="H565" t="str">
        <f t="shared" si="8"/>
        <v>省部级正职领导肯定性批示</v>
      </c>
      <c r="I565" t="str">
        <f t="array" ref="I565">VLOOKUP(A565&amp;B565,IF({1,0},'12.1成果批示及应用（前端查询-需要导入-待处理)'!J:J&amp;'12.1成果批示及应用（前端查询-需要导入-待处理)'!K:K,'12.1成果批示及应用（前端查询-需要导入-待处理)'!M:M),2,)</f>
        <v>2018-09-28 </v>
      </c>
      <c r="J565" t="str">
        <f>VLOOKUP(C565,[2]Sheet1!$A:$C,3,)</f>
        <v>办公室</v>
      </c>
      <c r="K565" t="s">
        <v>1548</v>
      </c>
      <c r="L565" t="s">
        <v>23</v>
      </c>
      <c r="O565" t="str">
        <f>CONCATENATE(E565,"(",VLOOKUP(H565,批示部门及其分数!C:D,2,)*70%,")")</f>
        <v>genannan(84)</v>
      </c>
    </row>
    <row r="566" spans="1:15">
      <c r="A566" s="14" t="s">
        <v>1550</v>
      </c>
      <c r="B566" s="12" t="s">
        <v>279</v>
      </c>
      <c r="C566" t="str">
        <f t="array" ref="C566">IF(ISNA(VLOOKUP(A566&amp;B566&amp;"1",IF({1,0},'12.1成果批示及应用（前端查询-需要导入-待处理)'!J:J&amp;'12.1成果批示及应用（前端查询-需要导入-待处理)'!K:K&amp;'12.1成果批示及应用（前端查询-需要导入-待处理)'!O:O,'12.1成果批示及应用（前端查询-需要导入-待处理)'!B:B),2,)),VLOOKUP(A566,IF({1,0},'12.1成果批示及应用（前端查询-需要导入-待处理)'!J:J,'12.1成果批示及应用（前端查询-需要导入-待处理)'!B:B),2,),VLOOKUP(A566&amp;B566&amp;"1",IF({1,0},'12.1成果批示及应用（前端查询-需要导入-待处理)'!J:J&amp;'12.1成果批示及应用（前端查询-需要导入-待处理)'!K:K&amp;'12.1成果批示及应用（前端查询-需要导入-待处理)'!O:O,'12.1成果批示及应用（前端查询-需要导入-待处理)'!B:B),2,))</f>
        <v>郭振杰</v>
      </c>
      <c r="D566" t="str">
        <f>VLOOKUP(C566,[2]Sheet1!$A:$B,2,)</f>
        <v>guozhenjie</v>
      </c>
      <c r="E566" t="s">
        <v>62</v>
      </c>
      <c r="F566" t="str">
        <f t="array" ref="F566">IF(VLOOKUP(A566&amp;B566,IF({1,0},'12.1成果批示及应用（前端查询-需要导入-待处理)'!J:J&amp;'12.1成果批示及应用（前端查询-需要导入-待处理)'!K:K,'12.1成果批示及应用（前端查询-需要导入-待处理)'!N:N),2,)="1","独立完成","合作完成")</f>
        <v>独立完成</v>
      </c>
      <c r="G566">
        <v>2018</v>
      </c>
      <c r="H566" t="str">
        <f t="shared" si="8"/>
        <v>决策建议、信息专报、专报信息刊发</v>
      </c>
      <c r="I566" t="str">
        <f t="array" ref="I566">VLOOKUP(A566&amp;B566,IF({1,0},'12.1成果批示及应用（前端查询-需要导入-待处理)'!J:J&amp;'12.1成果批示及应用（前端查询-需要导入-待处理)'!K:K,'12.1成果批示及应用（前端查询-需要导入-待处理)'!M:M),2,)</f>
        <v>2018-12-28 </v>
      </c>
      <c r="J566" t="str">
        <f>VLOOKUP(C566,[2]Sheet1!$A:$C,3,)</f>
        <v>法学与社会学研究所</v>
      </c>
      <c r="K566" t="s">
        <v>64</v>
      </c>
      <c r="L566" t="s">
        <v>23</v>
      </c>
      <c r="O566" t="str">
        <f>CONCATENATE(E566,"(",VLOOKUP(H566,批示部门及其分数!C:D,2,)*70%,")")</f>
        <v>guozhenjie(28)</v>
      </c>
    </row>
    <row r="567" spans="1:15">
      <c r="A567" s="14" t="s">
        <v>1552</v>
      </c>
      <c r="B567" s="12" t="s">
        <v>274</v>
      </c>
      <c r="C567" t="str">
        <f t="array" ref="C567">IF(ISNA(VLOOKUP(A567&amp;B567&amp;"1",IF({1,0},'12.1成果批示及应用（前端查询-需要导入-待处理)'!J:J&amp;'12.1成果批示及应用（前端查询-需要导入-待处理)'!K:K&amp;'12.1成果批示及应用（前端查询-需要导入-待处理)'!O:O,'12.1成果批示及应用（前端查询-需要导入-待处理)'!B:B),2,)),VLOOKUP(A567,IF({1,0},'12.1成果批示及应用（前端查询-需要导入-待处理)'!J:J,'12.1成果批示及应用（前端查询-需要导入-待处理)'!B:B),2,),VLOOKUP(A567&amp;B567&amp;"1",IF({1,0},'12.1成果批示及应用（前端查询-需要导入-待处理)'!J:J&amp;'12.1成果批示及应用（前端查询-需要导入-待处理)'!K:K&amp;'12.1成果批示及应用（前端查询-需要导入-待处理)'!O:O,'12.1成果批示及应用（前端查询-需要导入-待处理)'!B:B),2,))</f>
        <v>郭振杰</v>
      </c>
      <c r="D567" t="str">
        <f>VLOOKUP(C567,[2]Sheet1!$A:$B,2,)</f>
        <v>guozhenjie</v>
      </c>
      <c r="E567" t="s">
        <v>62</v>
      </c>
      <c r="F567" t="str">
        <f t="array" ref="F567">IF(VLOOKUP(A567&amp;B567,IF({1,0},'12.1成果批示及应用（前端查询-需要导入-待处理)'!J:J&amp;'12.1成果批示及应用（前端查询-需要导入-待处理)'!K:K,'12.1成果批示及应用（前端查询-需要导入-待处理)'!N:N),2,)="1","独立完成","合作完成")</f>
        <v>独立完成</v>
      </c>
      <c r="G567">
        <v>2018</v>
      </c>
      <c r="H567" t="str">
        <f t="shared" si="8"/>
        <v>市行业主管部门文件采用-采用部分占文件全文60%以下</v>
      </c>
      <c r="I567" t="str">
        <f t="array" ref="I567">VLOOKUP(A567&amp;B567,IF({1,0},'12.1成果批示及应用（前端查询-需要导入-待处理)'!J:J&amp;'12.1成果批示及应用（前端查询-需要导入-待处理)'!K:K,'12.1成果批示及应用（前端查询-需要导入-待处理)'!M:M),2,)</f>
        <v>2018-11-06 </v>
      </c>
      <c r="J567" t="str">
        <f>VLOOKUP(C567,[2]Sheet1!$A:$C,3,)</f>
        <v>法学与社会学研究所</v>
      </c>
      <c r="K567" t="s">
        <v>64</v>
      </c>
      <c r="L567" t="s">
        <v>23</v>
      </c>
      <c r="O567" t="str">
        <f>CONCATENATE(E567,"(",VLOOKUP(H567,批示部门及其分数!C:D,2,)*70%,")")</f>
        <v>guozhenjie(21)</v>
      </c>
    </row>
    <row r="568" spans="1:15">
      <c r="A568" s="14" t="s">
        <v>1554</v>
      </c>
      <c r="B568" s="12" t="s">
        <v>274</v>
      </c>
      <c r="C568" t="str">
        <f t="array" ref="C568">IF(ISNA(VLOOKUP(A568&amp;B568&amp;"1",IF({1,0},'12.1成果批示及应用（前端查询-需要导入-待处理)'!J:J&amp;'12.1成果批示及应用（前端查询-需要导入-待处理)'!K:K&amp;'12.1成果批示及应用（前端查询-需要导入-待处理)'!O:O,'12.1成果批示及应用（前端查询-需要导入-待处理)'!B:B),2,)),VLOOKUP(A568,IF({1,0},'12.1成果批示及应用（前端查询-需要导入-待处理)'!J:J,'12.1成果批示及应用（前端查询-需要导入-待处理)'!B:B),2,),VLOOKUP(A568&amp;B568&amp;"1",IF({1,0},'12.1成果批示及应用（前端查询-需要导入-待处理)'!J:J&amp;'12.1成果批示及应用（前端查询-需要导入-待处理)'!K:K&amp;'12.1成果批示及应用（前端查询-需要导入-待处理)'!O:O,'12.1成果批示及应用（前端查询-需要导入-待处理)'!B:B),2,))</f>
        <v>郭振杰</v>
      </c>
      <c r="D568" t="str">
        <f>VLOOKUP(C568,[2]Sheet1!$A:$B,2,)</f>
        <v>guozhenjie</v>
      </c>
      <c r="E568" t="s">
        <v>62</v>
      </c>
      <c r="F568" t="str">
        <f t="array" ref="F568">IF(VLOOKUP(A568&amp;B568,IF({1,0},'12.1成果批示及应用（前端查询-需要导入-待处理)'!J:J&amp;'12.1成果批示及应用（前端查询-需要导入-待处理)'!K:K,'12.1成果批示及应用（前端查询-需要导入-待处理)'!N:N),2,)="1","独立完成","合作完成")</f>
        <v>独立完成</v>
      </c>
      <c r="G568">
        <v>2018</v>
      </c>
      <c r="H568" t="str">
        <f t="shared" si="8"/>
        <v>市行业主管部门文件采用-采用部分占文件全文60%以下</v>
      </c>
      <c r="I568" t="str">
        <f t="array" ref="I568">VLOOKUP(A568&amp;B568,IF({1,0},'12.1成果批示及应用（前端查询-需要导入-待处理)'!J:J&amp;'12.1成果批示及应用（前端查询-需要导入-待处理)'!K:K,'12.1成果批示及应用（前端查询-需要导入-待处理)'!M:M),2,)</f>
        <v>2018-11-27 </v>
      </c>
      <c r="J568" t="str">
        <f>VLOOKUP(C568,[2]Sheet1!$A:$C,3,)</f>
        <v>法学与社会学研究所</v>
      </c>
      <c r="K568" t="s">
        <v>64</v>
      </c>
      <c r="L568" t="s">
        <v>23</v>
      </c>
      <c r="O568" t="str">
        <f>CONCATENATE(E568,"(",VLOOKUP(H568,批示部门及其分数!C:D,2,)*70%,")")</f>
        <v>guozhenjie(21)</v>
      </c>
    </row>
    <row r="569" spans="1:15">
      <c r="A569" s="14" t="s">
        <v>1556</v>
      </c>
      <c r="B569" s="12" t="s">
        <v>274</v>
      </c>
      <c r="C569" t="str">
        <f t="array" ref="C569">IF(ISNA(VLOOKUP(A569&amp;B569&amp;"1",IF({1,0},'12.1成果批示及应用（前端查询-需要导入-待处理)'!J:J&amp;'12.1成果批示及应用（前端查询-需要导入-待处理)'!K:K&amp;'12.1成果批示及应用（前端查询-需要导入-待处理)'!O:O,'12.1成果批示及应用（前端查询-需要导入-待处理)'!B:B),2,)),VLOOKUP(A569,IF({1,0},'12.1成果批示及应用（前端查询-需要导入-待处理)'!J:J,'12.1成果批示及应用（前端查询-需要导入-待处理)'!B:B),2,),VLOOKUP(A569&amp;B569&amp;"1",IF({1,0},'12.1成果批示及应用（前端查询-需要导入-待处理)'!J:J&amp;'12.1成果批示及应用（前端查询-需要导入-待处理)'!K:K&amp;'12.1成果批示及应用（前端查询-需要导入-待处理)'!O:O,'12.1成果批示及应用（前端查询-需要导入-待处理)'!B:B),2,))</f>
        <v>郭振杰</v>
      </c>
      <c r="D569" t="str">
        <f>VLOOKUP(C569,[2]Sheet1!$A:$B,2,)</f>
        <v>guozhenjie</v>
      </c>
      <c r="E569" t="s">
        <v>62</v>
      </c>
      <c r="F569" t="str">
        <f t="array" ref="F569">IF(VLOOKUP(A569&amp;B569,IF({1,0},'12.1成果批示及应用（前端查询-需要导入-待处理)'!J:J&amp;'12.1成果批示及应用（前端查询-需要导入-待处理)'!K:K,'12.1成果批示及应用（前端查询-需要导入-待处理)'!N:N),2,)="1","独立完成","合作完成")</f>
        <v>独立完成</v>
      </c>
      <c r="G569">
        <v>2018</v>
      </c>
      <c r="H569" t="str">
        <f t="shared" si="8"/>
        <v>市行业主管部门文件采用-采用部分占文件全文60%以下</v>
      </c>
      <c r="I569" t="str">
        <f t="array" ref="I569">VLOOKUP(A569&amp;B569,IF({1,0},'12.1成果批示及应用（前端查询-需要导入-待处理)'!J:J&amp;'12.1成果批示及应用（前端查询-需要导入-待处理)'!K:K,'12.1成果批示及应用（前端查询-需要导入-待处理)'!M:M),2,)</f>
        <v>2018-12-03 </v>
      </c>
      <c r="J569" t="str">
        <f>VLOOKUP(C569,[2]Sheet1!$A:$C,3,)</f>
        <v>法学与社会学研究所</v>
      </c>
      <c r="K569" t="s">
        <v>64</v>
      </c>
      <c r="L569" t="s">
        <v>23</v>
      </c>
      <c r="O569" t="str">
        <f>CONCATENATE(E569,"(",VLOOKUP(H569,批示部门及其分数!C:D,2,)*70%,")")</f>
        <v>guozhenjie(21)</v>
      </c>
    </row>
    <row r="570" spans="1:15">
      <c r="A570" s="14" t="s">
        <v>1558</v>
      </c>
      <c r="B570" s="12" t="s">
        <v>274</v>
      </c>
      <c r="C570" t="str">
        <f t="array" ref="C570">IF(ISNA(VLOOKUP(A570&amp;B570&amp;"1",IF({1,0},'12.1成果批示及应用（前端查询-需要导入-待处理)'!J:J&amp;'12.1成果批示及应用（前端查询-需要导入-待处理)'!K:K&amp;'12.1成果批示及应用（前端查询-需要导入-待处理)'!O:O,'12.1成果批示及应用（前端查询-需要导入-待处理)'!B:B),2,)),VLOOKUP(A570,IF({1,0},'12.1成果批示及应用（前端查询-需要导入-待处理)'!J:J,'12.1成果批示及应用（前端查询-需要导入-待处理)'!B:B),2,),VLOOKUP(A570&amp;B570&amp;"1",IF({1,0},'12.1成果批示及应用（前端查询-需要导入-待处理)'!J:J&amp;'12.1成果批示及应用（前端查询-需要导入-待处理)'!K:K&amp;'12.1成果批示及应用（前端查询-需要导入-待处理)'!O:O,'12.1成果批示及应用（前端查询-需要导入-待处理)'!B:B),2,))</f>
        <v>郭振杰</v>
      </c>
      <c r="D570" t="str">
        <f>VLOOKUP(C570,[2]Sheet1!$A:$B,2,)</f>
        <v>guozhenjie</v>
      </c>
      <c r="E570" t="s">
        <v>62</v>
      </c>
      <c r="F570" t="str">
        <f t="array" ref="F570">IF(VLOOKUP(A570&amp;B570,IF({1,0},'12.1成果批示及应用（前端查询-需要导入-待处理)'!J:J&amp;'12.1成果批示及应用（前端查询-需要导入-待处理)'!K:K,'12.1成果批示及应用（前端查询-需要导入-待处理)'!N:N),2,)="1","独立完成","合作完成")</f>
        <v>独立完成</v>
      </c>
      <c r="G570">
        <v>2018</v>
      </c>
      <c r="H570" t="str">
        <f t="shared" si="8"/>
        <v>市行业主管部门文件采用-采用部分占文件全文60%以下</v>
      </c>
      <c r="I570" t="str">
        <f t="array" ref="I570">VLOOKUP(A570&amp;B570,IF({1,0},'12.1成果批示及应用（前端查询-需要导入-待处理)'!J:J&amp;'12.1成果批示及应用（前端查询-需要导入-待处理)'!K:K,'12.1成果批示及应用（前端查询-需要导入-待处理)'!M:M),2,)</f>
        <v>2018-12-04 </v>
      </c>
      <c r="J570" t="str">
        <f>VLOOKUP(C570,[2]Sheet1!$A:$C,3,)</f>
        <v>法学与社会学研究所</v>
      </c>
      <c r="K570" t="s">
        <v>64</v>
      </c>
      <c r="L570" t="s">
        <v>23</v>
      </c>
      <c r="O570" t="str">
        <f>CONCATENATE(E570,"(",VLOOKUP(H570,批示部门及其分数!C:D,2,)*70%,")")</f>
        <v>guozhenjie(21)</v>
      </c>
    </row>
    <row r="571" spans="1:15">
      <c r="A571" s="14" t="s">
        <v>1560</v>
      </c>
      <c r="B571" s="12" t="s">
        <v>274</v>
      </c>
      <c r="C571" t="str">
        <f t="array" ref="C571">IF(ISNA(VLOOKUP(A571&amp;B571&amp;"1",IF({1,0},'12.1成果批示及应用（前端查询-需要导入-待处理)'!J:J&amp;'12.1成果批示及应用（前端查询-需要导入-待处理)'!K:K&amp;'12.1成果批示及应用（前端查询-需要导入-待处理)'!O:O,'12.1成果批示及应用（前端查询-需要导入-待处理)'!B:B),2,)),VLOOKUP(A571,IF({1,0},'12.1成果批示及应用（前端查询-需要导入-待处理)'!J:J,'12.1成果批示及应用（前端查询-需要导入-待处理)'!B:B),2,),VLOOKUP(A571&amp;B571&amp;"1",IF({1,0},'12.1成果批示及应用（前端查询-需要导入-待处理)'!J:J&amp;'12.1成果批示及应用（前端查询-需要导入-待处理)'!K:K&amp;'12.1成果批示及应用（前端查询-需要导入-待处理)'!O:O,'12.1成果批示及应用（前端查询-需要导入-待处理)'!B:B),2,))</f>
        <v>郭振杰</v>
      </c>
      <c r="D571" t="str">
        <f>VLOOKUP(C571,[2]Sheet1!$A:$B,2,)</f>
        <v>guozhenjie</v>
      </c>
      <c r="E571" t="s">
        <v>62</v>
      </c>
      <c r="F571" t="str">
        <f t="array" ref="F571">IF(VLOOKUP(A571&amp;B571,IF({1,0},'12.1成果批示及应用（前端查询-需要导入-待处理)'!J:J&amp;'12.1成果批示及应用（前端查询-需要导入-待处理)'!K:K,'12.1成果批示及应用（前端查询-需要导入-待处理)'!N:N),2,)="1","独立完成","合作完成")</f>
        <v>独立完成</v>
      </c>
      <c r="G571">
        <v>2018</v>
      </c>
      <c r="H571" t="str">
        <f t="shared" si="8"/>
        <v>市行业主管部门文件采用-采用部分占文件全文60%以下</v>
      </c>
      <c r="I571" t="str">
        <f t="array" ref="I571">VLOOKUP(A571&amp;B571,IF({1,0},'12.1成果批示及应用（前端查询-需要导入-待处理)'!J:J&amp;'12.1成果批示及应用（前端查询-需要导入-待处理)'!K:K,'12.1成果批示及应用（前端查询-需要导入-待处理)'!M:M),2,)</f>
        <v>2018-09-12 </v>
      </c>
      <c r="J571" t="str">
        <f>VLOOKUP(C571,[2]Sheet1!$A:$C,3,)</f>
        <v>法学与社会学研究所</v>
      </c>
      <c r="K571" t="s">
        <v>64</v>
      </c>
      <c r="L571" t="s">
        <v>23</v>
      </c>
      <c r="O571" t="str">
        <f>CONCATENATE(E571,"(",VLOOKUP(H571,批示部门及其分数!C:D,2,)*70%,")")</f>
        <v>guozhenjie(21)</v>
      </c>
    </row>
    <row r="572" spans="1:15">
      <c r="A572" s="14" t="s">
        <v>1562</v>
      </c>
      <c r="B572" s="12" t="s">
        <v>274</v>
      </c>
      <c r="C572" t="str">
        <f t="array" ref="C572">IF(ISNA(VLOOKUP(A572&amp;B572&amp;"1",IF({1,0},'12.1成果批示及应用（前端查询-需要导入-待处理)'!J:J&amp;'12.1成果批示及应用（前端查询-需要导入-待处理)'!K:K&amp;'12.1成果批示及应用（前端查询-需要导入-待处理)'!O:O,'12.1成果批示及应用（前端查询-需要导入-待处理)'!B:B),2,)),VLOOKUP(A572,IF({1,0},'12.1成果批示及应用（前端查询-需要导入-待处理)'!J:J,'12.1成果批示及应用（前端查询-需要导入-待处理)'!B:B),2,),VLOOKUP(A572&amp;B572&amp;"1",IF({1,0},'12.1成果批示及应用（前端查询-需要导入-待处理)'!J:J&amp;'12.1成果批示及应用（前端查询-需要导入-待处理)'!K:K&amp;'12.1成果批示及应用（前端查询-需要导入-待处理)'!O:O,'12.1成果批示及应用（前端查询-需要导入-待处理)'!B:B),2,))</f>
        <v>郭振杰</v>
      </c>
      <c r="D572" t="str">
        <f>VLOOKUP(C572,[2]Sheet1!$A:$B,2,)</f>
        <v>guozhenjie</v>
      </c>
      <c r="E572" t="s">
        <v>62</v>
      </c>
      <c r="F572" t="str">
        <f t="array" ref="F572">IF(VLOOKUP(A572&amp;B572,IF({1,0},'12.1成果批示及应用（前端查询-需要导入-待处理)'!J:J&amp;'12.1成果批示及应用（前端查询-需要导入-待处理)'!K:K,'12.1成果批示及应用（前端查询-需要导入-待处理)'!N:N),2,)="1","独立完成","合作完成")</f>
        <v>独立完成</v>
      </c>
      <c r="G572">
        <v>2018</v>
      </c>
      <c r="H572" t="str">
        <f t="shared" si="8"/>
        <v>市行业主管部门文件采用-采用部分占文件全文60%以下</v>
      </c>
      <c r="I572" t="str">
        <f t="array" ref="I572">VLOOKUP(A572&amp;B572,IF({1,0},'12.1成果批示及应用（前端查询-需要导入-待处理)'!J:J&amp;'12.1成果批示及应用（前端查询-需要导入-待处理)'!K:K,'12.1成果批示及应用（前端查询-需要导入-待处理)'!M:M),2,)</f>
        <v>2018-10-08 </v>
      </c>
      <c r="J572" t="str">
        <f>VLOOKUP(C572,[2]Sheet1!$A:$C,3,)</f>
        <v>法学与社会学研究所</v>
      </c>
      <c r="K572" t="s">
        <v>64</v>
      </c>
      <c r="L572" t="s">
        <v>23</v>
      </c>
      <c r="O572" t="str">
        <f>CONCATENATE(E572,"(",VLOOKUP(H572,批示部门及其分数!C:D,2,)*70%,")")</f>
        <v>guozhenjie(21)</v>
      </c>
    </row>
    <row r="573" spans="1:15">
      <c r="A573" s="14" t="s">
        <v>1564</v>
      </c>
      <c r="B573" s="12" t="s">
        <v>274</v>
      </c>
      <c r="C573" t="str">
        <f t="array" ref="C573">IF(ISNA(VLOOKUP(A573&amp;B573&amp;"1",IF({1,0},'12.1成果批示及应用（前端查询-需要导入-待处理)'!J:J&amp;'12.1成果批示及应用（前端查询-需要导入-待处理)'!K:K&amp;'12.1成果批示及应用（前端查询-需要导入-待处理)'!O:O,'12.1成果批示及应用（前端查询-需要导入-待处理)'!B:B),2,)),VLOOKUP(A573,IF({1,0},'12.1成果批示及应用（前端查询-需要导入-待处理)'!J:J,'12.1成果批示及应用（前端查询-需要导入-待处理)'!B:B),2,),VLOOKUP(A573&amp;B573&amp;"1",IF({1,0},'12.1成果批示及应用（前端查询-需要导入-待处理)'!J:J&amp;'12.1成果批示及应用（前端查询-需要导入-待处理)'!K:K&amp;'12.1成果批示及应用（前端查询-需要导入-待处理)'!O:O,'12.1成果批示及应用（前端查询-需要导入-待处理)'!B:B),2,))</f>
        <v>郭振杰</v>
      </c>
      <c r="D573" t="str">
        <f>VLOOKUP(C573,[2]Sheet1!$A:$B,2,)</f>
        <v>guozhenjie</v>
      </c>
      <c r="E573" t="s">
        <v>62</v>
      </c>
      <c r="F573" t="str">
        <f t="array" ref="F573">IF(VLOOKUP(A573&amp;B573,IF({1,0},'12.1成果批示及应用（前端查询-需要导入-待处理)'!J:J&amp;'12.1成果批示及应用（前端查询-需要导入-待处理)'!K:K,'12.1成果批示及应用（前端查询-需要导入-待处理)'!N:N),2,)="1","独立完成","合作完成")</f>
        <v>独立完成</v>
      </c>
      <c r="G573">
        <v>2018</v>
      </c>
      <c r="H573" t="str">
        <f t="shared" si="8"/>
        <v>市行业主管部门文件采用-采用部分占文件全文60%以下</v>
      </c>
      <c r="I573" t="str">
        <f t="array" ref="I573">VLOOKUP(A573&amp;B573,IF({1,0},'12.1成果批示及应用（前端查询-需要导入-待处理)'!J:J&amp;'12.1成果批示及应用（前端查询-需要导入-待处理)'!K:K,'12.1成果批示及应用（前端查询-需要导入-待处理)'!M:M),2,)</f>
        <v>2018-09-03 </v>
      </c>
      <c r="J573" t="str">
        <f>VLOOKUP(C573,[2]Sheet1!$A:$C,3,)</f>
        <v>法学与社会学研究所</v>
      </c>
      <c r="K573" t="s">
        <v>64</v>
      </c>
      <c r="L573" t="s">
        <v>23</v>
      </c>
      <c r="O573" t="str">
        <f>CONCATENATE(E573,"(",VLOOKUP(H573,批示部门及其分数!C:D,2,)*70%,")")</f>
        <v>guozhenjie(21)</v>
      </c>
    </row>
    <row r="574" spans="1:15">
      <c r="A574" s="14" t="s">
        <v>1566</v>
      </c>
      <c r="B574" s="12" t="s">
        <v>274</v>
      </c>
      <c r="C574" t="str">
        <f t="array" ref="C574">IF(ISNA(VLOOKUP(A574&amp;B574&amp;"1",IF({1,0},'12.1成果批示及应用（前端查询-需要导入-待处理)'!J:J&amp;'12.1成果批示及应用（前端查询-需要导入-待处理)'!K:K&amp;'12.1成果批示及应用（前端查询-需要导入-待处理)'!O:O,'12.1成果批示及应用（前端查询-需要导入-待处理)'!B:B),2,)),VLOOKUP(A574,IF({1,0},'12.1成果批示及应用（前端查询-需要导入-待处理)'!J:J,'12.1成果批示及应用（前端查询-需要导入-待处理)'!B:B),2,),VLOOKUP(A574&amp;B574&amp;"1",IF({1,0},'12.1成果批示及应用（前端查询-需要导入-待处理)'!J:J&amp;'12.1成果批示及应用（前端查询-需要导入-待处理)'!K:K&amp;'12.1成果批示及应用（前端查询-需要导入-待处理)'!O:O,'12.1成果批示及应用（前端查询-需要导入-待处理)'!B:B),2,))</f>
        <v>郭振杰</v>
      </c>
      <c r="D574" t="str">
        <f>VLOOKUP(C574,[2]Sheet1!$A:$B,2,)</f>
        <v>guozhenjie</v>
      </c>
      <c r="E574" t="s">
        <v>62</v>
      </c>
      <c r="F574" t="str">
        <f t="array" ref="F574">IF(VLOOKUP(A574&amp;B574,IF({1,0},'12.1成果批示及应用（前端查询-需要导入-待处理)'!J:J&amp;'12.1成果批示及应用（前端查询-需要导入-待处理)'!K:K,'12.1成果批示及应用（前端查询-需要导入-待处理)'!N:N),2,)="1","独立完成","合作完成")</f>
        <v>独立完成</v>
      </c>
      <c r="G574">
        <v>2018</v>
      </c>
      <c r="H574" t="str">
        <f t="shared" si="8"/>
        <v>市行业主管部门文件采用-采用部分占文件全文60%以下</v>
      </c>
      <c r="I574" t="str">
        <f t="array" ref="I574">VLOOKUP(A574&amp;B574,IF({1,0},'12.1成果批示及应用（前端查询-需要导入-待处理)'!J:J&amp;'12.1成果批示及应用（前端查询-需要导入-待处理)'!K:K,'12.1成果批示及应用（前端查询-需要导入-待处理)'!M:M),2,)</f>
        <v>2018-11-27 </v>
      </c>
      <c r="J574" t="str">
        <f>VLOOKUP(C574,[2]Sheet1!$A:$C,3,)</f>
        <v>法学与社会学研究所</v>
      </c>
      <c r="K574" t="s">
        <v>64</v>
      </c>
      <c r="L574" t="s">
        <v>23</v>
      </c>
      <c r="O574" t="str">
        <f>CONCATENATE(E574,"(",VLOOKUP(H574,批示部门及其分数!C:D,2,)*70%,")")</f>
        <v>guozhenjie(21)</v>
      </c>
    </row>
    <row r="575" spans="1:15">
      <c r="A575" s="14" t="s">
        <v>1567</v>
      </c>
      <c r="B575" s="12" t="s">
        <v>30</v>
      </c>
      <c r="C575" t="str">
        <f t="array" ref="C575">IF(ISNA(VLOOKUP(A575&amp;B575&amp;"1",IF({1,0},'12.1成果批示及应用（前端查询-需要导入-待处理)'!J:J&amp;'12.1成果批示及应用（前端查询-需要导入-待处理)'!K:K&amp;'12.1成果批示及应用（前端查询-需要导入-待处理)'!O:O,'12.1成果批示及应用（前端查询-需要导入-待处理)'!B:B),2,)),VLOOKUP(A575,IF({1,0},'12.1成果批示及应用（前端查询-需要导入-待处理)'!J:J,'12.1成果批示及应用（前端查询-需要导入-待处理)'!B:B),2,),VLOOKUP(A575&amp;B575&amp;"1",IF({1,0},'12.1成果批示及应用（前端查询-需要导入-待处理)'!J:J&amp;'12.1成果批示及应用（前端查询-需要导入-待处理)'!K:K&amp;'12.1成果批示及应用（前端查询-需要导入-待处理)'!O:O,'12.1成果批示及应用（前端查询-需要导入-待处理)'!B:B),2,))</f>
        <v>何佳晓</v>
      </c>
      <c r="D575" t="str">
        <f>VLOOKUP(C575,[2]Sheet1!$A:$B,2,)</f>
        <v>hejiaxiao</v>
      </c>
      <c r="E575" t="s">
        <v>452</v>
      </c>
      <c r="F575" t="str">
        <f t="array" ref="F575">IF(VLOOKUP(A575&amp;B575,IF({1,0},'12.1成果批示及应用（前端查询-需要导入-待处理)'!J:J&amp;'12.1成果批示及应用（前端查询-需要导入-待处理)'!K:K,'12.1成果批示及应用（前端查询-需要导入-待处理)'!N:N),2,)="1","独立完成","合作完成")</f>
        <v>独立完成</v>
      </c>
      <c r="G575">
        <v>2018</v>
      </c>
      <c r="H575" t="str">
        <f t="shared" si="8"/>
        <v>省部级正职领导肯定性批示</v>
      </c>
      <c r="I575" t="str">
        <f t="array" ref="I575">VLOOKUP(A575&amp;B575,IF({1,0},'12.1成果批示及应用（前端查询-需要导入-待处理)'!J:J&amp;'12.1成果批示及应用（前端查询-需要导入-待处理)'!K:K,'12.1成果批示及应用（前端查询-需要导入-待处理)'!M:M),2,)</f>
        <v>2018-07-19 </v>
      </c>
      <c r="J575" t="str">
        <f>VLOOKUP(C575,[2]Sheet1!$A:$C,3,)</f>
        <v>财政与金融研究所</v>
      </c>
      <c r="K575" t="s">
        <v>454</v>
      </c>
      <c r="L575" t="s">
        <v>23</v>
      </c>
      <c r="O575" t="str">
        <f>CONCATENATE(E575,"(",VLOOKUP(H575,批示部门及其分数!C:D,2,)*70%,")")</f>
        <v>hejiaxiao(84)</v>
      </c>
    </row>
    <row r="576" spans="1:15">
      <c r="A576" s="14" t="s">
        <v>1570</v>
      </c>
      <c r="B576" s="12" t="s">
        <v>279</v>
      </c>
      <c r="C576" t="str">
        <f t="array" ref="C576">IF(ISNA(VLOOKUP(A576&amp;B576&amp;"1",IF({1,0},'12.1成果批示及应用（前端查询-需要导入-待处理)'!J:J&amp;'12.1成果批示及应用（前端查询-需要导入-待处理)'!K:K&amp;'12.1成果批示及应用（前端查询-需要导入-待处理)'!O:O,'12.1成果批示及应用（前端查询-需要导入-待处理)'!B:B),2,)),VLOOKUP(A576,IF({1,0},'12.1成果批示及应用（前端查询-需要导入-待处理)'!J:J,'12.1成果批示及应用（前端查询-需要导入-待处理)'!B:B),2,),VLOOKUP(A576&amp;B576&amp;"1",IF({1,0},'12.1成果批示及应用（前端查询-需要导入-待处理)'!J:J&amp;'12.1成果批示及应用（前端查询-需要导入-待处理)'!K:K&amp;'12.1成果批示及应用（前端查询-需要导入-待处理)'!O:O,'12.1成果批示及应用（前端查询-需要导入-待处理)'!B:B),2,))</f>
        <v>胡波</v>
      </c>
      <c r="D576" t="str">
        <f>VLOOKUP(C576,[2]Sheet1!$A:$B,2,)</f>
        <v>huboo</v>
      </c>
      <c r="E576" t="s">
        <v>71</v>
      </c>
      <c r="F576" t="str">
        <f t="array" ref="F576">IF(VLOOKUP(A576&amp;B576,IF({1,0},'12.1成果批示及应用（前端查询-需要导入-待处理)'!J:J&amp;'12.1成果批示及应用（前端查询-需要导入-待处理)'!K:K,'12.1成果批示及应用（前端查询-需要导入-待处理)'!N:N),2,)="1","独立完成","合作完成")</f>
        <v>独立完成</v>
      </c>
      <c r="G576">
        <v>2018</v>
      </c>
      <c r="H576" t="str">
        <f t="shared" si="8"/>
        <v>决策建议、信息专报、专报信息刊发</v>
      </c>
      <c r="I576" t="str">
        <f t="array" ref="I576">VLOOKUP(A576&amp;B576,IF({1,0},'12.1成果批示及应用（前端查询-需要导入-待处理)'!J:J&amp;'12.1成果批示及应用（前端查询-需要导入-待处理)'!K:K,'12.1成果批示及应用（前端查询-需要导入-待处理)'!M:M),2,)</f>
        <v>2018-09-25 </v>
      </c>
      <c r="J576" t="str">
        <f>VLOOKUP(C576,[2]Sheet1!$A:$C,3,)</f>
        <v>哲学与政治学研究所</v>
      </c>
      <c r="K576" t="s">
        <v>74</v>
      </c>
      <c r="L576" t="s">
        <v>23</v>
      </c>
      <c r="O576" t="str">
        <f>CONCATENATE(E576,"(",VLOOKUP(H576,批示部门及其分数!C:D,2,)*70%,")")</f>
        <v>hubo(28)</v>
      </c>
    </row>
    <row r="577" spans="1:15">
      <c r="A577" s="14" t="s">
        <v>1572</v>
      </c>
      <c r="B577" s="12" t="s">
        <v>279</v>
      </c>
      <c r="C577" t="str">
        <f t="array" ref="C577">IF(ISNA(VLOOKUP(A577&amp;B577&amp;"1",IF({1,0},'12.1成果批示及应用（前端查询-需要导入-待处理)'!J:J&amp;'12.1成果批示及应用（前端查询-需要导入-待处理)'!K:K&amp;'12.1成果批示及应用（前端查询-需要导入-待处理)'!O:O,'12.1成果批示及应用（前端查询-需要导入-待处理)'!B:B),2,)),VLOOKUP(A577,IF({1,0},'12.1成果批示及应用（前端查询-需要导入-待处理)'!J:J,'12.1成果批示及应用（前端查询-需要导入-待处理)'!B:B),2,),VLOOKUP(A577&amp;B577&amp;"1",IF({1,0},'12.1成果批示及应用（前端查询-需要导入-待处理)'!J:J&amp;'12.1成果批示及应用（前端查询-需要导入-待处理)'!K:K&amp;'12.1成果批示及应用（前端查询-需要导入-待处理)'!O:O,'12.1成果批示及应用（前端查询-需要导入-待处理)'!B:B),2,))</f>
        <v>黄意武</v>
      </c>
      <c r="D577" t="str">
        <f>VLOOKUP(C577,[2]Sheet1!$A:$B,2,)</f>
        <v>huangyiwu</v>
      </c>
      <c r="E577" t="s">
        <v>85</v>
      </c>
      <c r="F577" t="str">
        <f t="array" ref="F577">IF(VLOOKUP(A577&amp;B577,IF({1,0},'12.1成果批示及应用（前端查询-需要导入-待处理)'!J:J&amp;'12.1成果批示及应用（前端查询-需要导入-待处理)'!K:K,'12.1成果批示及应用（前端查询-需要导入-待处理)'!N:N),2,)="1","独立完成","合作完成")</f>
        <v>独立完成</v>
      </c>
      <c r="G577">
        <v>2018</v>
      </c>
      <c r="H577" t="str">
        <f t="shared" si="8"/>
        <v>决策建议、信息专报、专报信息刊发</v>
      </c>
      <c r="I577" t="str">
        <f t="array" ref="I577">VLOOKUP(A577&amp;B577,IF({1,0},'12.1成果批示及应用（前端查询-需要导入-待处理)'!J:J&amp;'12.1成果批示及应用（前端查询-需要导入-待处理)'!K:K,'12.1成果批示及应用（前端查询-需要导入-待处理)'!M:M),2,)</f>
        <v>2018-07-03 </v>
      </c>
      <c r="J577" t="str">
        <f>VLOOKUP(C577,[2]Sheet1!$A:$C,3,)</f>
        <v>重庆市中国特色社会主义理论体系研究中心秘书处</v>
      </c>
      <c r="K577" t="s">
        <v>88</v>
      </c>
      <c r="L577" t="s">
        <v>23</v>
      </c>
      <c r="O577" t="str">
        <f>CONCATENATE(E577,"(",VLOOKUP(H577,批示部门及其分数!C:D,2,)*70%,")")</f>
        <v>huangyiwu(28)</v>
      </c>
    </row>
    <row r="578" spans="1:15">
      <c r="A578" s="14" t="s">
        <v>1574</v>
      </c>
      <c r="B578" s="12" t="s">
        <v>274</v>
      </c>
      <c r="C578" t="str">
        <f t="array" ref="C578">IF(ISNA(VLOOKUP(A578&amp;B578&amp;"1",IF({1,0},'12.1成果批示及应用（前端查询-需要导入-待处理)'!J:J&amp;'12.1成果批示及应用（前端查询-需要导入-待处理)'!K:K&amp;'12.1成果批示及应用（前端查询-需要导入-待处理)'!O:O,'12.1成果批示及应用（前端查询-需要导入-待处理)'!B:B),2,)),VLOOKUP(A578,IF({1,0},'12.1成果批示及应用（前端查询-需要导入-待处理)'!J:J,'12.1成果批示及应用（前端查询-需要导入-待处理)'!B:B),2,),VLOOKUP(A578&amp;B578&amp;"1",IF({1,0},'12.1成果批示及应用（前端查询-需要导入-待处理)'!J:J&amp;'12.1成果批示及应用（前端查询-需要导入-待处理)'!K:K&amp;'12.1成果批示及应用（前端查询-需要导入-待处理)'!O:O,'12.1成果批示及应用（前端查询-需要导入-待处理)'!B:B),2,))</f>
        <v>吴安</v>
      </c>
      <c r="D578" t="str">
        <f>VLOOKUP(C578,[2]Sheet1!$A:$B,2,)</f>
        <v>wuann</v>
      </c>
      <c r="E578" t="s">
        <v>335</v>
      </c>
      <c r="F578" t="str">
        <f t="array" ref="F578">IF(VLOOKUP(A578&amp;B578,IF({1,0},'12.1成果批示及应用（前端查询-需要导入-待处理)'!J:J&amp;'12.1成果批示及应用（前端查询-需要导入-待处理)'!K:K,'12.1成果批示及应用（前端查询-需要导入-待处理)'!N:N),2,)="1","独立完成","合作完成")</f>
        <v>合作完成</v>
      </c>
      <c r="G578">
        <v>2018</v>
      </c>
      <c r="H578" t="str">
        <f t="shared" si="8"/>
        <v>市行业主管部门文件采用-采用部分占文件全文60%以下</v>
      </c>
      <c r="I578" t="str">
        <f t="array" ref="I578">VLOOKUP(A578&amp;B578,IF({1,0},'12.1成果批示及应用（前端查询-需要导入-待处理)'!J:J&amp;'12.1成果批示及应用（前端查询-需要导入-待处理)'!K:K,'12.1成果批示及应用（前端查询-需要导入-待处理)'!M:M),2,)</f>
        <v>2018-09-03 </v>
      </c>
      <c r="J578" t="str">
        <f>VLOOKUP(C578,[2]Sheet1!$A:$C,3,)</f>
        <v>产业经济研究所</v>
      </c>
      <c r="K578" t="s">
        <v>1463</v>
      </c>
      <c r="L578" t="s">
        <v>23</v>
      </c>
      <c r="O578" t="str">
        <f>CONCATENATE(E578,"(",VLOOKUP(H578,批示部门及其分数!C:D,2,)*70%,")")</f>
        <v>wuan(21)</v>
      </c>
    </row>
    <row r="579" spans="1:15">
      <c r="A579" s="14" t="s">
        <v>1575</v>
      </c>
      <c r="B579" s="12" t="s">
        <v>279</v>
      </c>
      <c r="C579" t="str">
        <f t="array" ref="C579">IF(ISNA(VLOOKUP(A579&amp;B579&amp;"1",IF({1,0},'12.1成果批示及应用（前端查询-需要导入-待处理)'!J:J&amp;'12.1成果批示及应用（前端查询-需要导入-待处理)'!K:K&amp;'12.1成果批示及应用（前端查询-需要导入-待处理)'!O:O,'12.1成果批示及应用（前端查询-需要导入-待处理)'!B:B),2,)),VLOOKUP(A579,IF({1,0},'12.1成果批示及应用（前端查询-需要导入-待处理)'!J:J,'12.1成果批示及应用（前端查询-需要导入-待处理)'!B:B),2,),VLOOKUP(A579&amp;B579&amp;"1",IF({1,0},'12.1成果批示及应用（前端查询-需要导入-待处理)'!J:J&amp;'12.1成果批示及应用（前端查询-需要导入-待处理)'!K:K&amp;'12.1成果批示及应用（前端查询-需要导入-待处理)'!O:O,'12.1成果批示及应用（前端查询-需要导入-待处理)'!B:B),2,))</f>
        <v>马晓燕</v>
      </c>
      <c r="D579" t="str">
        <f>VLOOKUP(C579,[2]Sheet1!$A:$B,2,)</f>
        <v>maxiaoyan</v>
      </c>
      <c r="E579" t="s">
        <v>509</v>
      </c>
      <c r="F579" t="str">
        <f t="array" ref="F579">IF(VLOOKUP(A579&amp;B579,IF({1,0},'12.1成果批示及应用（前端查询-需要导入-待处理)'!J:J&amp;'12.1成果批示及应用（前端查询-需要导入-待处理)'!K:K,'12.1成果批示及应用（前端查询-需要导入-待处理)'!N:N),2,)="1","独立完成","合作完成")</f>
        <v>合作完成</v>
      </c>
      <c r="G579">
        <v>2018</v>
      </c>
      <c r="H579" t="str">
        <f t="shared" ref="H579:H636" si="9">B579</f>
        <v>决策建议、信息专报、专报信息刊发</v>
      </c>
      <c r="I579" t="str">
        <f t="array" ref="I579">VLOOKUP(A579&amp;B579,IF({1,0},'12.1成果批示及应用（前端查询-需要导入-待处理)'!J:J&amp;'12.1成果批示及应用（前端查询-需要导入-待处理)'!K:K,'12.1成果批示及应用（前端查询-需要导入-待处理)'!M:M),2,)</f>
        <v>2019-05-10 </v>
      </c>
      <c r="J579" t="str">
        <f>VLOOKUP(C579,[2]Sheet1!$A:$C,3,)</f>
        <v>国际经贸与物流研究所</v>
      </c>
      <c r="K579" t="s">
        <v>1318</v>
      </c>
      <c r="L579" t="s">
        <v>23</v>
      </c>
      <c r="O579" t="str">
        <f>CONCATENATE(E579,"(",VLOOKUP(H579,批示部门及其分数!C:D,2,)*70%,")")</f>
        <v>maxiaoyan(28)</v>
      </c>
    </row>
    <row r="580" spans="1:15">
      <c r="A580" s="14" t="s">
        <v>1577</v>
      </c>
      <c r="B580" s="12" t="s">
        <v>274</v>
      </c>
      <c r="C580" t="str">
        <f t="array" ref="C580">IF(ISNA(VLOOKUP(A580&amp;B580&amp;"1",IF({1,0},'12.1成果批示及应用（前端查询-需要导入-待处理)'!J:J&amp;'12.1成果批示及应用（前端查询-需要导入-待处理)'!K:K&amp;'12.1成果批示及应用（前端查询-需要导入-待处理)'!O:O,'12.1成果批示及应用（前端查询-需要导入-待处理)'!B:B),2,)),VLOOKUP(A580,IF({1,0},'12.1成果批示及应用（前端查询-需要导入-待处理)'!J:J,'12.1成果批示及应用（前端查询-需要导入-待处理)'!B:B),2,),VLOOKUP(A580&amp;B580&amp;"1",IF({1,0},'12.1成果批示及应用（前端查询-需要导入-待处理)'!J:J&amp;'12.1成果批示及应用（前端查询-需要导入-待处理)'!K:K&amp;'12.1成果批示及应用（前端查询-需要导入-待处理)'!O:O,'12.1成果批示及应用（前端查询-需要导入-待处理)'!B:B),2,))</f>
        <v>吴安</v>
      </c>
      <c r="D580" t="str">
        <f>VLOOKUP(C580,[2]Sheet1!$A:$B,2,)</f>
        <v>wuann</v>
      </c>
      <c r="E580" t="s">
        <v>335</v>
      </c>
      <c r="F580" t="str">
        <f t="array" ref="F580">IF(VLOOKUP(A580&amp;B580,IF({1,0},'12.1成果批示及应用（前端查询-需要导入-待处理)'!J:J&amp;'12.1成果批示及应用（前端查询-需要导入-待处理)'!K:K,'12.1成果批示及应用（前端查询-需要导入-待处理)'!N:N),2,)="1","独立完成","合作完成")</f>
        <v>合作完成</v>
      </c>
      <c r="G580">
        <v>2018</v>
      </c>
      <c r="H580" t="str">
        <f t="shared" si="9"/>
        <v>市行业主管部门文件采用-采用部分占文件全文60%以下</v>
      </c>
      <c r="I580" t="str">
        <f t="array" ref="I580">VLOOKUP(A580&amp;B580,IF({1,0},'12.1成果批示及应用（前端查询-需要导入-待处理)'!J:J&amp;'12.1成果批示及应用（前端查询-需要导入-待处理)'!K:K,'12.1成果批示及应用（前端查询-需要导入-待处理)'!M:M),2,)</f>
        <v>2018-05-10 </v>
      </c>
      <c r="J580" t="str">
        <f>VLOOKUP(C580,[2]Sheet1!$A:$C,3,)</f>
        <v>产业经济研究所</v>
      </c>
      <c r="K580" t="s">
        <v>1318</v>
      </c>
      <c r="L580" t="s">
        <v>23</v>
      </c>
      <c r="O580" t="str">
        <f>CONCATENATE(E580,"(",VLOOKUP(H580,批示部门及其分数!C:D,2,)*70%,")")</f>
        <v>wuan(21)</v>
      </c>
    </row>
    <row r="581" spans="1:15">
      <c r="A581" s="14" t="s">
        <v>1579</v>
      </c>
      <c r="B581" s="12" t="s">
        <v>279</v>
      </c>
      <c r="C581" t="str">
        <f t="array" ref="C581">IF(ISNA(VLOOKUP(A581&amp;B581&amp;"1",IF({1,0},'12.1成果批示及应用（前端查询-需要导入-待处理)'!J:J&amp;'12.1成果批示及应用（前端查询-需要导入-待处理)'!K:K&amp;'12.1成果批示及应用（前端查询-需要导入-待处理)'!O:O,'12.1成果批示及应用（前端查询-需要导入-待处理)'!B:B),2,)),VLOOKUP(A581,IF({1,0},'12.1成果批示及应用（前端查询-需要导入-待处理)'!J:J,'12.1成果批示及应用（前端查询-需要导入-待处理)'!B:B),2,),VLOOKUP(A581&amp;B581&amp;"1",IF({1,0},'12.1成果批示及应用（前端查询-需要导入-待处理)'!J:J&amp;'12.1成果批示及应用（前端查询-需要导入-待处理)'!K:K&amp;'12.1成果批示及应用（前端查询-需要导入-待处理)'!O:O,'12.1成果批示及应用（前端查询-需要导入-待处理)'!B:B),2,))</f>
        <v>马晓燕</v>
      </c>
      <c r="D581" t="str">
        <f>VLOOKUP(C581,[2]Sheet1!$A:$B,2,)</f>
        <v>maxiaoyan</v>
      </c>
      <c r="E581" t="s">
        <v>509</v>
      </c>
      <c r="F581" t="str">
        <f t="array" ref="F581">IF(VLOOKUP(A581&amp;B581,IF({1,0},'12.1成果批示及应用（前端查询-需要导入-待处理)'!J:J&amp;'12.1成果批示及应用（前端查询-需要导入-待处理)'!K:K,'12.1成果批示及应用（前端查询-需要导入-待处理)'!N:N),2,)="1","独立完成","合作完成")</f>
        <v>合作完成</v>
      </c>
      <c r="G581">
        <v>2018</v>
      </c>
      <c r="H581" t="str">
        <f t="shared" si="9"/>
        <v>决策建议、信息专报、专报信息刊发</v>
      </c>
      <c r="I581" t="str">
        <f t="array" ref="I581">VLOOKUP(A581&amp;B581,IF({1,0},'12.1成果批示及应用（前端查询-需要导入-待处理)'!J:J&amp;'12.1成果批示及应用（前端查询-需要导入-待处理)'!K:K,'12.1成果批示及应用（前端查询-需要导入-待处理)'!M:M),2,)</f>
        <v>2018-06-22 </v>
      </c>
      <c r="J581" t="str">
        <f>VLOOKUP(C581,[2]Sheet1!$A:$C,3,)</f>
        <v>国际经贸与物流研究所</v>
      </c>
      <c r="K581" t="s">
        <v>1581</v>
      </c>
      <c r="L581" t="s">
        <v>23</v>
      </c>
      <c r="O581" t="str">
        <f>CONCATENATE(E581,"(",VLOOKUP(H581,批示部门及其分数!C:D,2,)*70%,")")</f>
        <v>maxiaoyan(28)</v>
      </c>
    </row>
    <row r="582" spans="1:15">
      <c r="A582" s="14" t="s">
        <v>1582</v>
      </c>
      <c r="B582" s="12" t="s">
        <v>19</v>
      </c>
      <c r="C582" t="str">
        <f t="array" ref="C582">IF(ISNA(VLOOKUP(A582&amp;B582&amp;"1",IF({1,0},'12.1成果批示及应用（前端查询-需要导入-待处理)'!J:J&amp;'12.1成果批示及应用（前端查询-需要导入-待处理)'!K:K&amp;'12.1成果批示及应用（前端查询-需要导入-待处理)'!O:O,'12.1成果批示及应用（前端查询-需要导入-待处理)'!B:B),2,)),VLOOKUP(A582,IF({1,0},'12.1成果批示及应用（前端查询-需要导入-待处理)'!J:J,'12.1成果批示及应用（前端查询-需要导入-待处理)'!B:B),2,),VLOOKUP(A582&amp;B582&amp;"1",IF({1,0},'12.1成果批示及应用（前端查询-需要导入-待处理)'!J:J&amp;'12.1成果批示及应用（前端查询-需要导入-待处理)'!K:K&amp;'12.1成果批示及应用（前端查询-需要导入-待处理)'!O:O,'12.1成果批示及应用（前端查询-需要导入-待处理)'!B:B),2,))</f>
        <v>黎智洪</v>
      </c>
      <c r="D582" t="str">
        <f>VLOOKUP(C582,[2]Sheet1!$A:$B,2,)</f>
        <v>lizhihong</v>
      </c>
      <c r="E582" t="s">
        <v>497</v>
      </c>
      <c r="F582" t="str">
        <f t="array" ref="F582">IF(VLOOKUP(A582&amp;B582,IF({1,0},'12.1成果批示及应用（前端查询-需要导入-待处理)'!J:J&amp;'12.1成果批示及应用（前端查询-需要导入-待处理)'!K:K,'12.1成果批示及应用（前端查询-需要导入-待处理)'!N:N),2,)="1","独立完成","合作完成")</f>
        <v>独立完成</v>
      </c>
      <c r="G582">
        <v>2018</v>
      </c>
      <c r="H582" t="str">
        <f t="shared" si="9"/>
        <v>省部级正职领导一般性批示</v>
      </c>
      <c r="I582" t="str">
        <f t="array" ref="I582">VLOOKUP(A582&amp;B582,IF({1,0},'12.1成果批示及应用（前端查询-需要导入-待处理)'!J:J&amp;'12.1成果批示及应用（前端查询-需要导入-待处理)'!K:K,'12.1成果批示及应用（前端查询-需要导入-待处理)'!M:M),2,)</f>
        <v>2018-08-13 </v>
      </c>
      <c r="J582" t="str">
        <f>VLOOKUP(C582,[2]Sheet1!$A:$C,3,)</f>
        <v>《改革》杂志社(出版物中心)</v>
      </c>
      <c r="K582" t="s">
        <v>500</v>
      </c>
      <c r="L582" t="s">
        <v>23</v>
      </c>
      <c r="O582" t="str">
        <f>CONCATENATE(E582,"(",VLOOKUP(H582,批示部门及其分数!C:D,2,)*70%,")")</f>
        <v>lizhihong(42)</v>
      </c>
    </row>
    <row r="583" spans="1:15">
      <c r="A583" s="14" t="s">
        <v>1585</v>
      </c>
      <c r="B583" s="12" t="s">
        <v>279</v>
      </c>
      <c r="C583" t="str">
        <f t="array" ref="C583">IF(ISNA(VLOOKUP(A583&amp;B583&amp;"1",IF({1,0},'12.1成果批示及应用（前端查询-需要导入-待处理)'!J:J&amp;'12.1成果批示及应用（前端查询-需要导入-待处理)'!K:K&amp;'12.1成果批示及应用（前端查询-需要导入-待处理)'!O:O,'12.1成果批示及应用（前端查询-需要导入-待处理)'!B:B),2,)),VLOOKUP(A583,IF({1,0},'12.1成果批示及应用（前端查询-需要导入-待处理)'!J:J,'12.1成果批示及应用（前端查询-需要导入-待处理)'!B:B),2,),VLOOKUP(A583&amp;B583&amp;"1",IF({1,0},'12.1成果批示及应用（前端查询-需要导入-待处理)'!J:J&amp;'12.1成果批示及应用（前端查询-需要导入-待处理)'!K:K&amp;'12.1成果批示及应用（前端查询-需要导入-待处理)'!O:O,'12.1成果批示及应用（前端查询-需要导入-待处理)'!B:B),2,))</f>
        <v>李春艳</v>
      </c>
      <c r="D583" t="str">
        <f>VLOOKUP(C583,[2]Sheet1!$A:$B,2,)</f>
        <v>lichunyan</v>
      </c>
      <c r="E583" t="s">
        <v>1020</v>
      </c>
      <c r="F583" t="str">
        <f t="array" ref="F583">IF(VLOOKUP(A583&amp;B583,IF({1,0},'12.1成果批示及应用（前端查询-需要导入-待处理)'!J:J&amp;'12.1成果批示及应用（前端查询-需要导入-待处理)'!K:K,'12.1成果批示及应用（前端查询-需要导入-待处理)'!N:N),2,)="1","独立完成","合作完成")</f>
        <v>独立完成</v>
      </c>
      <c r="G583">
        <v>2018</v>
      </c>
      <c r="H583" t="str">
        <f t="shared" si="9"/>
        <v>决策建议、信息专报、专报信息刊发</v>
      </c>
      <c r="I583" t="str">
        <f t="array" ref="I583">VLOOKUP(A583&amp;B583,IF({1,0},'12.1成果批示及应用（前端查询-需要导入-待处理)'!J:J&amp;'12.1成果批示及应用（前端查询-需要导入-待处理)'!K:K,'12.1成果批示及应用（前端查询-需要导入-待处理)'!M:M),2,)</f>
        <v>2018-09-25 </v>
      </c>
      <c r="J583" t="str">
        <f>VLOOKUP(C583,[2]Sheet1!$A:$C,3,)</f>
        <v>生态与环境资源研究所</v>
      </c>
      <c r="K583" t="s">
        <v>1586</v>
      </c>
      <c r="L583" t="s">
        <v>23</v>
      </c>
      <c r="O583" t="str">
        <f>CONCATENATE(E583,"(",VLOOKUP(H583,批示部门及其分数!C:D,2,)*70%,")")</f>
        <v>lichunyan(28)</v>
      </c>
    </row>
    <row r="584" spans="1:15">
      <c r="A584" s="14" t="s">
        <v>1588</v>
      </c>
      <c r="B584" s="12" t="s">
        <v>279</v>
      </c>
      <c r="C584" t="str">
        <f t="array" ref="C584">IF(ISNA(VLOOKUP(A584&amp;B584&amp;"1",IF({1,0},'12.1成果批示及应用（前端查询-需要导入-待处理)'!J:J&amp;'12.1成果批示及应用（前端查询-需要导入-待处理)'!K:K&amp;'12.1成果批示及应用（前端查询-需要导入-待处理)'!O:O,'12.1成果批示及应用（前端查询-需要导入-待处理)'!B:B),2,)),VLOOKUP(A584,IF({1,0},'12.1成果批示及应用（前端查询-需要导入-待处理)'!J:J,'12.1成果批示及应用（前端查询-需要导入-待处理)'!B:B),2,),VLOOKUP(A584&amp;B584&amp;"1",IF({1,0},'12.1成果批示及应用（前端查询-需要导入-待处理)'!J:J&amp;'12.1成果批示及应用（前端查询-需要导入-待处理)'!K:K&amp;'12.1成果批示及应用（前端查询-需要导入-待处理)'!O:O,'12.1成果批示及应用（前端查询-需要导入-待处理)'!B:B),2,))</f>
        <v>李春艳</v>
      </c>
      <c r="D584" t="str">
        <f>VLOOKUP(C584,[2]Sheet1!$A:$B,2,)</f>
        <v>lichunyan</v>
      </c>
      <c r="E584" t="s">
        <v>1020</v>
      </c>
      <c r="F584" t="str">
        <f t="array" ref="F584">IF(VLOOKUP(A584&amp;B584,IF({1,0},'12.1成果批示及应用（前端查询-需要导入-待处理)'!J:J&amp;'12.1成果批示及应用（前端查询-需要导入-待处理)'!K:K,'12.1成果批示及应用（前端查询-需要导入-待处理)'!N:N),2,)="1","独立完成","合作完成")</f>
        <v>独立完成</v>
      </c>
      <c r="G584">
        <v>2018</v>
      </c>
      <c r="H584" t="str">
        <f t="shared" si="9"/>
        <v>决策建议、信息专报、专报信息刊发</v>
      </c>
      <c r="I584" t="str">
        <f t="array" ref="I584">VLOOKUP(A584&amp;B584,IF({1,0},'12.1成果批示及应用（前端查询-需要导入-待处理)'!J:J&amp;'12.1成果批示及应用（前端查询-需要导入-待处理)'!K:K,'12.1成果批示及应用（前端查询-需要导入-待处理)'!M:M),2,)</f>
        <v>2018-07-19 </v>
      </c>
      <c r="J584" t="str">
        <f>VLOOKUP(C584,[2]Sheet1!$A:$C,3,)</f>
        <v>生态与环境资源研究所</v>
      </c>
      <c r="K584" t="s">
        <v>1586</v>
      </c>
      <c r="L584" t="s">
        <v>23</v>
      </c>
      <c r="O584" t="str">
        <f>CONCATENATE(E584,"(",VLOOKUP(H584,批示部门及其分数!C:D,2,)*70%,")")</f>
        <v>lichunyan(28)</v>
      </c>
    </row>
    <row r="585" spans="1:15">
      <c r="A585" s="14" t="s">
        <v>1589</v>
      </c>
      <c r="B585" s="12" t="s">
        <v>279</v>
      </c>
      <c r="C585" t="str">
        <f t="array" ref="C585">IF(ISNA(VLOOKUP(A585&amp;B585&amp;"1",IF({1,0},'12.1成果批示及应用（前端查询-需要导入-待处理)'!J:J&amp;'12.1成果批示及应用（前端查询-需要导入-待处理)'!K:K&amp;'12.1成果批示及应用（前端查询-需要导入-待处理)'!O:O,'12.1成果批示及应用（前端查询-需要导入-待处理)'!B:B),2,)),VLOOKUP(A585,IF({1,0},'12.1成果批示及应用（前端查询-需要导入-待处理)'!J:J,'12.1成果批示及应用（前端查询-需要导入-待处理)'!B:B),2,),VLOOKUP(A585&amp;B585&amp;"1",IF({1,0},'12.1成果批示及应用（前端查询-需要导入-待处理)'!J:J&amp;'12.1成果批示及应用（前端查询-需要导入-待处理)'!K:K&amp;'12.1成果批示及应用（前端查询-需要导入-待处理)'!O:O,'12.1成果批示及应用（前端查询-需要导入-待处理)'!B:B),2,))</f>
        <v>李玲</v>
      </c>
      <c r="D585" t="str">
        <f>VLOOKUP(C585,[2]Sheet1!$A:$B,2,)</f>
        <v>liling</v>
      </c>
      <c r="E585" t="s">
        <v>127</v>
      </c>
      <c r="F585" t="str">
        <f t="array" ref="F585">IF(VLOOKUP(A585&amp;B585,IF({1,0},'12.1成果批示及应用（前端查询-需要导入-待处理)'!J:J&amp;'12.1成果批示及应用（前端查询-需要导入-待处理)'!K:K,'12.1成果批示及应用（前端查询-需要导入-待处理)'!N:N),2,)="1","独立完成","合作完成")</f>
        <v>独立完成</v>
      </c>
      <c r="G585">
        <v>2018</v>
      </c>
      <c r="H585" t="str">
        <f t="shared" si="9"/>
        <v>决策建议、信息专报、专报信息刊发</v>
      </c>
      <c r="I585" t="str">
        <f t="array" ref="I585">VLOOKUP(A585&amp;B585,IF({1,0},'12.1成果批示及应用（前端查询-需要导入-待处理)'!J:J&amp;'12.1成果批示及应用（前端查询-需要导入-待处理)'!K:K,'12.1成果批示及应用（前端查询-需要导入-待处理)'!M:M),2,)</f>
        <v>2018-12-30 </v>
      </c>
      <c r="J585" t="str">
        <f>VLOOKUP(C585,[2]Sheet1!$A:$C,3,)</f>
        <v>文史研究所（台湾问题研究所）</v>
      </c>
      <c r="K585" t="s">
        <v>129</v>
      </c>
      <c r="L585" t="s">
        <v>23</v>
      </c>
      <c r="O585" t="str">
        <f>CONCATENATE(E585,"(",VLOOKUP(H585,批示部门及其分数!C:D,2,)*70%,")")</f>
        <v>liling(28)</v>
      </c>
    </row>
    <row r="586" spans="1:15">
      <c r="A586" s="14" t="s">
        <v>1029</v>
      </c>
      <c r="B586" s="12" t="s">
        <v>426</v>
      </c>
      <c r="C586" t="str">
        <f t="array" ref="C586">IF(ISNA(VLOOKUP(A586&amp;B586&amp;"1",IF({1,0},'12.1成果批示及应用（前端查询-需要导入-待处理)'!J:J&amp;'12.1成果批示及应用（前端查询-需要导入-待处理)'!K:K&amp;'12.1成果批示及应用（前端查询-需要导入-待处理)'!O:O,'12.1成果批示及应用（前端查询-需要导入-待处理)'!B:B),2,)),VLOOKUP(A586,IF({1,0},'12.1成果批示及应用（前端查询-需要导入-待处理)'!J:J,'12.1成果批示及应用（前端查询-需要导入-待处理)'!B:B),2,),VLOOKUP(A586&amp;B586&amp;"1",IF({1,0},'12.1成果批示及应用（前端查询-需要导入-待处理)'!J:J&amp;'12.1成果批示及应用（前端查询-需要导入-待处理)'!K:K&amp;'12.1成果批示及应用（前端查询-需要导入-待处理)'!O:O,'12.1成果批示及应用（前端查询-需要导入-待处理)'!B:B),2,))</f>
        <v>李玲</v>
      </c>
      <c r="D586" t="str">
        <f>VLOOKUP(C586,[2]Sheet1!$A:$B,2,)</f>
        <v>liling</v>
      </c>
      <c r="E586" t="s">
        <v>127</v>
      </c>
      <c r="F586" t="str">
        <f t="array" ref="F586">IF(VLOOKUP(A586&amp;B586,IF({1,0},'12.1成果批示及应用（前端查询-需要导入-待处理)'!J:J&amp;'12.1成果批示及应用（前端查询-需要导入-待处理)'!K:K,'12.1成果批示及应用（前端查询-需要导入-待处理)'!N:N),2,)="1","独立完成","合作完成")</f>
        <v>独立完成</v>
      </c>
      <c r="G586">
        <v>2018</v>
      </c>
      <c r="H586" t="str">
        <f t="shared" si="9"/>
        <v>国家部委规章和重庆市地方性法规、政府规章及文件采用-采用部分占文件全文60%以下</v>
      </c>
      <c r="I586" t="str">
        <f t="array" ref="I586">VLOOKUP(A586&amp;B586,IF({1,0},'12.1成果批示及应用（前端查询-需要导入-待处理)'!J:J&amp;'12.1成果批示及应用（前端查询-需要导入-待处理)'!K:K,'12.1成果批示及应用（前端查询-需要导入-待处理)'!M:M),2,)</f>
        <v>2018-05-20 </v>
      </c>
      <c r="J586" t="str">
        <f>VLOOKUP(C586,[2]Sheet1!$A:$C,3,)</f>
        <v>文史研究所（台湾问题研究所）</v>
      </c>
      <c r="K586" t="s">
        <v>129</v>
      </c>
      <c r="L586" t="s">
        <v>23</v>
      </c>
      <c r="O586" t="str">
        <f>CONCATENATE(E586,"(",VLOOKUP(H586,批示部门及其分数!C:D,2,)*70%,")")</f>
        <v>liling(84)</v>
      </c>
    </row>
    <row r="587" spans="1:15">
      <c r="A587" s="14" t="s">
        <v>1592</v>
      </c>
      <c r="B587" s="12" t="s">
        <v>279</v>
      </c>
      <c r="C587" t="str">
        <f t="array" ref="C587">IF(ISNA(VLOOKUP(A587&amp;B587&amp;"1",IF({1,0},'12.1成果批示及应用（前端查询-需要导入-待处理)'!J:J&amp;'12.1成果批示及应用（前端查询-需要导入-待处理)'!K:K&amp;'12.1成果批示及应用（前端查询-需要导入-待处理)'!O:O,'12.1成果批示及应用（前端查询-需要导入-待处理)'!B:B),2,)),VLOOKUP(A587,IF({1,0},'12.1成果批示及应用（前端查询-需要导入-待处理)'!J:J,'12.1成果批示及应用（前端查询-需要导入-待处理)'!B:B),2,),VLOOKUP(A587&amp;B587&amp;"1",IF({1,0},'12.1成果批示及应用（前端查询-需要导入-待处理)'!J:J&amp;'12.1成果批示及应用（前端查询-需要导入-待处理)'!K:K&amp;'12.1成果批示及应用（前端查询-需要导入-待处理)'!O:O,'12.1成果批示及应用（前端查询-需要导入-待处理)'!B:B),2,))</f>
        <v>李玲</v>
      </c>
      <c r="D587" t="str">
        <f>VLOOKUP(C587,[2]Sheet1!$A:$B,2,)</f>
        <v>liling</v>
      </c>
      <c r="E587" t="s">
        <v>127</v>
      </c>
      <c r="F587" t="str">
        <f t="array" ref="F587">IF(VLOOKUP(A587&amp;B587,IF({1,0},'12.1成果批示及应用（前端查询-需要导入-待处理)'!J:J&amp;'12.1成果批示及应用（前端查询-需要导入-待处理)'!K:K,'12.1成果批示及应用（前端查询-需要导入-待处理)'!N:N),2,)="1","独立完成","合作完成")</f>
        <v>独立完成</v>
      </c>
      <c r="G587">
        <v>2018</v>
      </c>
      <c r="H587" t="str">
        <f t="shared" si="9"/>
        <v>决策建议、信息专报、专报信息刊发</v>
      </c>
      <c r="I587" t="str">
        <f t="array" ref="I587">VLOOKUP(A587&amp;B587,IF({1,0},'12.1成果批示及应用（前端查询-需要导入-待处理)'!J:J&amp;'12.1成果批示及应用（前端查询-需要导入-待处理)'!K:K,'12.1成果批示及应用（前端查询-需要导入-待处理)'!M:M),2,)</f>
        <v>2018-12-29 </v>
      </c>
      <c r="J587" t="str">
        <f>VLOOKUP(C587,[2]Sheet1!$A:$C,3,)</f>
        <v>文史研究所（台湾问题研究所）</v>
      </c>
      <c r="K587" t="s">
        <v>129</v>
      </c>
      <c r="L587" t="s">
        <v>23</v>
      </c>
      <c r="O587" t="str">
        <f>CONCATENATE(E587,"(",VLOOKUP(H587,批示部门及其分数!C:D,2,)*70%,")")</f>
        <v>liling(28)</v>
      </c>
    </row>
    <row r="588" spans="1:15">
      <c r="A588" s="14" t="s">
        <v>1594</v>
      </c>
      <c r="B588" s="12" t="s">
        <v>19</v>
      </c>
      <c r="C588" t="str">
        <f t="array" ref="C588">IF(ISNA(VLOOKUP(A588&amp;B588&amp;"1",IF({1,0},'12.1成果批示及应用（前端查询-需要导入-待处理)'!J:J&amp;'12.1成果批示及应用（前端查询-需要导入-待处理)'!K:K&amp;'12.1成果批示及应用（前端查询-需要导入-待处理)'!O:O,'12.1成果批示及应用（前端查询-需要导入-待处理)'!B:B),2,)),VLOOKUP(A588,IF({1,0},'12.1成果批示及应用（前端查询-需要导入-待处理)'!J:J,'12.1成果批示及应用（前端查询-需要导入-待处理)'!B:B),2,),VLOOKUP(A588&amp;B588&amp;"1",IF({1,0},'12.1成果批示及应用（前端查询-需要导入-待处理)'!J:J&amp;'12.1成果批示及应用（前端查询-需要导入-待处理)'!K:K&amp;'12.1成果批示及应用（前端查询-需要导入-待处理)'!O:O,'12.1成果批示及应用（前端查询-需要导入-待处理)'!B:B),2,))</f>
        <v>李万慧</v>
      </c>
      <c r="D588" t="str">
        <f>VLOOKUP(C588,[2]Sheet1!$A:$B,2,)</f>
        <v>liwanhui</v>
      </c>
      <c r="E588" t="s">
        <v>530</v>
      </c>
      <c r="F588" t="str">
        <f t="array" ref="F588">IF(VLOOKUP(A588&amp;B588,IF({1,0},'12.1成果批示及应用（前端查询-需要导入-待处理)'!J:J&amp;'12.1成果批示及应用（前端查询-需要导入-待处理)'!K:K,'12.1成果批示及应用（前端查询-需要导入-待处理)'!N:N),2,)="1","独立完成","合作完成")</f>
        <v>独立完成</v>
      </c>
      <c r="G588">
        <v>2018</v>
      </c>
      <c r="H588" t="str">
        <f t="shared" si="9"/>
        <v>省部级正职领导一般性批示</v>
      </c>
      <c r="I588" t="str">
        <f t="array" ref="I588">VLOOKUP(A588&amp;B588,IF({1,0},'12.1成果批示及应用（前端查询-需要导入-待处理)'!J:J&amp;'12.1成果批示及应用（前端查询-需要导入-待处理)'!K:K,'12.1成果批示及应用（前端查询-需要导入-待处理)'!M:M),2,)</f>
        <v>2018-07-20 </v>
      </c>
      <c r="J588" t="str">
        <f>VLOOKUP(C588,[2]Sheet1!$A:$C,3,)</f>
        <v>财政与金融研究所</v>
      </c>
      <c r="K588" t="s">
        <v>532</v>
      </c>
      <c r="L588" t="s">
        <v>23</v>
      </c>
      <c r="O588" t="str">
        <f>CONCATENATE(E588,"(",VLOOKUP(H588,批示部门及其分数!C:D,2,)*70%,")")</f>
        <v>liwanhui(42)</v>
      </c>
    </row>
    <row r="589" spans="1:15">
      <c r="A589" s="14" t="s">
        <v>1596</v>
      </c>
      <c r="B589" s="12" t="s">
        <v>279</v>
      </c>
      <c r="C589" t="str">
        <f t="array" ref="C589">IF(ISNA(VLOOKUP(A589&amp;B589&amp;"1",IF({1,0},'12.1成果批示及应用（前端查询-需要导入-待处理)'!J:J&amp;'12.1成果批示及应用（前端查询-需要导入-待处理)'!K:K&amp;'12.1成果批示及应用（前端查询-需要导入-待处理)'!O:O,'12.1成果批示及应用（前端查询-需要导入-待处理)'!B:B),2,)),VLOOKUP(A589,IF({1,0},'12.1成果批示及应用（前端查询-需要导入-待处理)'!J:J,'12.1成果批示及应用（前端查询-需要导入-待处理)'!B:B),2,),VLOOKUP(A589&amp;B589&amp;"1",IF({1,0},'12.1成果批示及应用（前端查询-需要导入-待处理)'!J:J&amp;'12.1成果批示及应用（前端查询-需要导入-待处理)'!K:K&amp;'12.1成果批示及应用（前端查询-需要导入-待处理)'!O:O,'12.1成果批示及应用（前端查询-需要导入-待处理)'!B:B),2,))</f>
        <v>李万慧</v>
      </c>
      <c r="D589" t="str">
        <f>VLOOKUP(C589,[2]Sheet1!$A:$B,2,)</f>
        <v>liwanhui</v>
      </c>
      <c r="E589" t="s">
        <v>530</v>
      </c>
      <c r="F589" t="str">
        <f t="array" ref="F589">IF(VLOOKUP(A589&amp;B589,IF({1,0},'12.1成果批示及应用（前端查询-需要导入-待处理)'!J:J&amp;'12.1成果批示及应用（前端查询-需要导入-待处理)'!K:K,'12.1成果批示及应用（前端查询-需要导入-待处理)'!N:N),2,)="1","独立完成","合作完成")</f>
        <v>独立完成</v>
      </c>
      <c r="G589">
        <v>2018</v>
      </c>
      <c r="H589" t="str">
        <f t="shared" si="9"/>
        <v>决策建议、信息专报、专报信息刊发</v>
      </c>
      <c r="I589" t="str">
        <f t="array" ref="I589">VLOOKUP(A589&amp;B589,IF({1,0},'12.1成果批示及应用（前端查询-需要导入-待处理)'!J:J&amp;'12.1成果批示及应用（前端查询-需要导入-待处理)'!K:K,'12.1成果批示及应用（前端查询-需要导入-待处理)'!M:M),2,)</f>
        <v>2018-07-08 </v>
      </c>
      <c r="J589" t="str">
        <f>VLOOKUP(C589,[2]Sheet1!$A:$C,3,)</f>
        <v>财政与金融研究所</v>
      </c>
      <c r="K589" t="s">
        <v>532</v>
      </c>
      <c r="L589" t="s">
        <v>23</v>
      </c>
      <c r="O589" t="str">
        <f>CONCATENATE(E589,"(",VLOOKUP(H589,批示部门及其分数!C:D,2,)*70%,")")</f>
        <v>liwanhui(28)</v>
      </c>
    </row>
    <row r="590" spans="1:15">
      <c r="A590" s="14" t="s">
        <v>1598</v>
      </c>
      <c r="B590" s="12" t="s">
        <v>30</v>
      </c>
      <c r="C590" t="str">
        <f t="array" ref="C590">IF(ISNA(VLOOKUP(A590&amp;B590&amp;"1",IF({1,0},'12.1成果批示及应用（前端查询-需要导入-待处理)'!J:J&amp;'12.1成果批示及应用（前端查询-需要导入-待处理)'!K:K&amp;'12.1成果批示及应用（前端查询-需要导入-待处理)'!O:O,'12.1成果批示及应用（前端查询-需要导入-待处理)'!B:B),2,)),VLOOKUP(A590,IF({1,0},'12.1成果批示及应用（前端查询-需要导入-待处理)'!J:J,'12.1成果批示及应用（前端查询-需要导入-待处理)'!B:B),2,),VLOOKUP(A590&amp;B590&amp;"1",IF({1,0},'12.1成果批示及应用（前端查询-需要导入-待处理)'!J:J&amp;'12.1成果批示及应用（前端查询-需要导入-待处理)'!K:K&amp;'12.1成果批示及应用（前端查询-需要导入-待处理)'!O:O,'12.1成果批示及应用（前端查询-需要导入-待处理)'!B:B),2,))</f>
        <v>钟瑶奇</v>
      </c>
      <c r="D590" t="e">
        <f>VLOOKUP(C590,[2]Sheet1!$A:$B,2,)</f>
        <v>#N/A</v>
      </c>
      <c r="E590" t="s">
        <v>205</v>
      </c>
      <c r="F590" t="str">
        <f t="array" ref="F590">IF(VLOOKUP(A590&amp;B590,IF({1,0},'12.1成果批示及应用（前端查询-需要导入-待处理)'!J:J&amp;'12.1成果批示及应用（前端查询-需要导入-待处理)'!K:K,'12.1成果批示及应用（前端查询-需要导入-待处理)'!N:N),2,)="1","独立完成","合作完成")</f>
        <v>合作完成</v>
      </c>
      <c r="G590">
        <v>2018</v>
      </c>
      <c r="H590" t="str">
        <f t="shared" si="9"/>
        <v>省部级正职领导肯定性批示</v>
      </c>
      <c r="I590" t="str">
        <f t="array" ref="I590">VLOOKUP(A590&amp;B590,IF({1,0},'12.1成果批示及应用（前端查询-需要导入-待处理)'!J:J&amp;'12.1成果批示及应用（前端查询-需要导入-待处理)'!K:K,'12.1成果批示及应用（前端查询-需要导入-待处理)'!M:M),2,)</f>
        <v>2018-08-04 </v>
      </c>
      <c r="J590" t="e">
        <f>VLOOKUP(C590,[2]Sheet1!$A:$C,3,)</f>
        <v>#N/A</v>
      </c>
      <c r="K590" t="s">
        <v>1600</v>
      </c>
      <c r="L590" t="s">
        <v>23</v>
      </c>
      <c r="O590" t="str">
        <f>CONCATENATE(E590,"(",VLOOKUP(H590,批示部门及其分数!C:D,2,)*70%,")")</f>
        <v>zhongyaoqi(84)</v>
      </c>
    </row>
    <row r="591" spans="1:15">
      <c r="A591" s="14" t="s">
        <v>1601</v>
      </c>
      <c r="B591" s="12" t="s">
        <v>279</v>
      </c>
      <c r="C591" t="str">
        <f t="array" ref="C591">IF(ISNA(VLOOKUP(A591&amp;B591&amp;"1",IF({1,0},'12.1成果批示及应用（前端查询-需要导入-待处理)'!J:J&amp;'12.1成果批示及应用（前端查询-需要导入-待处理)'!K:K&amp;'12.1成果批示及应用（前端查询-需要导入-待处理)'!O:O,'12.1成果批示及应用（前端查询-需要导入-待处理)'!B:B),2,)),VLOOKUP(A591,IF({1,0},'12.1成果批示及应用（前端查询-需要导入-待处理)'!J:J,'12.1成果批示及应用（前端查询-需要导入-待处理)'!B:B),2,),VLOOKUP(A591&amp;B591&amp;"1",IF({1,0},'12.1成果批示及应用（前端查询-需要导入-待处理)'!J:J&amp;'12.1成果批示及应用（前端查询-需要导入-待处理)'!K:K&amp;'12.1成果批示及应用（前端查询-需要导入-待处理)'!O:O,'12.1成果批示及应用（前端查询-需要导入-待处理)'!B:B),2,))</f>
        <v>李重华</v>
      </c>
      <c r="D591" t="str">
        <f>VLOOKUP(C591,[2]Sheet1!$A:$B,2,)</f>
        <v>lichonghua</v>
      </c>
      <c r="E591" t="s">
        <v>151</v>
      </c>
      <c r="F591" t="str">
        <f t="array" ref="F591">IF(VLOOKUP(A591&amp;B591,IF({1,0},'12.1成果批示及应用（前端查询-需要导入-待处理)'!J:J&amp;'12.1成果批示及应用（前端查询-需要导入-待处理)'!K:K,'12.1成果批示及应用（前端查询-需要导入-待处理)'!N:N),2,)="1","独立完成","合作完成")</f>
        <v>独立完成</v>
      </c>
      <c r="G591">
        <v>2018</v>
      </c>
      <c r="H591" t="str">
        <f t="shared" si="9"/>
        <v>决策建议、信息专报、专报信息刊发</v>
      </c>
      <c r="I591" t="str">
        <f t="array" ref="I591">VLOOKUP(A591&amp;B591,IF({1,0},'12.1成果批示及应用（前端查询-需要导入-待处理)'!J:J&amp;'12.1成果批示及应用（前端查询-需要导入-待处理)'!K:K,'12.1成果批示及应用（前端查询-需要导入-待处理)'!M:M),2,)</f>
        <v>2018-12-24 </v>
      </c>
      <c r="J591" t="str">
        <f>VLOOKUP(C591,[2]Sheet1!$A:$C,3,)</f>
        <v>文史研究所（台湾问题研究所）</v>
      </c>
      <c r="K591" t="s">
        <v>153</v>
      </c>
      <c r="L591" t="s">
        <v>23</v>
      </c>
      <c r="O591" t="str">
        <f>CONCATENATE(E591,"(",VLOOKUP(H591,批示部门及其分数!C:D,2,)*70%,")")</f>
        <v>lichonghua(28)</v>
      </c>
    </row>
    <row r="592" spans="1:15">
      <c r="A592" s="14" t="s">
        <v>1601</v>
      </c>
      <c r="B592" s="12" t="s">
        <v>19</v>
      </c>
      <c r="C592" t="str">
        <f t="array" ref="C592">IF(ISNA(VLOOKUP(A592&amp;B592&amp;"1",IF({1,0},'12.1成果批示及应用（前端查询-需要导入-待处理)'!J:J&amp;'12.1成果批示及应用（前端查询-需要导入-待处理)'!K:K&amp;'12.1成果批示及应用（前端查询-需要导入-待处理)'!O:O,'12.1成果批示及应用（前端查询-需要导入-待处理)'!B:B),2,)),VLOOKUP(A592,IF({1,0},'12.1成果批示及应用（前端查询-需要导入-待处理)'!J:J,'12.1成果批示及应用（前端查询-需要导入-待处理)'!B:B),2,),VLOOKUP(A592&amp;B592&amp;"1",IF({1,0},'12.1成果批示及应用（前端查询-需要导入-待处理)'!J:J&amp;'12.1成果批示及应用（前端查询-需要导入-待处理)'!K:K&amp;'12.1成果批示及应用（前端查询-需要导入-待处理)'!O:O,'12.1成果批示及应用（前端查询-需要导入-待处理)'!B:B),2,))</f>
        <v>李重华</v>
      </c>
      <c r="D592" t="str">
        <f>VLOOKUP(C592,[2]Sheet1!$A:$B,2,)</f>
        <v>lichonghua</v>
      </c>
      <c r="E592" t="s">
        <v>151</v>
      </c>
      <c r="F592" t="str">
        <f t="array" ref="F592">IF(VLOOKUP(A592&amp;B592,IF({1,0},'12.1成果批示及应用（前端查询-需要导入-待处理)'!J:J&amp;'12.1成果批示及应用（前端查询-需要导入-待处理)'!K:K,'12.1成果批示及应用（前端查询-需要导入-待处理)'!N:N),2,)="1","独立完成","合作完成")</f>
        <v>独立完成</v>
      </c>
      <c r="G592">
        <v>2018</v>
      </c>
      <c r="H592" t="str">
        <f t="shared" si="9"/>
        <v>省部级正职领导一般性批示</v>
      </c>
      <c r="I592" t="str">
        <f t="array" ref="I592">VLOOKUP(A592&amp;B592,IF({1,0},'12.1成果批示及应用（前端查询-需要导入-待处理)'!J:J&amp;'12.1成果批示及应用（前端查询-需要导入-待处理)'!K:K,'12.1成果批示及应用（前端查询-需要导入-待处理)'!M:M),2,)</f>
        <v>2018-10-09 </v>
      </c>
      <c r="J592" t="str">
        <f>VLOOKUP(C592,[2]Sheet1!$A:$C,3,)</f>
        <v>文史研究所（台湾问题研究所）</v>
      </c>
      <c r="K592" t="s">
        <v>153</v>
      </c>
      <c r="L592" t="s">
        <v>23</v>
      </c>
      <c r="O592" t="str">
        <f>CONCATENATE(E592,"(",VLOOKUP(H592,批示部门及其分数!C:D,2,)*70%,")")</f>
        <v>lichonghua(42)</v>
      </c>
    </row>
    <row r="593" spans="1:15">
      <c r="A593" s="14" t="s">
        <v>1604</v>
      </c>
      <c r="B593" s="12" t="s">
        <v>279</v>
      </c>
      <c r="C593" t="str">
        <f t="array" ref="C593">IF(ISNA(VLOOKUP(A593&amp;B593&amp;"1",IF({1,0},'12.1成果批示及应用（前端查询-需要导入-待处理)'!J:J&amp;'12.1成果批示及应用（前端查询-需要导入-待处理)'!K:K&amp;'12.1成果批示及应用（前端查询-需要导入-待处理)'!O:O,'12.1成果批示及应用（前端查询-需要导入-待处理)'!B:B),2,)),VLOOKUP(A593,IF({1,0},'12.1成果批示及应用（前端查询-需要导入-待处理)'!J:J,'12.1成果批示及应用（前端查询-需要导入-待处理)'!B:B),2,),VLOOKUP(A593&amp;B593&amp;"1",IF({1,0},'12.1成果批示及应用（前端查询-需要导入-待处理)'!J:J&amp;'12.1成果批示及应用（前端查询-需要导入-待处理)'!K:K&amp;'12.1成果批示及应用（前端查询-需要导入-待处理)'!O:O,'12.1成果批示及应用（前端查询-需要导入-待处理)'!B:B),2,))</f>
        <v>李重华</v>
      </c>
      <c r="D593" t="str">
        <f>VLOOKUP(C593,[2]Sheet1!$A:$B,2,)</f>
        <v>lichonghua</v>
      </c>
      <c r="E593" t="s">
        <v>151</v>
      </c>
      <c r="F593" t="str">
        <f t="array" ref="F593">IF(VLOOKUP(A593&amp;B593,IF({1,0},'12.1成果批示及应用（前端查询-需要导入-待处理)'!J:J&amp;'12.1成果批示及应用（前端查询-需要导入-待处理)'!K:K,'12.1成果批示及应用（前端查询-需要导入-待处理)'!N:N),2,)="1","独立完成","合作完成")</f>
        <v>独立完成</v>
      </c>
      <c r="G593">
        <v>2018</v>
      </c>
      <c r="H593" t="str">
        <f t="shared" si="9"/>
        <v>决策建议、信息专报、专报信息刊发</v>
      </c>
      <c r="I593" t="str">
        <f t="array" ref="I593">VLOOKUP(A593&amp;B593,IF({1,0},'12.1成果批示及应用（前端查询-需要导入-待处理)'!J:J&amp;'12.1成果批示及应用（前端查询-需要导入-待处理)'!K:K,'12.1成果批示及应用（前端查询-需要导入-待处理)'!M:M),2,)</f>
        <v>2018-06-22 </v>
      </c>
      <c r="J593" t="str">
        <f>VLOOKUP(C593,[2]Sheet1!$A:$C,3,)</f>
        <v>文史研究所（台湾问题研究所）</v>
      </c>
      <c r="K593" t="s">
        <v>153</v>
      </c>
      <c r="L593" t="s">
        <v>23</v>
      </c>
      <c r="O593" t="str">
        <f>CONCATENATE(E593,"(",VLOOKUP(H593,批示部门及其分数!C:D,2,)*70%,")")</f>
        <v>lichonghua(28)</v>
      </c>
    </row>
    <row r="594" spans="1:15">
      <c r="A594" s="14" t="s">
        <v>1605</v>
      </c>
      <c r="B594" s="12" t="s">
        <v>279</v>
      </c>
      <c r="C594" t="str">
        <f t="array" ref="C594">IF(ISNA(VLOOKUP(A594&amp;B594&amp;"1",IF({1,0},'12.1成果批示及应用（前端查询-需要导入-待处理)'!J:J&amp;'12.1成果批示及应用（前端查询-需要导入-待处理)'!K:K&amp;'12.1成果批示及应用（前端查询-需要导入-待处理)'!O:O,'12.1成果批示及应用（前端查询-需要导入-待处理)'!B:B),2,)),VLOOKUP(A594,IF({1,0},'12.1成果批示及应用（前端查询-需要导入-待处理)'!J:J,'12.1成果批示及应用（前端查询-需要导入-待处理)'!B:B),2,),VLOOKUP(A594&amp;B594&amp;"1",IF({1,0},'12.1成果批示及应用（前端查询-需要导入-待处理)'!J:J&amp;'12.1成果批示及应用（前端查询-需要导入-待处理)'!K:K&amp;'12.1成果批示及应用（前端查询-需要导入-待处理)'!O:O,'12.1成果批示及应用（前端查询-需要导入-待处理)'!B:B),2,))</f>
        <v>李重华</v>
      </c>
      <c r="D594" t="str">
        <f>VLOOKUP(C594,[2]Sheet1!$A:$B,2,)</f>
        <v>lichonghua</v>
      </c>
      <c r="E594" t="s">
        <v>151</v>
      </c>
      <c r="F594" t="str">
        <f t="array" ref="F594">IF(VLOOKUP(A594&amp;B594,IF({1,0},'12.1成果批示及应用（前端查询-需要导入-待处理)'!J:J&amp;'12.1成果批示及应用（前端查询-需要导入-待处理)'!K:K,'12.1成果批示及应用（前端查询-需要导入-待处理)'!N:N),2,)="1","独立完成","合作完成")</f>
        <v>合作完成</v>
      </c>
      <c r="G594">
        <v>2018</v>
      </c>
      <c r="H594" t="str">
        <f t="shared" si="9"/>
        <v>决策建议、信息专报、专报信息刊发</v>
      </c>
      <c r="I594" t="str">
        <f t="array" ref="I594">VLOOKUP(A594&amp;B594,IF({1,0},'12.1成果批示及应用（前端查询-需要导入-待处理)'!J:J&amp;'12.1成果批示及应用（前端查询-需要导入-待处理)'!K:K,'12.1成果批示及应用（前端查询-需要导入-待处理)'!M:M),2,)</f>
        <v>2018-09-25 </v>
      </c>
      <c r="J594" t="str">
        <f>VLOOKUP(C594,[2]Sheet1!$A:$C,3,)</f>
        <v>文史研究所（台湾问题研究所）</v>
      </c>
      <c r="K594" t="s">
        <v>153</v>
      </c>
      <c r="L594" t="s">
        <v>23</v>
      </c>
      <c r="O594" t="str">
        <f>CONCATENATE(E594,"(",VLOOKUP(H594,批示部门及其分数!C:D,2,)*70%,")")</f>
        <v>lichonghua(28)</v>
      </c>
    </row>
    <row r="595" spans="1:15">
      <c r="A595" s="14" t="s">
        <v>1606</v>
      </c>
      <c r="B595" s="12" t="s">
        <v>279</v>
      </c>
      <c r="C595" t="str">
        <f t="array" ref="C595">IF(ISNA(VLOOKUP(A595&amp;B595&amp;"1",IF({1,0},'12.1成果批示及应用（前端查询-需要导入-待处理)'!J:J&amp;'12.1成果批示及应用（前端查询-需要导入-待处理)'!K:K&amp;'12.1成果批示及应用（前端查询-需要导入-待处理)'!O:O,'12.1成果批示及应用（前端查询-需要导入-待处理)'!B:B),2,)),VLOOKUP(A595,IF({1,0},'12.1成果批示及应用（前端查询-需要导入-待处理)'!J:J,'12.1成果批示及应用（前端查询-需要导入-待处理)'!B:B),2,),VLOOKUP(A595&amp;B595&amp;"1",IF({1,0},'12.1成果批示及应用（前端查询-需要导入-待处理)'!J:J&amp;'12.1成果批示及应用（前端查询-需要导入-待处理)'!K:K&amp;'12.1成果批示及应用（前端查询-需要导入-待处理)'!O:O,'12.1成果批示及应用（前端查询-需要导入-待处理)'!B:B),2,))</f>
        <v>李钰</v>
      </c>
      <c r="D595" t="str">
        <f>VLOOKUP(C595,[2]Sheet1!$A:$B,2,)</f>
        <v>liyuu</v>
      </c>
      <c r="E595" t="s">
        <v>1608</v>
      </c>
      <c r="F595" t="str">
        <f t="array" ref="F595">IF(VLOOKUP(A595&amp;B595,IF({1,0},'12.1成果批示及应用（前端查询-需要导入-待处理)'!J:J&amp;'12.1成果批示及应用（前端查询-需要导入-待处理)'!K:K,'12.1成果批示及应用（前端查询-需要导入-待处理)'!N:N),2,)="1","独立完成","合作完成")</f>
        <v>合作完成</v>
      </c>
      <c r="G595">
        <v>2018</v>
      </c>
      <c r="H595" t="str">
        <f t="shared" si="9"/>
        <v>决策建议、信息专报、专报信息刊发</v>
      </c>
      <c r="I595" t="str">
        <f t="array" ref="I595">VLOOKUP(A595&amp;B595,IF({1,0},'12.1成果批示及应用（前端查询-需要导入-待处理)'!J:J&amp;'12.1成果批示及应用（前端查询-需要导入-待处理)'!K:K,'12.1成果批示及应用（前端查询-需要导入-待处理)'!M:M),2,)</f>
        <v>2018-12-25 </v>
      </c>
      <c r="J595" t="str">
        <f>VLOOKUP(C595,[2]Sheet1!$A:$C,3,)</f>
        <v>重庆市中国特色社会主义理论体系研究中心秘书处</v>
      </c>
      <c r="K595" t="s">
        <v>1610</v>
      </c>
      <c r="L595" t="s">
        <v>23</v>
      </c>
      <c r="O595" t="str">
        <f>CONCATENATE(E595,"(",VLOOKUP(H595,批示部门及其分数!C:D,2,)*70%,")")</f>
        <v>liyu(28)</v>
      </c>
    </row>
    <row r="596" spans="1:15">
      <c r="A596" s="14" t="s">
        <v>1612</v>
      </c>
      <c r="B596" s="12" t="s">
        <v>279</v>
      </c>
      <c r="C596" t="str">
        <f t="array" ref="C596">IF(ISNA(VLOOKUP(A596&amp;B596&amp;"1",IF({1,0},'12.1成果批示及应用（前端查询-需要导入-待处理)'!J:J&amp;'12.1成果批示及应用（前端查询-需要导入-待处理)'!K:K&amp;'12.1成果批示及应用（前端查询-需要导入-待处理)'!O:O,'12.1成果批示及应用（前端查询-需要导入-待处理)'!B:B),2,)),VLOOKUP(A596,IF({1,0},'12.1成果批示及应用（前端查询-需要导入-待处理)'!J:J,'12.1成果批示及应用（前端查询-需要导入-待处理)'!B:B),2,),VLOOKUP(A596&amp;B596&amp;"1",IF({1,0},'12.1成果批示及应用（前端查询-需要导入-待处理)'!J:J&amp;'12.1成果批示及应用（前端查询-需要导入-待处理)'!K:K&amp;'12.1成果批示及应用（前端查询-需要导入-待处理)'!O:O,'12.1成果批示及应用（前端查询-需要导入-待处理)'!B:B),2,))</f>
        <v>刘晓敬</v>
      </c>
      <c r="D596" t="str">
        <f>VLOOKUP(C596,[2]Sheet1!$A:$B,2,)</f>
        <v>liuxiaojing</v>
      </c>
      <c r="E596" t="s">
        <v>1614</v>
      </c>
      <c r="F596" t="str">
        <f t="array" ref="F596">IF(VLOOKUP(A596&amp;B596,IF({1,0},'12.1成果批示及应用（前端查询-需要导入-待处理)'!J:J&amp;'12.1成果批示及应用（前端查询-需要导入-待处理)'!K:K,'12.1成果批示及应用（前端查询-需要导入-待处理)'!N:N),2,)="1","独立完成","合作完成")</f>
        <v>合作完成</v>
      </c>
      <c r="G596">
        <v>2018</v>
      </c>
      <c r="H596" t="str">
        <f t="shared" si="9"/>
        <v>决策建议、信息专报、专报信息刊发</v>
      </c>
      <c r="I596" t="str">
        <f t="array" ref="I596">VLOOKUP(A596&amp;B596,IF({1,0},'12.1成果批示及应用（前端查询-需要导入-待处理)'!J:J&amp;'12.1成果批示及应用（前端查询-需要导入-待处理)'!K:K,'12.1成果批示及应用（前端查询-需要导入-待处理)'!M:M),2,)</f>
        <v>2018-04-26 </v>
      </c>
      <c r="J596" t="str">
        <f>VLOOKUP(C596,[2]Sheet1!$A:$C,3,)</f>
        <v>对外学术交流中心</v>
      </c>
      <c r="K596" t="s">
        <v>1617</v>
      </c>
      <c r="L596" t="s">
        <v>23</v>
      </c>
      <c r="O596" t="str">
        <f>CONCATENATE(E596,"(",VLOOKUP(H596,批示部门及其分数!C:D,2,)*70%,")")</f>
        <v>liuxiaojing(28)</v>
      </c>
    </row>
    <row r="597" spans="1:15">
      <c r="A597" s="14" t="s">
        <v>1619</v>
      </c>
      <c r="B597" s="12" t="s">
        <v>279</v>
      </c>
      <c r="C597" t="str">
        <f t="array" ref="C597">IF(ISNA(VLOOKUP(A597&amp;B597&amp;"1",IF({1,0},'12.1成果批示及应用（前端查询-需要导入-待处理)'!J:J&amp;'12.1成果批示及应用（前端查询-需要导入-待处理)'!K:K&amp;'12.1成果批示及应用（前端查询-需要导入-待处理)'!O:O,'12.1成果批示及应用（前端查询-需要导入-待处理)'!B:B),2,)),VLOOKUP(A597,IF({1,0},'12.1成果批示及应用（前端查询-需要导入-待处理)'!J:J,'12.1成果批示及应用（前端查询-需要导入-待处理)'!B:B),2,),VLOOKUP(A597&amp;B597&amp;"1",IF({1,0},'12.1成果批示及应用（前端查询-需要导入-待处理)'!J:J&amp;'12.1成果批示及应用（前端查询-需要导入-待处理)'!K:K&amp;'12.1成果批示及应用（前端查询-需要导入-待处理)'!O:O,'12.1成果批示及应用（前端查询-需要导入-待处理)'!B:B),2,))</f>
        <v>卢飞</v>
      </c>
      <c r="D597" t="str">
        <f>VLOOKUP(C597,[2]Sheet1!$A:$B,2,)</f>
        <v>lufei</v>
      </c>
      <c r="E597" t="s">
        <v>1062</v>
      </c>
      <c r="F597" t="str">
        <f t="array" ref="F597">IF(VLOOKUP(A597&amp;B597,IF({1,0},'12.1成果批示及应用（前端查询-需要导入-待处理)'!J:J&amp;'12.1成果批示及应用（前端查询-需要导入-待处理)'!K:K,'12.1成果批示及应用（前端查询-需要导入-待处理)'!N:N),2,)="1","独立完成","合作完成")</f>
        <v>独立完成</v>
      </c>
      <c r="G597">
        <v>2018</v>
      </c>
      <c r="H597" t="str">
        <f t="shared" si="9"/>
        <v>决策建议、信息专报、专报信息刊发</v>
      </c>
      <c r="I597" t="str">
        <f t="array" ref="I597">VLOOKUP(A597&amp;B597,IF({1,0},'12.1成果批示及应用（前端查询-需要导入-待处理)'!J:J&amp;'12.1成果批示及应用（前端查询-需要导入-待处理)'!K:K,'12.1成果批示及应用（前端查询-需要导入-待处理)'!M:M),2,)</f>
        <v>2018-04-10 </v>
      </c>
      <c r="J597" t="str">
        <f>VLOOKUP(C597,[2]Sheet1!$A:$C,3,)</f>
        <v>城市与区域经济研究所</v>
      </c>
      <c r="K597" t="s">
        <v>1621</v>
      </c>
      <c r="L597" t="s">
        <v>23</v>
      </c>
      <c r="O597" t="str">
        <f>CONCATENATE(E597,"(",VLOOKUP(H597,批示部门及其分数!C:D,2,)*70%,")")</f>
        <v>lufei(28)</v>
      </c>
    </row>
    <row r="598" spans="1:15">
      <c r="A598" s="14" t="s">
        <v>1623</v>
      </c>
      <c r="B598" s="12" t="s">
        <v>279</v>
      </c>
      <c r="C598" t="str">
        <f t="array" ref="C598">IF(ISNA(VLOOKUP(A598&amp;B598&amp;"1",IF({1,0},'12.1成果批示及应用（前端查询-需要导入-待处理)'!J:J&amp;'12.1成果批示及应用（前端查询-需要导入-待处理)'!K:K&amp;'12.1成果批示及应用（前端查询-需要导入-待处理)'!O:O,'12.1成果批示及应用（前端查询-需要导入-待处理)'!B:B),2,)),VLOOKUP(A598,IF({1,0},'12.1成果批示及应用（前端查询-需要导入-待处理)'!J:J,'12.1成果批示及应用（前端查询-需要导入-待处理)'!B:B),2,),VLOOKUP(A598&amp;B598&amp;"1",IF({1,0},'12.1成果批示及应用（前端查询-需要导入-待处理)'!J:J&amp;'12.1成果批示及应用（前端查询-需要导入-待处理)'!K:K&amp;'12.1成果批示及应用（前端查询-需要导入-待处理)'!O:O,'12.1成果批示及应用（前端查询-需要导入-待处理)'!B:B),2,))</f>
        <v>吕红</v>
      </c>
      <c r="D598" t="str">
        <f>VLOOKUP(C598,[2]Sheet1!$A:$B,2,)</f>
        <v>lvhong</v>
      </c>
      <c r="E598" t="s">
        <v>1076</v>
      </c>
      <c r="F598" t="str">
        <f t="array" ref="F598">IF(VLOOKUP(A598&amp;B598,IF({1,0},'12.1成果批示及应用（前端查询-需要导入-待处理)'!J:J&amp;'12.1成果批示及应用（前端查询-需要导入-待处理)'!K:K,'12.1成果批示及应用（前端查询-需要导入-待处理)'!N:N),2,)="1","独立完成","合作完成")</f>
        <v>独立完成</v>
      </c>
      <c r="G598">
        <v>2018</v>
      </c>
      <c r="H598" t="str">
        <f t="shared" si="9"/>
        <v>决策建议、信息专报、专报信息刊发</v>
      </c>
      <c r="I598" t="str">
        <f t="array" ref="I598">VLOOKUP(A598&amp;B598,IF({1,0},'12.1成果批示及应用（前端查询-需要导入-待处理)'!J:J&amp;'12.1成果批示及应用（前端查询-需要导入-待处理)'!K:K,'12.1成果批示及应用（前端查询-需要导入-待处理)'!M:M),2,)</f>
        <v>2018-09-07 </v>
      </c>
      <c r="J598" t="str">
        <f>VLOOKUP(C598,[2]Sheet1!$A:$C,3,)</f>
        <v>生态与环境资源研究所</v>
      </c>
      <c r="K598" t="s">
        <v>1205</v>
      </c>
      <c r="L598" t="s">
        <v>23</v>
      </c>
      <c r="O598" t="str">
        <f>CONCATENATE(E598,"(",VLOOKUP(H598,批示部门及其分数!C:D,2,)*70%,")")</f>
        <v>luhong(28)</v>
      </c>
    </row>
    <row r="599" spans="1:15">
      <c r="A599" s="14" t="s">
        <v>1625</v>
      </c>
      <c r="B599" s="12" t="s">
        <v>30</v>
      </c>
      <c r="C599" t="str">
        <f t="array" ref="C599">IF(ISNA(VLOOKUP(A599&amp;B599&amp;"1",IF({1,0},'12.1成果批示及应用（前端查询-需要导入-待处理)'!J:J&amp;'12.1成果批示及应用（前端查询-需要导入-待处理)'!K:K&amp;'12.1成果批示及应用（前端查询-需要导入-待处理)'!O:O,'12.1成果批示及应用（前端查询-需要导入-待处理)'!B:B),2,)),VLOOKUP(A599,IF({1,0},'12.1成果批示及应用（前端查询-需要导入-待处理)'!J:J,'12.1成果批示及应用（前端查询-需要导入-待处理)'!B:B),2,),VLOOKUP(A599&amp;B599&amp;"1",IF({1,0},'12.1成果批示及应用（前端查询-需要导入-待处理)'!J:J&amp;'12.1成果批示及应用（前端查询-需要导入-待处理)'!K:K&amp;'12.1成果批示及应用（前端查询-需要导入-待处理)'!O:O,'12.1成果批示及应用（前端查询-需要导入-待处理)'!B:B),2,))</f>
        <v>彭国川</v>
      </c>
      <c r="D599" t="str">
        <f>VLOOKUP(C599,[2]Sheet1!$A:$B,2,)</f>
        <v>pengguochuan</v>
      </c>
      <c r="E599" t="s">
        <v>835</v>
      </c>
      <c r="F599" t="str">
        <f t="array" ref="F599">IF(VLOOKUP(A599&amp;B599,IF({1,0},'12.1成果批示及应用（前端查询-需要导入-待处理)'!J:J&amp;'12.1成果批示及应用（前端查询-需要导入-待处理)'!K:K,'12.1成果批示及应用（前端查询-需要导入-待处理)'!N:N),2,)="1","独立完成","合作完成")</f>
        <v>独立完成</v>
      </c>
      <c r="G599">
        <v>2018</v>
      </c>
      <c r="H599" t="str">
        <f t="shared" si="9"/>
        <v>省部级正职领导肯定性批示</v>
      </c>
      <c r="I599" t="str">
        <f t="array" ref="I599">VLOOKUP(A599&amp;B599,IF({1,0},'12.1成果批示及应用（前端查询-需要导入-待处理)'!J:J&amp;'12.1成果批示及应用（前端查询-需要导入-待处理)'!K:K,'12.1成果批示及应用（前端查询-需要导入-待处理)'!M:M),2,)</f>
        <v>2018-06-21 </v>
      </c>
      <c r="J599" t="str">
        <f>VLOOKUP(C599,[2]Sheet1!$A:$C,3,)</f>
        <v>生态与环境资源研究所</v>
      </c>
      <c r="K599" t="s">
        <v>899</v>
      </c>
      <c r="L599" t="s">
        <v>23</v>
      </c>
      <c r="O599" t="str">
        <f>CONCATENATE(E599,"(",VLOOKUP(H599,批示部门及其分数!C:D,2,)*70%,")")</f>
        <v>pengguochuan(84)</v>
      </c>
    </row>
    <row r="600" spans="1:15">
      <c r="A600" s="14" t="s">
        <v>1627</v>
      </c>
      <c r="B600" s="12" t="s">
        <v>19</v>
      </c>
      <c r="C600" t="str">
        <f t="array" ref="C600">IF(ISNA(VLOOKUP(A600&amp;B600&amp;"1",IF({1,0},'12.1成果批示及应用（前端查询-需要导入-待处理)'!J:J&amp;'12.1成果批示及应用（前端查询-需要导入-待处理)'!K:K&amp;'12.1成果批示及应用（前端查询-需要导入-待处理)'!O:O,'12.1成果批示及应用（前端查询-需要导入-待处理)'!B:B),2,)),VLOOKUP(A600,IF({1,0},'12.1成果批示及应用（前端查询-需要导入-待处理)'!J:J,'12.1成果批示及应用（前端查询-需要导入-待处理)'!B:B),2,),VLOOKUP(A600&amp;B600&amp;"1",IF({1,0},'12.1成果批示及应用（前端查询-需要导入-待处理)'!J:J&amp;'12.1成果批示及应用（前端查询-需要导入-待处理)'!K:K&amp;'12.1成果批示及应用（前端查询-需要导入-待处理)'!O:O,'12.1成果批示及应用（前端查询-需要导入-待处理)'!B:B),2,))</f>
        <v>吴大兵</v>
      </c>
      <c r="D600" t="str">
        <f>VLOOKUP(C600,[2]Sheet1!$A:$B,2,)</f>
        <v>wudabing</v>
      </c>
      <c r="E600" t="s">
        <v>344</v>
      </c>
      <c r="F600" t="str">
        <f t="array" ref="F600">IF(VLOOKUP(A600&amp;B600,IF({1,0},'12.1成果批示及应用（前端查询-需要导入-待处理)'!J:J&amp;'12.1成果批示及应用（前端查询-需要导入-待处理)'!K:K,'12.1成果批示及应用（前端查询-需要导入-待处理)'!N:N),2,)="1","独立完成","合作完成")</f>
        <v>合作完成</v>
      </c>
      <c r="G600">
        <v>2018</v>
      </c>
      <c r="H600" t="str">
        <f t="shared" si="9"/>
        <v>省部级正职领导一般性批示</v>
      </c>
      <c r="I600" t="str">
        <f t="array" ref="I600">VLOOKUP(A600&amp;B600,IF({1,0},'12.1成果批示及应用（前端查询-需要导入-待处理)'!J:J&amp;'12.1成果批示及应用（前端查询-需要导入-待处理)'!K:K,'12.1成果批示及应用（前端查询-需要导入-待处理)'!M:M),2,)</f>
        <v>2018-07-31 </v>
      </c>
      <c r="J600" t="str">
        <f>VLOOKUP(C600,[2]Sheet1!$A:$C,3,)</f>
        <v>哲学与政治学研究所</v>
      </c>
      <c r="K600" t="s">
        <v>1629</v>
      </c>
      <c r="L600" t="s">
        <v>23</v>
      </c>
      <c r="O600" t="str">
        <f>CONCATENATE(E600,"(",VLOOKUP(H600,批示部门及其分数!C:D,2,)*70%,")")</f>
        <v>wudabing(42)</v>
      </c>
    </row>
    <row r="601" spans="1:15">
      <c r="A601" s="14" t="s">
        <v>1630</v>
      </c>
      <c r="B601" s="12" t="s">
        <v>19</v>
      </c>
      <c r="C601" t="str">
        <f t="array" ref="C601">IF(ISNA(VLOOKUP(A601&amp;B601&amp;"1",IF({1,0},'12.1成果批示及应用（前端查询-需要导入-待处理)'!J:J&amp;'12.1成果批示及应用（前端查询-需要导入-待处理)'!K:K&amp;'12.1成果批示及应用（前端查询-需要导入-待处理)'!O:O,'12.1成果批示及应用（前端查询-需要导入-待处理)'!B:B),2,)),VLOOKUP(A601,IF({1,0},'12.1成果批示及应用（前端查询-需要导入-待处理)'!J:J,'12.1成果批示及应用（前端查询-需要导入-待处理)'!B:B),2,),VLOOKUP(A601&amp;B601&amp;"1",IF({1,0},'12.1成果批示及应用（前端查询-需要导入-待处理)'!J:J&amp;'12.1成果批示及应用（前端查询-需要导入-待处理)'!K:K&amp;'12.1成果批示及应用（前端查询-需要导入-待处理)'!O:O,'12.1成果批示及应用（前端查询-需要导入-待处理)'!B:B),2,))</f>
        <v>朱旭森</v>
      </c>
      <c r="D601" t="str">
        <f>VLOOKUP(C601,[2]Sheet1!$A:$B,2,)</f>
        <v>zhuxusen</v>
      </c>
      <c r="E601" t="s">
        <v>1632</v>
      </c>
      <c r="F601" t="str">
        <f t="array" ref="F601">IF(VLOOKUP(A601&amp;B601,IF({1,0},'12.1成果批示及应用（前端查询-需要导入-待处理)'!J:J&amp;'12.1成果批示及应用（前端查询-需要导入-待处理)'!K:K,'12.1成果批示及应用（前端查询-需要导入-待处理)'!N:N),2,)="1","独立完成","合作完成")</f>
        <v>合作完成</v>
      </c>
      <c r="G601">
        <v>2018</v>
      </c>
      <c r="H601" t="str">
        <f t="shared" si="9"/>
        <v>省部级正职领导一般性批示</v>
      </c>
      <c r="I601" t="str">
        <f t="array" ref="I601">VLOOKUP(A601&amp;B601,IF({1,0},'12.1成果批示及应用（前端查询-需要导入-待处理)'!J:J&amp;'12.1成果批示及应用（前端查询-需要导入-待处理)'!K:K,'12.1成果批示及应用（前端查询-需要导入-待处理)'!M:M),2,)</f>
        <v>2018-05-19 </v>
      </c>
      <c r="J601" t="str">
        <f>VLOOKUP(C601,[2]Sheet1!$A:$C,3,)</f>
        <v>城市与区域经济研究所</v>
      </c>
      <c r="K601" t="s">
        <v>1634</v>
      </c>
      <c r="L601" t="s">
        <v>23</v>
      </c>
      <c r="O601" t="str">
        <f>CONCATENATE(E601,"(",VLOOKUP(H601,批示部门及其分数!C:D,2,)*70%,")")</f>
        <v>zhuxusen(42)</v>
      </c>
    </row>
    <row r="602" spans="1:15">
      <c r="A602" s="14" t="s">
        <v>1636</v>
      </c>
      <c r="B602" s="12" t="s">
        <v>19</v>
      </c>
      <c r="C602" t="str">
        <f t="array" ref="C602">IF(ISNA(VLOOKUP(A602&amp;B602&amp;"1",IF({1,0},'12.1成果批示及应用（前端查询-需要导入-待处理)'!J:J&amp;'12.1成果批示及应用（前端查询-需要导入-待处理)'!K:K&amp;'12.1成果批示及应用（前端查询-需要导入-待处理)'!O:O,'12.1成果批示及应用（前端查询-需要导入-待处理)'!B:B),2,)),VLOOKUP(A602,IF({1,0},'12.1成果批示及应用（前端查询-需要导入-待处理)'!J:J,'12.1成果批示及应用（前端查询-需要导入-待处理)'!B:B),2,),VLOOKUP(A602&amp;B602&amp;"1",IF({1,0},'12.1成果批示及应用（前端查询-需要导入-待处理)'!J:J&amp;'12.1成果批示及应用（前端查询-需要导入-待处理)'!K:K&amp;'12.1成果批示及应用（前端查询-需要导入-待处理)'!O:O,'12.1成果批示及应用（前端查询-需要导入-待处理)'!B:B),2,))</f>
        <v>彭国川</v>
      </c>
      <c r="D602" t="str">
        <f>VLOOKUP(C602,[2]Sheet1!$A:$B,2,)</f>
        <v>pengguochuan</v>
      </c>
      <c r="E602" t="s">
        <v>835</v>
      </c>
      <c r="F602" t="str">
        <f t="array" ref="F602">IF(VLOOKUP(A602&amp;B602,IF({1,0},'12.1成果批示及应用（前端查询-需要导入-待处理)'!J:J&amp;'12.1成果批示及应用（前端查询-需要导入-待处理)'!K:K,'12.1成果批示及应用（前端查询-需要导入-待处理)'!N:N),2,)="1","独立完成","合作完成")</f>
        <v>合作完成</v>
      </c>
      <c r="G602">
        <v>2018</v>
      </c>
      <c r="H602" t="str">
        <f t="shared" si="9"/>
        <v>省部级正职领导一般性批示</v>
      </c>
      <c r="I602" t="str">
        <f t="array" ref="I602">VLOOKUP(A602&amp;B602,IF({1,0},'12.1成果批示及应用（前端查询-需要导入-待处理)'!J:J&amp;'12.1成果批示及应用（前端查询-需要导入-待处理)'!K:K,'12.1成果批示及应用（前端查询-需要导入-待处理)'!M:M),2,)</f>
        <v>2018-09-10 </v>
      </c>
      <c r="J602" t="str">
        <f>VLOOKUP(C602,[2]Sheet1!$A:$C,3,)</f>
        <v>生态与环境资源研究所</v>
      </c>
      <c r="K602" t="s">
        <v>899</v>
      </c>
      <c r="L602" t="s">
        <v>23</v>
      </c>
      <c r="O602" t="str">
        <f>CONCATENATE(E602,"(",VLOOKUP(H602,批示部门及其分数!C:D,2,)*70%,")")</f>
        <v>pengguochuan(42)</v>
      </c>
    </row>
    <row r="603" spans="1:15">
      <c r="A603" s="14" t="s">
        <v>1638</v>
      </c>
      <c r="B603" s="12" t="s">
        <v>30</v>
      </c>
      <c r="C603" t="str">
        <f t="array" ref="C603">IF(ISNA(VLOOKUP(A603&amp;B603&amp;"1",IF({1,0},'12.1成果批示及应用（前端查询-需要导入-待处理)'!J:J&amp;'12.1成果批示及应用（前端查询-需要导入-待处理)'!K:K&amp;'12.1成果批示及应用（前端查询-需要导入-待处理)'!O:O,'12.1成果批示及应用（前端查询-需要导入-待处理)'!B:B),2,)),VLOOKUP(A603,IF({1,0},'12.1成果批示及应用（前端查询-需要导入-待处理)'!J:J,'12.1成果批示及应用（前端查询-需要导入-待处理)'!B:B),2,),VLOOKUP(A603&amp;B603&amp;"1",IF({1,0},'12.1成果批示及应用（前端查询-需要导入-待处理)'!J:J&amp;'12.1成果批示及应用（前端查询-需要导入-待处理)'!K:K&amp;'12.1成果批示及应用（前端查询-需要导入-待处理)'!O:O,'12.1成果批示及应用（前端查询-需要导入-待处理)'!B:B),2,))</f>
        <v>朱旭森</v>
      </c>
      <c r="D603" t="str">
        <f>VLOOKUP(C603,[2]Sheet1!$A:$B,2,)</f>
        <v>zhuxusen</v>
      </c>
      <c r="E603" t="s">
        <v>1632</v>
      </c>
      <c r="F603" t="str">
        <f t="array" ref="F603">IF(VLOOKUP(A603&amp;B603,IF({1,0},'12.1成果批示及应用（前端查询-需要导入-待处理)'!J:J&amp;'12.1成果批示及应用（前端查询-需要导入-待处理)'!K:K,'12.1成果批示及应用（前端查询-需要导入-待处理)'!N:N),2,)="1","独立完成","合作完成")</f>
        <v>合作完成</v>
      </c>
      <c r="G603">
        <v>2018</v>
      </c>
      <c r="H603" t="str">
        <f t="shared" si="9"/>
        <v>省部级正职领导肯定性批示</v>
      </c>
      <c r="I603" t="str">
        <f t="array" ref="I603">VLOOKUP(A603&amp;B603,IF({1,0},'12.1成果批示及应用（前端查询-需要导入-待处理)'!J:J&amp;'12.1成果批示及应用（前端查询-需要导入-待处理)'!K:K,'12.1成果批示及应用（前端查询-需要导入-待处理)'!M:M),2,)</f>
        <v>2018-07-20 </v>
      </c>
      <c r="J603" t="str">
        <f>VLOOKUP(C603,[2]Sheet1!$A:$C,3,)</f>
        <v>城市与区域经济研究所</v>
      </c>
      <c r="K603" t="s">
        <v>1634</v>
      </c>
      <c r="L603" t="s">
        <v>23</v>
      </c>
      <c r="O603" t="str">
        <f>CONCATENATE(E603,"(",VLOOKUP(H603,批示部门及其分数!C:D,2,)*70%,")")</f>
        <v>zhuxusen(84)</v>
      </c>
    </row>
    <row r="604" spans="1:15">
      <c r="A604" s="14" t="s">
        <v>1625</v>
      </c>
      <c r="B604" s="12" t="s">
        <v>279</v>
      </c>
      <c r="C604" t="str">
        <f t="array" ref="C604">IF(ISNA(VLOOKUP(A604&amp;B604&amp;"1",IF({1,0},'12.1成果批示及应用（前端查询-需要导入-待处理)'!J:J&amp;'12.1成果批示及应用（前端查询-需要导入-待处理)'!K:K&amp;'12.1成果批示及应用（前端查询-需要导入-待处理)'!O:O,'12.1成果批示及应用（前端查询-需要导入-待处理)'!B:B),2,)),VLOOKUP(A604,IF({1,0},'12.1成果批示及应用（前端查询-需要导入-待处理)'!J:J,'12.1成果批示及应用（前端查询-需要导入-待处理)'!B:B),2,),VLOOKUP(A604&amp;B604&amp;"1",IF({1,0},'12.1成果批示及应用（前端查询-需要导入-待处理)'!J:J&amp;'12.1成果批示及应用（前端查询-需要导入-待处理)'!K:K&amp;'12.1成果批示及应用（前端查询-需要导入-待处理)'!O:O,'12.1成果批示及应用（前端查询-需要导入-待处理)'!B:B),2,))</f>
        <v>彭国川</v>
      </c>
      <c r="D604" t="str">
        <f>VLOOKUP(C604,[2]Sheet1!$A:$B,2,)</f>
        <v>pengguochuan</v>
      </c>
      <c r="E604" t="s">
        <v>835</v>
      </c>
      <c r="F604" t="str">
        <f t="array" ref="F604">IF(VLOOKUP(A604&amp;B604,IF({1,0},'12.1成果批示及应用（前端查询-需要导入-待处理)'!J:J&amp;'12.1成果批示及应用（前端查询-需要导入-待处理)'!K:K,'12.1成果批示及应用（前端查询-需要导入-待处理)'!N:N),2,)="1","独立完成","合作完成")</f>
        <v>独立完成</v>
      </c>
      <c r="G604">
        <v>2018</v>
      </c>
      <c r="H604" t="str">
        <f t="shared" si="9"/>
        <v>决策建议、信息专报、专报信息刊发</v>
      </c>
      <c r="I604" t="str">
        <f t="array" ref="I604">VLOOKUP(A604&amp;B604,IF({1,0},'12.1成果批示及应用（前端查询-需要导入-待处理)'!J:J&amp;'12.1成果批示及应用（前端查询-需要导入-待处理)'!K:K,'12.1成果批示及应用（前端查询-需要导入-待处理)'!M:M),2,)</f>
        <v>2018-05-31 </v>
      </c>
      <c r="J604" t="str">
        <f>VLOOKUP(C604,[2]Sheet1!$A:$C,3,)</f>
        <v>生态与环境资源研究所</v>
      </c>
      <c r="K604" t="s">
        <v>899</v>
      </c>
      <c r="L604" t="s">
        <v>23</v>
      </c>
      <c r="O604" t="str">
        <f>CONCATENATE(E604,"(",VLOOKUP(H604,批示部门及其分数!C:D,2,)*70%,")")</f>
        <v>pengguochuan(28)</v>
      </c>
    </row>
    <row r="605" spans="1:15">
      <c r="A605" s="14" t="s">
        <v>1638</v>
      </c>
      <c r="B605" s="12" t="s">
        <v>279</v>
      </c>
      <c r="C605" t="str">
        <f t="array" ref="C605">IF(ISNA(VLOOKUP(A605&amp;B605&amp;"1",IF({1,0},'12.1成果批示及应用（前端查询-需要导入-待处理)'!J:J&amp;'12.1成果批示及应用（前端查询-需要导入-待处理)'!K:K&amp;'12.1成果批示及应用（前端查询-需要导入-待处理)'!O:O,'12.1成果批示及应用（前端查询-需要导入-待处理)'!B:B),2,)),VLOOKUP(A605,IF({1,0},'12.1成果批示及应用（前端查询-需要导入-待处理)'!J:J,'12.1成果批示及应用（前端查询-需要导入-待处理)'!B:B),2,),VLOOKUP(A605&amp;B605&amp;"1",IF({1,0},'12.1成果批示及应用（前端查询-需要导入-待处理)'!J:J&amp;'12.1成果批示及应用（前端查询-需要导入-待处理)'!K:K&amp;'12.1成果批示及应用（前端查询-需要导入-待处理)'!O:O,'12.1成果批示及应用（前端查询-需要导入-待处理)'!B:B),2,))</f>
        <v>朱旭森</v>
      </c>
      <c r="D605" t="str">
        <f>VLOOKUP(C605,[2]Sheet1!$A:$B,2,)</f>
        <v>zhuxusen</v>
      </c>
      <c r="E605" t="s">
        <v>1632</v>
      </c>
      <c r="F605" t="str">
        <f t="array" ref="F605">IF(VLOOKUP(A605&amp;B605,IF({1,0},'12.1成果批示及应用（前端查询-需要导入-待处理)'!J:J&amp;'12.1成果批示及应用（前端查询-需要导入-待处理)'!K:K,'12.1成果批示及应用（前端查询-需要导入-待处理)'!N:N),2,)="1","独立完成","合作完成")</f>
        <v>合作完成</v>
      </c>
      <c r="G605">
        <v>2018</v>
      </c>
      <c r="H605" t="str">
        <f t="shared" si="9"/>
        <v>决策建议、信息专报、专报信息刊发</v>
      </c>
      <c r="I605" t="str">
        <f t="array" ref="I605">VLOOKUP(A605&amp;B605,IF({1,0},'12.1成果批示及应用（前端查询-需要导入-待处理)'!J:J&amp;'12.1成果批示及应用（前端查询-需要导入-待处理)'!K:K,'12.1成果批示及应用（前端查询-需要导入-待处理)'!M:M),2,)</f>
        <v>2018-08-02 </v>
      </c>
      <c r="J605" t="str">
        <f>VLOOKUP(C605,[2]Sheet1!$A:$C,3,)</f>
        <v>城市与区域经济研究所</v>
      </c>
      <c r="K605" t="s">
        <v>1634</v>
      </c>
      <c r="L605" t="s">
        <v>23</v>
      </c>
      <c r="O605" t="str">
        <f>CONCATENATE(E605,"(",VLOOKUP(H605,批示部门及其分数!C:D,2,)*70%,")")</f>
        <v>zhuxusen(28)</v>
      </c>
    </row>
    <row r="606" spans="1:15">
      <c r="A606" s="14" t="s">
        <v>1643</v>
      </c>
      <c r="B606" s="12" t="s">
        <v>19</v>
      </c>
      <c r="C606" t="str">
        <f t="array" ref="C606">IF(ISNA(VLOOKUP(A606&amp;B606&amp;"1",IF({1,0},'12.1成果批示及应用（前端查询-需要导入-待处理)'!J:J&amp;'12.1成果批示及应用（前端查询-需要导入-待处理)'!K:K&amp;'12.1成果批示及应用（前端查询-需要导入-待处理)'!O:O,'12.1成果批示及应用（前端查询-需要导入-待处理)'!B:B),2,)),VLOOKUP(A606,IF({1,0},'12.1成果批示及应用（前端查询-需要导入-待处理)'!J:J,'12.1成果批示及应用（前端查询-需要导入-待处理)'!B:B),2,),VLOOKUP(A606&amp;B606&amp;"1",IF({1,0},'12.1成果批示及应用（前端查询-需要导入-待处理)'!J:J&amp;'12.1成果批示及应用（前端查询-需要导入-待处理)'!K:K&amp;'12.1成果批示及应用（前端查询-需要导入-待处理)'!O:O,'12.1成果批示及应用（前端查询-需要导入-待处理)'!B:B),2,))</f>
        <v>彭国川</v>
      </c>
      <c r="D606" t="str">
        <f>VLOOKUP(C606,[2]Sheet1!$A:$B,2,)</f>
        <v>pengguochuan</v>
      </c>
      <c r="E606" t="s">
        <v>835</v>
      </c>
      <c r="F606" t="str">
        <f t="array" ref="F606">IF(VLOOKUP(A606&amp;B606,IF({1,0},'12.1成果批示及应用（前端查询-需要导入-待处理)'!J:J&amp;'12.1成果批示及应用（前端查询-需要导入-待处理)'!K:K,'12.1成果批示及应用（前端查询-需要导入-待处理)'!N:N),2,)="1","独立完成","合作完成")</f>
        <v>合作完成</v>
      </c>
      <c r="G606">
        <v>2018</v>
      </c>
      <c r="H606" t="str">
        <f t="shared" si="9"/>
        <v>省部级正职领导一般性批示</v>
      </c>
      <c r="I606" t="str">
        <f t="array" ref="I606">VLOOKUP(A606&amp;B606,IF({1,0},'12.1成果批示及应用（前端查询-需要导入-待处理)'!J:J&amp;'12.1成果批示及应用（前端查询-需要导入-待处理)'!K:K,'12.1成果批示及应用（前端查询-需要导入-待处理)'!M:M),2,)</f>
        <v>2018-09-13 </v>
      </c>
      <c r="J606" t="str">
        <f>VLOOKUP(C606,[2]Sheet1!$A:$C,3,)</f>
        <v>生态与环境资源研究所</v>
      </c>
      <c r="K606" t="s">
        <v>1634</v>
      </c>
      <c r="L606" t="s">
        <v>23</v>
      </c>
      <c r="O606" t="str">
        <f>CONCATENATE(E606,"(",VLOOKUP(H606,批示部门及其分数!C:D,2,)*70%,")")</f>
        <v>pengguochuan(42)</v>
      </c>
    </row>
    <row r="607" spans="1:15">
      <c r="A607" s="14" t="s">
        <v>1645</v>
      </c>
      <c r="B607" s="12" t="s">
        <v>279</v>
      </c>
      <c r="C607" t="str">
        <f t="array" ref="C607">IF(ISNA(VLOOKUP(A607&amp;B607&amp;"1",IF({1,0},'12.1成果批示及应用（前端查询-需要导入-待处理)'!J:J&amp;'12.1成果批示及应用（前端查询-需要导入-待处理)'!K:K&amp;'12.1成果批示及应用（前端查询-需要导入-待处理)'!O:O,'12.1成果批示及应用（前端查询-需要导入-待处理)'!B:B),2,)),VLOOKUP(A607,IF({1,0},'12.1成果批示及应用（前端查询-需要导入-待处理)'!J:J,'12.1成果批示及应用（前端查询-需要导入-待处理)'!B:B),2,),VLOOKUP(A607&amp;B607&amp;"1",IF({1,0},'12.1成果批示及应用（前端查询-需要导入-待处理)'!J:J&amp;'12.1成果批示及应用（前端查询-需要导入-待处理)'!K:K&amp;'12.1成果批示及应用（前端查询-需要导入-待处理)'!O:O,'12.1成果批示及应用（前端查询-需要导入-待处理)'!B:B),2,))</f>
        <v>彭泽明</v>
      </c>
      <c r="D607" t="e">
        <f>VLOOKUP(C607,[2]Sheet1!$A:$B,2,)</f>
        <v>#N/A</v>
      </c>
      <c r="E607" t="s">
        <v>1353</v>
      </c>
      <c r="F607" t="str">
        <f t="array" ref="F607">IF(VLOOKUP(A607&amp;B607,IF({1,0},'12.1成果批示及应用（前端查询-需要导入-待处理)'!J:J&amp;'12.1成果批示及应用（前端查询-需要导入-待处理)'!K:K,'12.1成果批示及应用（前端查询-需要导入-待处理)'!N:N),2,)="1","独立完成","合作完成")</f>
        <v>独立完成</v>
      </c>
      <c r="G607">
        <v>2018</v>
      </c>
      <c r="H607" t="str">
        <f t="shared" si="9"/>
        <v>决策建议、信息专报、专报信息刊发</v>
      </c>
      <c r="I607" t="str">
        <f t="array" ref="I607">VLOOKUP(A607&amp;B607,IF({1,0},'12.1成果批示及应用（前端查询-需要导入-待处理)'!J:J&amp;'12.1成果批示及应用（前端查询-需要导入-待处理)'!K:K,'12.1成果批示及应用（前端查询-需要导入-待处理)'!M:M),2,)</f>
        <v>2018-02-08 </v>
      </c>
      <c r="J607" t="e">
        <f>VLOOKUP(C607,[2]Sheet1!$A:$C,3,)</f>
        <v>#N/A</v>
      </c>
      <c r="K607" t="s">
        <v>1355</v>
      </c>
      <c r="L607" t="s">
        <v>23</v>
      </c>
      <c r="O607" t="str">
        <f>CONCATENATE(E607,"(",VLOOKUP(H607,批示部门及其分数!C:D,2,)*70%,")")</f>
        <v>pengzeming(28)</v>
      </c>
    </row>
    <row r="608" spans="1:15">
      <c r="A608" s="14" t="s">
        <v>1647</v>
      </c>
      <c r="B608" s="12" t="s">
        <v>274</v>
      </c>
      <c r="C608" t="str">
        <f t="array" ref="C608">IF(ISNA(VLOOKUP(A608&amp;B608&amp;"1",IF({1,0},'12.1成果批示及应用（前端查询-需要导入-待处理)'!J:J&amp;'12.1成果批示及应用（前端查询-需要导入-待处理)'!K:K&amp;'12.1成果批示及应用（前端查询-需要导入-待处理)'!O:O,'12.1成果批示及应用（前端查询-需要导入-待处理)'!B:B),2,)),VLOOKUP(A608,IF({1,0},'12.1成果批示及应用（前端查询-需要导入-待处理)'!J:J,'12.1成果批示及应用（前端查询-需要导入-待处理)'!B:B),2,),VLOOKUP(A608&amp;B608&amp;"1",IF({1,0},'12.1成果批示及应用（前端查询-需要导入-待处理)'!J:J&amp;'12.1成果批示及应用（前端查询-需要导入-待处理)'!K:K&amp;'12.1成果批示及应用（前端查询-需要导入-待处理)'!O:O,'12.1成果批示及应用（前端查询-需要导入-待处理)'!B:B),2,))</f>
        <v>彭泽明</v>
      </c>
      <c r="D608" t="e">
        <f>VLOOKUP(C608,[2]Sheet1!$A:$B,2,)</f>
        <v>#N/A</v>
      </c>
      <c r="E608" t="s">
        <v>1353</v>
      </c>
      <c r="F608" t="str">
        <f t="array" ref="F608">IF(VLOOKUP(A608&amp;B608,IF({1,0},'12.1成果批示及应用（前端查询-需要导入-待处理)'!J:J&amp;'12.1成果批示及应用（前端查询-需要导入-待处理)'!K:K,'12.1成果批示及应用（前端查询-需要导入-待处理)'!N:N),2,)="1","独立完成","合作完成")</f>
        <v>独立完成</v>
      </c>
      <c r="G608">
        <v>2018</v>
      </c>
      <c r="H608" t="str">
        <f t="shared" si="9"/>
        <v>市行业主管部门文件采用-采用部分占文件全文60%以下</v>
      </c>
      <c r="I608" t="str">
        <f t="array" ref="I608">VLOOKUP(A608&amp;B608,IF({1,0},'12.1成果批示及应用（前端查询-需要导入-待处理)'!J:J&amp;'12.1成果批示及应用（前端查询-需要导入-待处理)'!K:K,'12.1成果批示及应用（前端查询-需要导入-待处理)'!M:M),2,)</f>
        <v>2018-12-11 </v>
      </c>
      <c r="J608" t="e">
        <f>VLOOKUP(C608,[2]Sheet1!$A:$C,3,)</f>
        <v>#N/A</v>
      </c>
      <c r="K608" t="s">
        <v>1355</v>
      </c>
      <c r="L608" t="s">
        <v>23</v>
      </c>
      <c r="O608" t="str">
        <f>CONCATENATE(E608,"(",VLOOKUP(H608,批示部门及其分数!C:D,2,)*70%,")")</f>
        <v>pengzeming(21)</v>
      </c>
    </row>
    <row r="609" spans="1:15">
      <c r="A609" s="14" t="s">
        <v>1649</v>
      </c>
      <c r="B609" s="12" t="s">
        <v>274</v>
      </c>
      <c r="C609" t="str">
        <f t="array" ref="C609">IF(ISNA(VLOOKUP(A609&amp;B609&amp;"1",IF({1,0},'12.1成果批示及应用（前端查询-需要导入-待处理)'!J:J&amp;'12.1成果批示及应用（前端查询-需要导入-待处理)'!K:K&amp;'12.1成果批示及应用（前端查询-需要导入-待处理)'!O:O,'12.1成果批示及应用（前端查询-需要导入-待处理)'!B:B),2,)),VLOOKUP(A609,IF({1,0},'12.1成果批示及应用（前端查询-需要导入-待处理)'!J:J,'12.1成果批示及应用（前端查询-需要导入-待处理)'!B:B),2,),VLOOKUP(A609&amp;B609&amp;"1",IF({1,0},'12.1成果批示及应用（前端查询-需要导入-待处理)'!J:J&amp;'12.1成果批示及应用（前端查询-需要导入-待处理)'!K:K&amp;'12.1成果批示及应用（前端查询-需要导入-待处理)'!O:O,'12.1成果批示及应用（前端查询-需要导入-待处理)'!B:B),2,))</f>
        <v>彭泽明</v>
      </c>
      <c r="D609" t="e">
        <f>VLOOKUP(C609,[2]Sheet1!$A:$B,2,)</f>
        <v>#N/A</v>
      </c>
      <c r="E609" t="s">
        <v>1353</v>
      </c>
      <c r="F609" t="str">
        <f t="array" ref="F609">IF(VLOOKUP(A609&amp;B609,IF({1,0},'12.1成果批示及应用（前端查询-需要导入-待处理)'!J:J&amp;'12.1成果批示及应用（前端查询-需要导入-待处理)'!K:K,'12.1成果批示及应用（前端查询-需要导入-待处理)'!N:N),2,)="1","独立完成","合作完成")</f>
        <v>独立完成</v>
      </c>
      <c r="G609">
        <v>2018</v>
      </c>
      <c r="H609" t="str">
        <f t="shared" si="9"/>
        <v>市行业主管部门文件采用-采用部分占文件全文60%以下</v>
      </c>
      <c r="I609" t="str">
        <f t="array" ref="I609">VLOOKUP(A609&amp;B609,IF({1,0},'12.1成果批示及应用（前端查询-需要导入-待处理)'!J:J&amp;'12.1成果批示及应用（前端查询-需要导入-待处理)'!K:K,'12.1成果批示及应用（前端查询-需要导入-待处理)'!M:M),2,)</f>
        <v>2018-09-08 </v>
      </c>
      <c r="J609" t="e">
        <f>VLOOKUP(C609,[2]Sheet1!$A:$C,3,)</f>
        <v>#N/A</v>
      </c>
      <c r="K609" t="s">
        <v>1355</v>
      </c>
      <c r="L609" t="s">
        <v>23</v>
      </c>
      <c r="O609" t="str">
        <f>CONCATENATE(E609,"(",VLOOKUP(H609,批示部门及其分数!C:D,2,)*70%,")")</f>
        <v>pengzeming(21)</v>
      </c>
    </row>
    <row r="610" spans="1:15">
      <c r="A610" s="14" t="s">
        <v>1651</v>
      </c>
      <c r="B610" s="12" t="s">
        <v>279</v>
      </c>
      <c r="C610" t="str">
        <f t="array" ref="C610">IF(ISNA(VLOOKUP(A610&amp;B610&amp;"1",IF({1,0},'12.1成果批示及应用（前端查询-需要导入-待处理)'!J:J&amp;'12.1成果批示及应用（前端查询-需要导入-待处理)'!K:K&amp;'12.1成果批示及应用（前端查询-需要导入-待处理)'!O:O,'12.1成果批示及应用（前端查询-需要导入-待处理)'!B:B),2,)),VLOOKUP(A610,IF({1,0},'12.1成果批示及应用（前端查询-需要导入-待处理)'!J:J,'12.1成果批示及应用（前端查询-需要导入-待处理)'!B:B),2,),VLOOKUP(A610&amp;B610&amp;"1",IF({1,0},'12.1成果批示及应用（前端查询-需要导入-待处理)'!J:J&amp;'12.1成果批示及应用（前端查询-需要导入-待处理)'!K:K&amp;'12.1成果批示及应用（前端查询-需要导入-待处理)'!O:O,'12.1成果批示及应用（前端查询-需要导入-待处理)'!B:B),2,))</f>
        <v>钱明亮</v>
      </c>
      <c r="D610" t="str">
        <f>VLOOKUP(C610,[2]Sheet1!$A:$B,2,)</f>
        <v>qianmingliang</v>
      </c>
      <c r="E610" t="s">
        <v>728</v>
      </c>
      <c r="F610" t="str">
        <f t="array" ref="F610">IF(VLOOKUP(A610&amp;B610,IF({1,0},'12.1成果批示及应用（前端查询-需要导入-待处理)'!J:J&amp;'12.1成果批示及应用（前端查询-需要导入-待处理)'!K:K,'12.1成果批示及应用（前端查询-需要导入-待处理)'!N:N),2,)="1","独立完成","合作完成")</f>
        <v>独立完成</v>
      </c>
      <c r="G610">
        <v>2018</v>
      </c>
      <c r="H610" t="str">
        <f t="shared" si="9"/>
        <v>决策建议、信息专报、专报信息刊发</v>
      </c>
      <c r="I610" t="str">
        <f t="array" ref="I610">VLOOKUP(A610&amp;B610,IF({1,0},'12.1成果批示及应用（前端查询-需要导入-待处理)'!J:J&amp;'12.1成果批示及应用（前端查询-需要导入-待处理)'!K:K,'12.1成果批示及应用（前端查询-需要导入-待处理)'!M:M),2,)</f>
        <v>2018-11-08 </v>
      </c>
      <c r="J610" t="str">
        <f>VLOOKUP(C610,[2]Sheet1!$A:$C,3,)</f>
        <v>法学与社会学研究所</v>
      </c>
      <c r="K610" t="s">
        <v>730</v>
      </c>
      <c r="L610" t="s">
        <v>23</v>
      </c>
      <c r="O610" t="str">
        <f>CONCATENATE(E610,"(",VLOOKUP(H610,批示部门及其分数!C:D,2,)*70%,")")</f>
        <v>qianmingliang(28)</v>
      </c>
    </row>
    <row r="611" spans="1:15">
      <c r="A611" s="14" t="s">
        <v>1653</v>
      </c>
      <c r="B611" s="12" t="s">
        <v>30</v>
      </c>
      <c r="C611" t="str">
        <f t="array" ref="C611">IF(ISNA(VLOOKUP(A611&amp;B611&amp;"1",IF({1,0},'12.1成果批示及应用（前端查询-需要导入-待处理)'!J:J&amp;'12.1成果批示及应用（前端查询-需要导入-待处理)'!K:K&amp;'12.1成果批示及应用（前端查询-需要导入-待处理)'!O:O,'12.1成果批示及应用（前端查询-需要导入-待处理)'!B:B),2,)),VLOOKUP(A611,IF({1,0},'12.1成果批示及应用（前端查询-需要导入-待处理)'!J:J,'12.1成果批示及应用（前端查询-需要导入-待处理)'!B:B),2,),VLOOKUP(A611&amp;B611&amp;"1",IF({1,0},'12.1成果批示及应用（前端查询-需要导入-待处理)'!J:J&amp;'12.1成果批示及应用（前端查询-需要导入-待处理)'!K:K&amp;'12.1成果批示及应用（前端查询-需要导入-待处理)'!O:O,'12.1成果批示及应用（前端查询-需要导入-待处理)'!B:B),2,))</f>
        <v>朱旭森</v>
      </c>
      <c r="D611" t="str">
        <f>VLOOKUP(C611,[2]Sheet1!$A:$B,2,)</f>
        <v>zhuxusen</v>
      </c>
      <c r="E611" t="s">
        <v>1632</v>
      </c>
      <c r="F611" t="str">
        <f t="array" ref="F611">IF(VLOOKUP(A611&amp;B611,IF({1,0},'12.1成果批示及应用（前端查询-需要导入-待处理)'!J:J&amp;'12.1成果批示及应用（前端查询-需要导入-待处理)'!K:K,'12.1成果批示及应用（前端查询-需要导入-待处理)'!N:N),2,)="1","独立完成","合作完成")</f>
        <v>合作完成</v>
      </c>
      <c r="G611">
        <v>2018</v>
      </c>
      <c r="H611" t="str">
        <f t="shared" si="9"/>
        <v>省部级正职领导肯定性批示</v>
      </c>
      <c r="I611" t="str">
        <f t="array" ref="I611">VLOOKUP(A611&amp;B611,IF({1,0},'12.1成果批示及应用（前端查询-需要导入-待处理)'!J:J&amp;'12.1成果批示及应用（前端查询-需要导入-待处理)'!K:K,'12.1成果批示及应用（前端查询-需要导入-待处理)'!M:M),2,)</f>
        <v>2018-09-30 </v>
      </c>
      <c r="J611" t="str">
        <f>VLOOKUP(C611,[2]Sheet1!$A:$C,3,)</f>
        <v>城市与区域经济研究所</v>
      </c>
      <c r="K611" t="s">
        <v>1655</v>
      </c>
      <c r="L611" t="s">
        <v>23</v>
      </c>
      <c r="O611" t="str">
        <f>CONCATENATE(E611,"(",VLOOKUP(H611,批示部门及其分数!C:D,2,)*70%,")")</f>
        <v>zhuxusen(84)</v>
      </c>
    </row>
    <row r="612" spans="1:15">
      <c r="A612" s="14" t="s">
        <v>1656</v>
      </c>
      <c r="B612" s="12" t="s">
        <v>279</v>
      </c>
      <c r="C612" t="str">
        <f t="array" ref="C612">IF(ISNA(VLOOKUP(A612&amp;B612&amp;"1",IF({1,0},'12.1成果批示及应用（前端查询-需要导入-待处理)'!J:J&amp;'12.1成果批示及应用（前端查询-需要导入-待处理)'!K:K&amp;'12.1成果批示及应用（前端查询-需要导入-待处理)'!O:O,'12.1成果批示及应用（前端查询-需要导入-待处理)'!B:B),2,)),VLOOKUP(A612,IF({1,0},'12.1成果批示及应用（前端查询-需要导入-待处理)'!J:J,'12.1成果批示及应用（前端查询-需要导入-待处理)'!B:B),2,),VLOOKUP(A612&amp;B612&amp;"1",IF({1,0},'12.1成果批示及应用（前端查询-需要导入-待处理)'!J:J&amp;'12.1成果批示及应用（前端查询-需要导入-待处理)'!K:K&amp;'12.1成果批示及应用（前端查询-需要导入-待处理)'!O:O,'12.1成果批示及应用（前端查询-需要导入-待处理)'!B:B),2,))</f>
        <v>田军</v>
      </c>
      <c r="D612" t="str">
        <f>VLOOKUP(C612,[2]Sheet1!$A:$B,2,)</f>
        <v>tianjun</v>
      </c>
      <c r="E612" t="s">
        <v>913</v>
      </c>
      <c r="F612" t="str">
        <f t="array" ref="F612">IF(VLOOKUP(A612&amp;B612,IF({1,0},'12.1成果批示及应用（前端查询-需要导入-待处理)'!J:J&amp;'12.1成果批示及应用（前端查询-需要导入-待处理)'!K:K,'12.1成果批示及应用（前端查询-需要导入-待处理)'!N:N),2,)="1","独立完成","合作完成")</f>
        <v>合作完成</v>
      </c>
      <c r="G612">
        <v>2018</v>
      </c>
      <c r="H612" t="str">
        <f t="shared" si="9"/>
        <v>决策建议、信息专报、专报信息刊发</v>
      </c>
      <c r="I612" t="str">
        <f t="array" ref="I612">VLOOKUP(A612&amp;B612,IF({1,0},'12.1成果批示及应用（前端查询-需要导入-待处理)'!J:J&amp;'12.1成果批示及应用（前端查询-需要导入-待处理)'!K:K,'12.1成果批示及应用（前端查询-需要导入-待处理)'!M:M),2,)</f>
        <v>2018-12-13 </v>
      </c>
      <c r="J612" t="str">
        <f>VLOOKUP(C612,[2]Sheet1!$A:$C,3,)</f>
        <v>国际经贸与物流研究所</v>
      </c>
      <c r="K612" t="s">
        <v>915</v>
      </c>
      <c r="L612" t="s">
        <v>23</v>
      </c>
      <c r="O612" t="str">
        <f>CONCATENATE(E612,"(",VLOOKUP(H612,批示部门及其分数!C:D,2,)*70%,")")</f>
        <v>tianjun(28)</v>
      </c>
    </row>
    <row r="613" spans="1:15">
      <c r="A613" s="14" t="s">
        <v>1658</v>
      </c>
      <c r="B613" s="12" t="s">
        <v>279</v>
      </c>
      <c r="C613" t="str">
        <f t="array" ref="C613">IF(ISNA(VLOOKUP(A613&amp;B613&amp;"1",IF({1,0},'12.1成果批示及应用（前端查询-需要导入-待处理)'!J:J&amp;'12.1成果批示及应用（前端查询-需要导入-待处理)'!K:K&amp;'12.1成果批示及应用（前端查询-需要导入-待处理)'!O:O,'12.1成果批示及应用（前端查询-需要导入-待处理)'!B:B),2,)),VLOOKUP(A613,IF({1,0},'12.1成果批示及应用（前端查询-需要导入-待处理)'!J:J,'12.1成果批示及应用（前端查询-需要导入-待处理)'!B:B),2,),VLOOKUP(A613&amp;B613&amp;"1",IF({1,0},'12.1成果批示及应用（前端查询-需要导入-待处理)'!J:J&amp;'12.1成果批示及应用（前端查询-需要导入-待处理)'!K:K&amp;'12.1成果批示及应用（前端查询-需要导入-待处理)'!O:O,'12.1成果批示及应用（前端查询-需要导入-待处理)'!B:B),2,))</f>
        <v>田军</v>
      </c>
      <c r="D613" t="str">
        <f>VLOOKUP(C613,[2]Sheet1!$A:$B,2,)</f>
        <v>tianjun</v>
      </c>
      <c r="E613" t="s">
        <v>913</v>
      </c>
      <c r="F613" t="str">
        <f t="array" ref="F613">IF(VLOOKUP(A613&amp;B613,IF({1,0},'12.1成果批示及应用（前端查询-需要导入-待处理)'!J:J&amp;'12.1成果批示及应用（前端查询-需要导入-待处理)'!K:K,'12.1成果批示及应用（前端查询-需要导入-待处理)'!N:N),2,)="1","独立完成","合作完成")</f>
        <v>合作完成</v>
      </c>
      <c r="G613">
        <v>2018</v>
      </c>
      <c r="H613" t="str">
        <f t="shared" si="9"/>
        <v>决策建议、信息专报、专报信息刊发</v>
      </c>
      <c r="I613" t="str">
        <f t="array" ref="I613">VLOOKUP(A613&amp;B613,IF({1,0},'12.1成果批示及应用（前端查询-需要导入-待处理)'!J:J&amp;'12.1成果批示及应用（前端查询-需要导入-待处理)'!K:K,'12.1成果批示及应用（前端查询-需要导入-待处理)'!M:M),2,)</f>
        <v>2018-09-28 </v>
      </c>
      <c r="J613" t="str">
        <f>VLOOKUP(C613,[2]Sheet1!$A:$C,3,)</f>
        <v>国际经贸与物流研究所</v>
      </c>
      <c r="K613" t="s">
        <v>915</v>
      </c>
      <c r="L613" t="s">
        <v>23</v>
      </c>
      <c r="O613" t="str">
        <f>CONCATENATE(E613,"(",VLOOKUP(H613,批示部门及其分数!C:D,2,)*70%,")")</f>
        <v>tianjun(28)</v>
      </c>
    </row>
    <row r="614" spans="1:15">
      <c r="A614" s="14" t="s">
        <v>1659</v>
      </c>
      <c r="B614" s="12" t="s">
        <v>274</v>
      </c>
      <c r="C614" t="str">
        <f t="array" ref="C614">IF(ISNA(VLOOKUP(A614&amp;B614&amp;"1",IF({1,0},'12.1成果批示及应用（前端查询-需要导入-待处理)'!J:J&amp;'12.1成果批示及应用（前端查询-需要导入-待处理)'!K:K&amp;'12.1成果批示及应用（前端查询-需要导入-待处理)'!O:O,'12.1成果批示及应用（前端查询-需要导入-待处理)'!B:B),2,)),VLOOKUP(A614,IF({1,0},'12.1成果批示及应用（前端查询-需要导入-待处理)'!J:J,'12.1成果批示及应用（前端查询-需要导入-待处理)'!B:B),2,),VLOOKUP(A614&amp;B614&amp;"1",IF({1,0},'12.1成果批示及应用（前端查询-需要导入-待处理)'!J:J&amp;'12.1成果批示及应用（前端查询-需要导入-待处理)'!K:K&amp;'12.1成果批示及应用（前端查询-需要导入-待处理)'!O:O,'12.1成果批示及应用（前端查询-需要导入-待处理)'!B:B),2,))</f>
        <v>王小明</v>
      </c>
      <c r="D614" t="str">
        <f>VLOOKUP(C614,[2]Sheet1!$A:$B,2,)</f>
        <v>wangxiaoming</v>
      </c>
      <c r="E614" t="s">
        <v>178</v>
      </c>
      <c r="F614" t="str">
        <f t="array" ref="F614">IF(VLOOKUP(A614&amp;B614,IF({1,0},'12.1成果批示及应用（前端查询-需要导入-待处理)'!J:J&amp;'12.1成果批示及应用（前端查询-需要导入-待处理)'!K:K,'12.1成果批示及应用（前端查询-需要导入-待处理)'!N:N),2,)="1","独立完成","合作完成")</f>
        <v>独立完成</v>
      </c>
      <c r="G614">
        <v>2018</v>
      </c>
      <c r="H614" t="str">
        <f t="shared" si="9"/>
        <v>市行业主管部门文件采用-采用部分占文件全文60%以下</v>
      </c>
      <c r="I614" t="str">
        <f t="array" ref="I614">VLOOKUP(A614&amp;B614,IF({1,0},'12.1成果批示及应用（前端查询-需要导入-待处理)'!J:J&amp;'12.1成果批示及应用（前端查询-需要导入-待处理)'!K:K,'12.1成果批示及应用（前端查询-需要导入-待处理)'!M:M),2,)</f>
        <v>2018-12-18 </v>
      </c>
      <c r="J614" t="str">
        <f>VLOOKUP(C614,[2]Sheet1!$A:$C,3,)</f>
        <v>产业经济研究所</v>
      </c>
      <c r="K614" t="s">
        <v>1661</v>
      </c>
      <c r="L614" t="s">
        <v>23</v>
      </c>
      <c r="O614" t="str">
        <f>CONCATENATE(E614,"(",VLOOKUP(H614,批示部门及其分数!C:D,2,)*70%,")")</f>
        <v>wangxiaoming(21)</v>
      </c>
    </row>
    <row r="615" spans="1:15">
      <c r="A615" s="14" t="s">
        <v>1663</v>
      </c>
      <c r="B615" s="12" t="s">
        <v>274</v>
      </c>
      <c r="C615" t="str">
        <f t="array" ref="C615">IF(ISNA(VLOOKUP(A615&amp;B615&amp;"1",IF({1,0},'12.1成果批示及应用（前端查询-需要导入-待处理)'!J:J&amp;'12.1成果批示及应用（前端查询-需要导入-待处理)'!K:K&amp;'12.1成果批示及应用（前端查询-需要导入-待处理)'!O:O,'12.1成果批示及应用（前端查询-需要导入-待处理)'!B:B),2,)),VLOOKUP(A615,IF({1,0},'12.1成果批示及应用（前端查询-需要导入-待处理)'!J:J,'12.1成果批示及应用（前端查询-需要导入-待处理)'!B:B),2,),VLOOKUP(A615&amp;B615&amp;"1",IF({1,0},'12.1成果批示及应用（前端查询-需要导入-待处理)'!J:J&amp;'12.1成果批示及应用（前端查询-需要导入-待处理)'!K:K&amp;'12.1成果批示及应用（前端查询-需要导入-待处理)'!O:O,'12.1成果批示及应用（前端查询-需要导入-待处理)'!B:B),2,))</f>
        <v>王小明</v>
      </c>
      <c r="D615" t="str">
        <f>VLOOKUP(C615,[2]Sheet1!$A:$B,2,)</f>
        <v>wangxiaoming</v>
      </c>
      <c r="E615" t="s">
        <v>178</v>
      </c>
      <c r="F615" t="str">
        <f t="array" ref="F615">IF(VLOOKUP(A615&amp;B615,IF({1,0},'12.1成果批示及应用（前端查询-需要导入-待处理)'!J:J&amp;'12.1成果批示及应用（前端查询-需要导入-待处理)'!K:K,'12.1成果批示及应用（前端查询-需要导入-待处理)'!N:N),2,)="1","独立完成","合作完成")</f>
        <v>独立完成</v>
      </c>
      <c r="G615">
        <v>2018</v>
      </c>
      <c r="H615" t="str">
        <f t="shared" si="9"/>
        <v>市行业主管部门文件采用-采用部分占文件全文60%以下</v>
      </c>
      <c r="I615" t="str">
        <f t="array" ref="I615">VLOOKUP(A615&amp;B615,IF({1,0},'12.1成果批示及应用（前端查询-需要导入-待处理)'!J:J&amp;'12.1成果批示及应用（前端查询-需要导入-待处理)'!K:K,'12.1成果批示及应用（前端查询-需要导入-待处理)'!M:M),2,)</f>
        <v>2018-12-23 </v>
      </c>
      <c r="J615" t="str">
        <f>VLOOKUP(C615,[2]Sheet1!$A:$C,3,)</f>
        <v>产业经济研究所</v>
      </c>
      <c r="K615" t="s">
        <v>1661</v>
      </c>
      <c r="L615" t="s">
        <v>23</v>
      </c>
      <c r="O615" t="str">
        <f>CONCATENATE(E615,"(",VLOOKUP(H615,批示部门及其分数!C:D,2,)*70%,")")</f>
        <v>wangxiaoming(21)</v>
      </c>
    </row>
    <row r="616" spans="1:15">
      <c r="A616" s="14" t="s">
        <v>1665</v>
      </c>
      <c r="B616" s="12" t="s">
        <v>274</v>
      </c>
      <c r="C616" t="str">
        <f t="array" ref="C616">IF(ISNA(VLOOKUP(A616&amp;B616&amp;"1",IF({1,0},'12.1成果批示及应用（前端查询-需要导入-待处理)'!J:J&amp;'12.1成果批示及应用（前端查询-需要导入-待处理)'!K:K&amp;'12.1成果批示及应用（前端查询-需要导入-待处理)'!O:O,'12.1成果批示及应用（前端查询-需要导入-待处理)'!B:B),2,)),VLOOKUP(A616,IF({1,0},'12.1成果批示及应用（前端查询-需要导入-待处理)'!J:J,'12.1成果批示及应用（前端查询-需要导入-待处理)'!B:B),2,),VLOOKUP(A616&amp;B616&amp;"1",IF({1,0},'12.1成果批示及应用（前端查询-需要导入-待处理)'!J:J&amp;'12.1成果批示及应用（前端查询-需要导入-待处理)'!K:K&amp;'12.1成果批示及应用（前端查询-需要导入-待处理)'!O:O,'12.1成果批示及应用（前端查询-需要导入-待处理)'!B:B),2,))</f>
        <v>王小明</v>
      </c>
      <c r="D616" t="str">
        <f>VLOOKUP(C616,[2]Sheet1!$A:$B,2,)</f>
        <v>wangxiaoming</v>
      </c>
      <c r="E616" t="s">
        <v>178</v>
      </c>
      <c r="F616" t="str">
        <f t="array" ref="F616">IF(VLOOKUP(A616&amp;B616,IF({1,0},'12.1成果批示及应用（前端查询-需要导入-待处理)'!J:J&amp;'12.1成果批示及应用（前端查询-需要导入-待处理)'!K:K,'12.1成果批示及应用（前端查询-需要导入-待处理)'!N:N),2,)="1","独立完成","合作完成")</f>
        <v>独立完成</v>
      </c>
      <c r="G616">
        <v>2018</v>
      </c>
      <c r="H616" t="str">
        <f t="shared" si="9"/>
        <v>市行业主管部门文件采用-采用部分占文件全文60%以下</v>
      </c>
      <c r="I616" t="str">
        <f t="array" ref="I616">VLOOKUP(A616&amp;B616,IF({1,0},'12.1成果批示及应用（前端查询-需要导入-待处理)'!J:J&amp;'12.1成果批示及应用（前端查询-需要导入-待处理)'!K:K,'12.1成果批示及应用（前端查询-需要导入-待处理)'!M:M),2,)</f>
        <v>2018-12-18 </v>
      </c>
      <c r="J616" t="str">
        <f>VLOOKUP(C616,[2]Sheet1!$A:$C,3,)</f>
        <v>产业经济研究所</v>
      </c>
      <c r="K616" t="s">
        <v>181</v>
      </c>
      <c r="L616" t="s">
        <v>23</v>
      </c>
      <c r="O616" t="str">
        <f>CONCATENATE(E616,"(",VLOOKUP(H616,批示部门及其分数!C:D,2,)*70%,")")</f>
        <v>wangxiaoming(21)</v>
      </c>
    </row>
    <row r="617" spans="1:15">
      <c r="A617" s="14" t="s">
        <v>1666</v>
      </c>
      <c r="B617" s="12" t="s">
        <v>274</v>
      </c>
      <c r="C617" t="str">
        <f t="array" ref="C617">IF(ISNA(VLOOKUP(A617&amp;B617&amp;"1",IF({1,0},'12.1成果批示及应用（前端查询-需要导入-待处理)'!J:J&amp;'12.1成果批示及应用（前端查询-需要导入-待处理)'!K:K&amp;'12.1成果批示及应用（前端查询-需要导入-待处理)'!O:O,'12.1成果批示及应用（前端查询-需要导入-待处理)'!B:B),2,)),VLOOKUP(A617,IF({1,0},'12.1成果批示及应用（前端查询-需要导入-待处理)'!J:J,'12.1成果批示及应用（前端查询-需要导入-待处理)'!B:B),2,),VLOOKUP(A617&amp;B617&amp;"1",IF({1,0},'12.1成果批示及应用（前端查询-需要导入-待处理)'!J:J&amp;'12.1成果批示及应用（前端查询-需要导入-待处理)'!K:K&amp;'12.1成果批示及应用（前端查询-需要导入-待处理)'!O:O,'12.1成果批示及应用（前端查询-需要导入-待处理)'!B:B),2,))</f>
        <v>王小明</v>
      </c>
      <c r="D617" t="str">
        <f>VLOOKUP(C617,[2]Sheet1!$A:$B,2,)</f>
        <v>wangxiaoming</v>
      </c>
      <c r="E617" t="s">
        <v>178</v>
      </c>
      <c r="F617" t="str">
        <f t="array" ref="F617">IF(VLOOKUP(A617&amp;B617,IF({1,0},'12.1成果批示及应用（前端查询-需要导入-待处理)'!J:J&amp;'12.1成果批示及应用（前端查询-需要导入-待处理)'!K:K,'12.1成果批示及应用（前端查询-需要导入-待处理)'!N:N),2,)="1","独立完成","合作完成")</f>
        <v>独立完成</v>
      </c>
      <c r="G617">
        <v>2018</v>
      </c>
      <c r="H617" t="str">
        <f t="shared" si="9"/>
        <v>市行业主管部门文件采用-采用部分占文件全文60%以下</v>
      </c>
      <c r="I617" t="str">
        <f t="array" ref="I617">VLOOKUP(A617&amp;B617,IF({1,0},'12.1成果批示及应用（前端查询-需要导入-待处理)'!J:J&amp;'12.1成果批示及应用（前端查询-需要导入-待处理)'!K:K,'12.1成果批示及应用（前端查询-需要导入-待处理)'!M:M),2,)</f>
        <v>2018-12-18 </v>
      </c>
      <c r="J617" t="str">
        <f>VLOOKUP(C617,[2]Sheet1!$A:$C,3,)</f>
        <v>产业经济研究所</v>
      </c>
      <c r="K617" t="s">
        <v>181</v>
      </c>
      <c r="L617" t="s">
        <v>23</v>
      </c>
      <c r="O617" t="str">
        <f>CONCATENATE(E617,"(",VLOOKUP(H617,批示部门及其分数!C:D,2,)*70%,")")</f>
        <v>wangxiaoming(21)</v>
      </c>
    </row>
    <row r="618" spans="1:15">
      <c r="A618" s="14" t="s">
        <v>1667</v>
      </c>
      <c r="B618" s="12" t="s">
        <v>274</v>
      </c>
      <c r="C618" t="str">
        <f t="array" ref="C618">IF(ISNA(VLOOKUP(A618&amp;B618&amp;"1",IF({1,0},'12.1成果批示及应用（前端查询-需要导入-待处理)'!J:J&amp;'12.1成果批示及应用（前端查询-需要导入-待处理)'!K:K&amp;'12.1成果批示及应用（前端查询-需要导入-待处理)'!O:O,'12.1成果批示及应用（前端查询-需要导入-待处理)'!B:B),2,)),VLOOKUP(A618,IF({1,0},'12.1成果批示及应用（前端查询-需要导入-待处理)'!J:J,'12.1成果批示及应用（前端查询-需要导入-待处理)'!B:B),2,),VLOOKUP(A618&amp;B618&amp;"1",IF({1,0},'12.1成果批示及应用（前端查询-需要导入-待处理)'!J:J&amp;'12.1成果批示及应用（前端查询-需要导入-待处理)'!K:K&amp;'12.1成果批示及应用（前端查询-需要导入-待处理)'!O:O,'12.1成果批示及应用（前端查询-需要导入-待处理)'!B:B),2,))</f>
        <v>王小明</v>
      </c>
      <c r="D618" t="str">
        <f>VLOOKUP(C618,[2]Sheet1!$A:$B,2,)</f>
        <v>wangxiaoming</v>
      </c>
      <c r="E618" t="s">
        <v>178</v>
      </c>
      <c r="F618" t="str">
        <f t="array" ref="F618">IF(VLOOKUP(A618&amp;B618,IF({1,0},'12.1成果批示及应用（前端查询-需要导入-待处理)'!J:J&amp;'12.1成果批示及应用（前端查询-需要导入-待处理)'!K:K,'12.1成果批示及应用（前端查询-需要导入-待处理)'!N:N),2,)="1","独立完成","合作完成")</f>
        <v>独立完成</v>
      </c>
      <c r="G618">
        <v>2018</v>
      </c>
      <c r="H618" t="str">
        <f t="shared" si="9"/>
        <v>市行业主管部门文件采用-采用部分占文件全文60%以下</v>
      </c>
      <c r="I618" t="str">
        <f t="array" ref="I618">VLOOKUP(A618&amp;B618,IF({1,0},'12.1成果批示及应用（前端查询-需要导入-待处理)'!J:J&amp;'12.1成果批示及应用（前端查询-需要导入-待处理)'!K:K,'12.1成果批示及应用（前端查询-需要导入-待处理)'!M:M),2,)</f>
        <v>2018-12-18 </v>
      </c>
      <c r="J618" t="str">
        <f>VLOOKUP(C618,[2]Sheet1!$A:$C,3,)</f>
        <v>产业经济研究所</v>
      </c>
      <c r="K618" t="s">
        <v>181</v>
      </c>
      <c r="L618" t="s">
        <v>23</v>
      </c>
      <c r="O618" t="str">
        <f>CONCATENATE(E618,"(",VLOOKUP(H618,批示部门及其分数!C:D,2,)*70%,")")</f>
        <v>wangxiaoming(21)</v>
      </c>
    </row>
    <row r="619" spans="1:15">
      <c r="A619" s="14" t="s">
        <v>1668</v>
      </c>
      <c r="B619" s="12" t="s">
        <v>274</v>
      </c>
      <c r="C619" t="str">
        <f t="array" ref="C619">IF(ISNA(VLOOKUP(A619&amp;B619&amp;"1",IF({1,0},'12.1成果批示及应用（前端查询-需要导入-待处理)'!J:J&amp;'12.1成果批示及应用（前端查询-需要导入-待处理)'!K:K&amp;'12.1成果批示及应用（前端查询-需要导入-待处理)'!O:O,'12.1成果批示及应用（前端查询-需要导入-待处理)'!B:B),2,)),VLOOKUP(A619,IF({1,0},'12.1成果批示及应用（前端查询-需要导入-待处理)'!J:J,'12.1成果批示及应用（前端查询-需要导入-待处理)'!B:B),2,),VLOOKUP(A619&amp;B619&amp;"1",IF({1,0},'12.1成果批示及应用（前端查询-需要导入-待处理)'!J:J&amp;'12.1成果批示及应用（前端查询-需要导入-待处理)'!K:K&amp;'12.1成果批示及应用（前端查询-需要导入-待处理)'!O:O,'12.1成果批示及应用（前端查询-需要导入-待处理)'!B:B),2,))</f>
        <v>王小明</v>
      </c>
      <c r="D619" t="str">
        <f>VLOOKUP(C619,[2]Sheet1!$A:$B,2,)</f>
        <v>wangxiaoming</v>
      </c>
      <c r="E619" t="s">
        <v>178</v>
      </c>
      <c r="F619" t="str">
        <f t="array" ref="F619">IF(VLOOKUP(A619&amp;B619,IF({1,0},'12.1成果批示及应用（前端查询-需要导入-待处理)'!J:J&amp;'12.1成果批示及应用（前端查询-需要导入-待处理)'!K:K,'12.1成果批示及应用（前端查询-需要导入-待处理)'!N:N),2,)="1","独立完成","合作完成")</f>
        <v>独立完成</v>
      </c>
      <c r="G619">
        <v>2018</v>
      </c>
      <c r="H619" t="str">
        <f t="shared" si="9"/>
        <v>市行业主管部门文件采用-采用部分占文件全文60%以下</v>
      </c>
      <c r="I619" t="str">
        <f t="array" ref="I619">VLOOKUP(A619&amp;B619,IF({1,0},'12.1成果批示及应用（前端查询-需要导入-待处理)'!J:J&amp;'12.1成果批示及应用（前端查询-需要导入-待处理)'!K:K,'12.1成果批示及应用（前端查询-需要导入-待处理)'!M:M),2,)</f>
        <v>2018-12-18 </v>
      </c>
      <c r="J619" t="str">
        <f>VLOOKUP(C619,[2]Sheet1!$A:$C,3,)</f>
        <v>产业经济研究所</v>
      </c>
      <c r="K619" t="s">
        <v>181</v>
      </c>
      <c r="L619" t="s">
        <v>23</v>
      </c>
      <c r="O619" t="str">
        <f>CONCATENATE(E619,"(",VLOOKUP(H619,批示部门及其分数!C:D,2,)*70%,")")</f>
        <v>wangxiaoming(21)</v>
      </c>
    </row>
    <row r="620" spans="1:15">
      <c r="A620" s="14" t="s">
        <v>1669</v>
      </c>
      <c r="B620" s="12" t="s">
        <v>274</v>
      </c>
      <c r="C620" t="str">
        <f t="array" ref="C620">IF(ISNA(VLOOKUP(A620&amp;B620&amp;"1",IF({1,0},'12.1成果批示及应用（前端查询-需要导入-待处理)'!J:J&amp;'12.1成果批示及应用（前端查询-需要导入-待处理)'!K:K&amp;'12.1成果批示及应用（前端查询-需要导入-待处理)'!O:O,'12.1成果批示及应用（前端查询-需要导入-待处理)'!B:B),2,)),VLOOKUP(A620,IF({1,0},'12.1成果批示及应用（前端查询-需要导入-待处理)'!J:J,'12.1成果批示及应用（前端查询-需要导入-待处理)'!B:B),2,),VLOOKUP(A620&amp;B620&amp;"1",IF({1,0},'12.1成果批示及应用（前端查询-需要导入-待处理)'!J:J&amp;'12.1成果批示及应用（前端查询-需要导入-待处理)'!K:K&amp;'12.1成果批示及应用（前端查询-需要导入-待处理)'!O:O,'12.1成果批示及应用（前端查询-需要导入-待处理)'!B:B),2,))</f>
        <v>王小明</v>
      </c>
      <c r="D620" t="str">
        <f>VLOOKUP(C620,[2]Sheet1!$A:$B,2,)</f>
        <v>wangxiaoming</v>
      </c>
      <c r="E620" t="s">
        <v>178</v>
      </c>
      <c r="F620" t="str">
        <f t="array" ref="F620">IF(VLOOKUP(A620&amp;B620,IF({1,0},'12.1成果批示及应用（前端查询-需要导入-待处理)'!J:J&amp;'12.1成果批示及应用（前端查询-需要导入-待处理)'!K:K,'12.1成果批示及应用（前端查询-需要导入-待处理)'!N:N),2,)="1","独立完成","合作完成")</f>
        <v>独立完成</v>
      </c>
      <c r="G620">
        <v>2018</v>
      </c>
      <c r="H620" t="str">
        <f t="shared" si="9"/>
        <v>市行业主管部门文件采用-采用部分占文件全文60%以下</v>
      </c>
      <c r="I620" t="str">
        <f t="array" ref="I620">VLOOKUP(A620&amp;B620,IF({1,0},'12.1成果批示及应用（前端查询-需要导入-待处理)'!J:J&amp;'12.1成果批示及应用（前端查询-需要导入-待处理)'!K:K,'12.1成果批示及应用（前端查询-需要导入-待处理)'!M:M),2,)</f>
        <v>2018-12-18 </v>
      </c>
      <c r="J620" t="str">
        <f>VLOOKUP(C620,[2]Sheet1!$A:$C,3,)</f>
        <v>产业经济研究所</v>
      </c>
      <c r="K620" t="s">
        <v>181</v>
      </c>
      <c r="L620" t="s">
        <v>23</v>
      </c>
      <c r="O620" t="str">
        <f>CONCATENATE(E620,"(",VLOOKUP(H620,批示部门及其分数!C:D,2,)*70%,")")</f>
        <v>wangxiaoming(21)</v>
      </c>
    </row>
    <row r="621" spans="1:15">
      <c r="A621" s="14" t="s">
        <v>1670</v>
      </c>
      <c r="B621" s="12" t="s">
        <v>274</v>
      </c>
      <c r="C621" t="str">
        <f t="array" ref="C621">IF(ISNA(VLOOKUP(A621&amp;B621&amp;"1",IF({1,0},'12.1成果批示及应用（前端查询-需要导入-待处理)'!J:J&amp;'12.1成果批示及应用（前端查询-需要导入-待处理)'!K:K&amp;'12.1成果批示及应用（前端查询-需要导入-待处理)'!O:O,'12.1成果批示及应用（前端查询-需要导入-待处理)'!B:B),2,)),VLOOKUP(A621,IF({1,0},'12.1成果批示及应用（前端查询-需要导入-待处理)'!J:J,'12.1成果批示及应用（前端查询-需要导入-待处理)'!B:B),2,),VLOOKUP(A621&amp;B621&amp;"1",IF({1,0},'12.1成果批示及应用（前端查询-需要导入-待处理)'!J:J&amp;'12.1成果批示及应用（前端查询-需要导入-待处理)'!K:K&amp;'12.1成果批示及应用（前端查询-需要导入-待处理)'!O:O,'12.1成果批示及应用（前端查询-需要导入-待处理)'!B:B),2,))</f>
        <v>王小明</v>
      </c>
      <c r="D621" t="str">
        <f>VLOOKUP(C621,[2]Sheet1!$A:$B,2,)</f>
        <v>wangxiaoming</v>
      </c>
      <c r="E621" t="s">
        <v>178</v>
      </c>
      <c r="F621" t="str">
        <f t="array" ref="F621">IF(VLOOKUP(A621&amp;B621,IF({1,0},'12.1成果批示及应用（前端查询-需要导入-待处理)'!J:J&amp;'12.1成果批示及应用（前端查询-需要导入-待处理)'!K:K,'12.1成果批示及应用（前端查询-需要导入-待处理)'!N:N),2,)="1","独立完成","合作完成")</f>
        <v>独立完成</v>
      </c>
      <c r="G621">
        <v>2018</v>
      </c>
      <c r="H621" t="str">
        <f t="shared" si="9"/>
        <v>市行业主管部门文件采用-采用部分占文件全文60%以下</v>
      </c>
      <c r="I621" t="str">
        <f t="array" ref="I621">VLOOKUP(A621&amp;B621,IF({1,0},'12.1成果批示及应用（前端查询-需要导入-待处理)'!J:J&amp;'12.1成果批示及应用（前端查询-需要导入-待处理)'!K:K,'12.1成果批示及应用（前端查询-需要导入-待处理)'!M:M),2,)</f>
        <v>2018-12-18 </v>
      </c>
      <c r="J621" t="str">
        <f>VLOOKUP(C621,[2]Sheet1!$A:$C,3,)</f>
        <v>产业经济研究所</v>
      </c>
      <c r="K621" t="s">
        <v>181</v>
      </c>
      <c r="L621" t="s">
        <v>23</v>
      </c>
      <c r="O621" t="str">
        <f>CONCATENATE(E621,"(",VLOOKUP(H621,批示部门及其分数!C:D,2,)*70%,")")</f>
        <v>wangxiaoming(21)</v>
      </c>
    </row>
    <row r="622" spans="1:15">
      <c r="A622" s="14" t="s">
        <v>1671</v>
      </c>
      <c r="B622" s="12" t="s">
        <v>274</v>
      </c>
      <c r="C622" t="str">
        <f t="array" ref="C622">IF(ISNA(VLOOKUP(A622&amp;B622&amp;"1",IF({1,0},'12.1成果批示及应用（前端查询-需要导入-待处理)'!J:J&amp;'12.1成果批示及应用（前端查询-需要导入-待处理)'!K:K&amp;'12.1成果批示及应用（前端查询-需要导入-待处理)'!O:O,'12.1成果批示及应用（前端查询-需要导入-待处理)'!B:B),2,)),VLOOKUP(A622,IF({1,0},'12.1成果批示及应用（前端查询-需要导入-待处理)'!J:J,'12.1成果批示及应用（前端查询-需要导入-待处理)'!B:B),2,),VLOOKUP(A622&amp;B622&amp;"1",IF({1,0},'12.1成果批示及应用（前端查询-需要导入-待处理)'!J:J&amp;'12.1成果批示及应用（前端查询-需要导入-待处理)'!K:K&amp;'12.1成果批示及应用（前端查询-需要导入-待处理)'!O:O,'12.1成果批示及应用（前端查询-需要导入-待处理)'!B:B),2,))</f>
        <v>王小明</v>
      </c>
      <c r="D622" t="str">
        <f>VLOOKUP(C622,[2]Sheet1!$A:$B,2,)</f>
        <v>wangxiaoming</v>
      </c>
      <c r="E622" t="s">
        <v>178</v>
      </c>
      <c r="F622" t="str">
        <f t="array" ref="F622">IF(VLOOKUP(A622&amp;B622,IF({1,0},'12.1成果批示及应用（前端查询-需要导入-待处理)'!J:J&amp;'12.1成果批示及应用（前端查询-需要导入-待处理)'!K:K,'12.1成果批示及应用（前端查询-需要导入-待处理)'!N:N),2,)="1","独立完成","合作完成")</f>
        <v>独立完成</v>
      </c>
      <c r="G622">
        <v>2018</v>
      </c>
      <c r="H622" t="str">
        <f t="shared" si="9"/>
        <v>市行业主管部门文件采用-采用部分占文件全文60%以下</v>
      </c>
      <c r="I622" t="str">
        <f t="array" ref="I622">VLOOKUP(A622&amp;B622,IF({1,0},'12.1成果批示及应用（前端查询-需要导入-待处理)'!J:J&amp;'12.1成果批示及应用（前端查询-需要导入-待处理)'!K:K,'12.1成果批示及应用（前端查询-需要导入-待处理)'!M:M),2,)</f>
        <v>2018-12-18 </v>
      </c>
      <c r="J622" t="str">
        <f>VLOOKUP(C622,[2]Sheet1!$A:$C,3,)</f>
        <v>产业经济研究所</v>
      </c>
      <c r="K622" t="s">
        <v>181</v>
      </c>
      <c r="L622" t="s">
        <v>23</v>
      </c>
      <c r="O622" t="str">
        <f>CONCATENATE(E622,"(",VLOOKUP(H622,批示部门及其分数!C:D,2,)*70%,")")</f>
        <v>wangxiaoming(21)</v>
      </c>
    </row>
    <row r="623" spans="1:15">
      <c r="A623" s="14" t="s">
        <v>1672</v>
      </c>
      <c r="B623" s="12" t="s">
        <v>279</v>
      </c>
      <c r="C623" t="str">
        <f t="array" ref="C623">IF(ISNA(VLOOKUP(A623&amp;B623&amp;"1",IF({1,0},'12.1成果批示及应用（前端查询-需要导入-待处理)'!J:J&amp;'12.1成果批示及应用（前端查询-需要导入-待处理)'!K:K&amp;'12.1成果批示及应用（前端查询-需要导入-待处理)'!O:O,'12.1成果批示及应用（前端查询-需要导入-待处理)'!B:B),2,)),VLOOKUP(A623,IF({1,0},'12.1成果批示及应用（前端查询-需要导入-待处理)'!J:J,'12.1成果批示及应用（前端查询-需要导入-待处理)'!B:B),2,),VLOOKUP(A623&amp;B623&amp;"1",IF({1,0},'12.1成果批示及应用（前端查询-需要导入-待处理)'!J:J&amp;'12.1成果批示及应用（前端查询-需要导入-待处理)'!K:K&amp;'12.1成果批示及应用（前端查询-需要导入-待处理)'!O:O,'12.1成果批示及应用（前端查询-需要导入-待处理)'!B:B),2,))</f>
        <v>王小明</v>
      </c>
      <c r="D623" t="str">
        <f>VLOOKUP(C623,[2]Sheet1!$A:$B,2,)</f>
        <v>wangxiaoming</v>
      </c>
      <c r="E623" t="s">
        <v>178</v>
      </c>
      <c r="F623" t="str">
        <f t="array" ref="F623">IF(VLOOKUP(A623&amp;B623,IF({1,0},'12.1成果批示及应用（前端查询-需要导入-待处理)'!J:J&amp;'12.1成果批示及应用（前端查询-需要导入-待处理)'!K:K,'12.1成果批示及应用（前端查询-需要导入-待处理)'!N:N),2,)="1","独立完成","合作完成")</f>
        <v>独立完成</v>
      </c>
      <c r="G623">
        <v>2018</v>
      </c>
      <c r="H623" t="str">
        <f t="shared" si="9"/>
        <v>决策建议、信息专报、专报信息刊发</v>
      </c>
      <c r="I623" t="str">
        <f t="array" ref="I623">VLOOKUP(A623&amp;B623,IF({1,0},'12.1成果批示及应用（前端查询-需要导入-待处理)'!J:J&amp;'12.1成果批示及应用（前端查询-需要导入-待处理)'!K:K,'12.1成果批示及应用（前端查询-需要导入-待处理)'!M:M),2,)</f>
        <v>2018-05-29 </v>
      </c>
      <c r="J623" t="str">
        <f>VLOOKUP(C623,[2]Sheet1!$A:$C,3,)</f>
        <v>产业经济研究所</v>
      </c>
      <c r="K623" t="s">
        <v>181</v>
      </c>
      <c r="L623" t="s">
        <v>23</v>
      </c>
      <c r="O623" t="str">
        <f>CONCATENATE(E623,"(",VLOOKUP(H623,批示部门及其分数!C:D,2,)*70%,")")</f>
        <v>wangxiaoming(28)</v>
      </c>
    </row>
    <row r="624" spans="1:15">
      <c r="A624" s="14" t="s">
        <v>1674</v>
      </c>
      <c r="B624" s="12" t="s">
        <v>279</v>
      </c>
      <c r="C624" t="str">
        <f t="array" ref="C624">IF(ISNA(VLOOKUP(A624&amp;B624&amp;"1",IF({1,0},'12.1成果批示及应用（前端查询-需要导入-待处理)'!J:J&amp;'12.1成果批示及应用（前端查询-需要导入-待处理)'!K:K&amp;'12.1成果批示及应用（前端查询-需要导入-待处理)'!O:O,'12.1成果批示及应用（前端查询-需要导入-待处理)'!B:B),2,)),VLOOKUP(A624,IF({1,0},'12.1成果批示及应用（前端查询-需要导入-待处理)'!J:J,'12.1成果批示及应用（前端查询-需要导入-待处理)'!B:B),2,),VLOOKUP(A624&amp;B624&amp;"1",IF({1,0},'12.1成果批示及应用（前端查询-需要导入-待处理)'!J:J&amp;'12.1成果批示及应用（前端查询-需要导入-待处理)'!K:K&amp;'12.1成果批示及应用（前端查询-需要导入-待处理)'!O:O,'12.1成果批示及应用（前端查询-需要导入-待处理)'!B:B),2,))</f>
        <v>王资博</v>
      </c>
      <c r="D624" t="str">
        <f>VLOOKUP(C624,[2]Sheet1!$A:$B,2,)</f>
        <v>wangzibo</v>
      </c>
      <c r="E624" t="s">
        <v>1230</v>
      </c>
      <c r="F624" t="str">
        <f t="array" ref="F624">IF(VLOOKUP(A624&amp;B624,IF({1,0},'12.1成果批示及应用（前端查询-需要导入-待处理)'!J:J&amp;'12.1成果批示及应用（前端查询-需要导入-待处理)'!K:K,'12.1成果批示及应用（前端查询-需要导入-待处理)'!N:N),2,)="1","独立完成","合作完成")</f>
        <v>独立完成</v>
      </c>
      <c r="G624">
        <v>2018</v>
      </c>
      <c r="H624" t="str">
        <f t="shared" si="9"/>
        <v>决策建议、信息专报、专报信息刊发</v>
      </c>
      <c r="I624" t="str">
        <f t="array" ref="I624">VLOOKUP(A624&amp;B624,IF({1,0},'12.1成果批示及应用（前端查询-需要导入-待处理)'!J:J&amp;'12.1成果批示及应用（前端查询-需要导入-待处理)'!K:K,'12.1成果批示及应用（前端查询-需要导入-待处理)'!M:M),2,)</f>
        <v>2018-09-06 </v>
      </c>
      <c r="J624" t="str">
        <f>VLOOKUP(C624,[2]Sheet1!$A:$C,3,)</f>
        <v>文史研究所（台湾问题研究所）</v>
      </c>
      <c r="K624" t="s">
        <v>1232</v>
      </c>
      <c r="L624" t="s">
        <v>23</v>
      </c>
      <c r="O624" t="str">
        <f>CONCATENATE(E624,"(",VLOOKUP(H624,批示部门及其分数!C:D,2,)*70%,")")</f>
        <v>wangzibo(28)</v>
      </c>
    </row>
    <row r="625" spans="1:15">
      <c r="A625" s="14" t="s">
        <v>1676</v>
      </c>
      <c r="B625" s="12" t="s">
        <v>19</v>
      </c>
      <c r="C625" t="str">
        <f t="array" ref="C625">IF(ISNA(VLOOKUP(A625&amp;B625&amp;"1",IF({1,0},'12.1成果批示及应用（前端查询-需要导入-待处理)'!J:J&amp;'12.1成果批示及应用（前端查询-需要导入-待处理)'!K:K&amp;'12.1成果批示及应用（前端查询-需要导入-待处理)'!O:O,'12.1成果批示及应用（前端查询-需要导入-待处理)'!B:B),2,)),VLOOKUP(A625,IF({1,0},'12.1成果批示及应用（前端查询-需要导入-待处理)'!J:J,'12.1成果批示及应用（前端查询-需要导入-待处理)'!B:B),2,),VLOOKUP(A625&amp;B625&amp;"1",IF({1,0},'12.1成果批示及应用（前端查询-需要导入-待处理)'!J:J&amp;'12.1成果批示及应用（前端查询-需要导入-待处理)'!K:K&amp;'12.1成果批示及应用（前端查询-需要导入-待处理)'!O:O,'12.1成果批示及应用（前端查询-需要导入-待处理)'!B:B),2,))</f>
        <v>王资博</v>
      </c>
      <c r="D625" t="str">
        <f>VLOOKUP(C625,[2]Sheet1!$A:$B,2,)</f>
        <v>wangzibo</v>
      </c>
      <c r="E625" t="s">
        <v>1230</v>
      </c>
      <c r="F625" t="str">
        <f t="array" ref="F625">IF(VLOOKUP(A625&amp;B625,IF({1,0},'12.1成果批示及应用（前端查询-需要导入-待处理)'!J:J&amp;'12.1成果批示及应用（前端查询-需要导入-待处理)'!K:K,'12.1成果批示及应用（前端查询-需要导入-待处理)'!N:N),2,)="1","独立完成","合作完成")</f>
        <v>独立完成</v>
      </c>
      <c r="G625">
        <v>2018</v>
      </c>
      <c r="H625" t="str">
        <f t="shared" si="9"/>
        <v>省部级正职领导一般性批示</v>
      </c>
      <c r="I625" t="str">
        <f t="array" ref="I625">VLOOKUP(A625&amp;B625,IF({1,0},'12.1成果批示及应用（前端查询-需要导入-待处理)'!J:J&amp;'12.1成果批示及应用（前端查询-需要导入-待处理)'!K:K,'12.1成果批示及应用（前端查询-需要导入-待处理)'!M:M),2,)</f>
        <v>2018-08-22 </v>
      </c>
      <c r="J625" t="str">
        <f>VLOOKUP(C625,[2]Sheet1!$A:$C,3,)</f>
        <v>文史研究所（台湾问题研究所）</v>
      </c>
      <c r="K625" t="s">
        <v>1232</v>
      </c>
      <c r="L625" t="s">
        <v>23</v>
      </c>
      <c r="O625" t="str">
        <f>CONCATENATE(E625,"(",VLOOKUP(H625,批示部门及其分数!C:D,2,)*70%,")")</f>
        <v>wangzibo(42)</v>
      </c>
    </row>
    <row r="626" spans="1:15">
      <c r="A626" s="14" t="s">
        <v>1674</v>
      </c>
      <c r="B626" s="12" t="s">
        <v>30</v>
      </c>
      <c r="C626" t="str">
        <f t="array" ref="C626">IF(ISNA(VLOOKUP(A626&amp;B626&amp;"1",IF({1,0},'12.1成果批示及应用（前端查询-需要导入-待处理)'!J:J&amp;'12.1成果批示及应用（前端查询-需要导入-待处理)'!K:K&amp;'12.1成果批示及应用（前端查询-需要导入-待处理)'!O:O,'12.1成果批示及应用（前端查询-需要导入-待处理)'!B:B),2,)),VLOOKUP(A626,IF({1,0},'12.1成果批示及应用（前端查询-需要导入-待处理)'!J:J,'12.1成果批示及应用（前端查询-需要导入-待处理)'!B:B),2,),VLOOKUP(A626&amp;B626&amp;"1",IF({1,0},'12.1成果批示及应用（前端查询-需要导入-待处理)'!J:J&amp;'12.1成果批示及应用（前端查询-需要导入-待处理)'!K:K&amp;'12.1成果批示及应用（前端查询-需要导入-待处理)'!O:O,'12.1成果批示及应用（前端查询-需要导入-待处理)'!B:B),2,))</f>
        <v>王资博</v>
      </c>
      <c r="D626" t="str">
        <f>VLOOKUP(C626,[2]Sheet1!$A:$B,2,)</f>
        <v>wangzibo</v>
      </c>
      <c r="E626" t="s">
        <v>1230</v>
      </c>
      <c r="F626" t="str">
        <f t="array" ref="F626">IF(VLOOKUP(A626&amp;B626,IF({1,0},'12.1成果批示及应用（前端查询-需要导入-待处理)'!J:J&amp;'12.1成果批示及应用（前端查询-需要导入-待处理)'!K:K,'12.1成果批示及应用（前端查询-需要导入-待处理)'!N:N),2,)="1","独立完成","合作完成")</f>
        <v>独立完成</v>
      </c>
      <c r="G626">
        <v>2018</v>
      </c>
      <c r="H626" t="str">
        <f t="shared" si="9"/>
        <v>省部级正职领导肯定性批示</v>
      </c>
      <c r="I626" t="str">
        <f t="array" ref="I626">VLOOKUP(A626&amp;B626,IF({1,0},'12.1成果批示及应用（前端查询-需要导入-待处理)'!J:J&amp;'12.1成果批示及应用（前端查询-需要导入-待处理)'!K:K,'12.1成果批示及应用（前端查询-需要导入-待处理)'!M:M),2,)</f>
        <v>2018-08-10 </v>
      </c>
      <c r="J626" t="str">
        <f>VLOOKUP(C626,[2]Sheet1!$A:$C,3,)</f>
        <v>文史研究所（台湾问题研究所）</v>
      </c>
      <c r="K626" t="s">
        <v>1232</v>
      </c>
      <c r="L626" t="s">
        <v>23</v>
      </c>
      <c r="O626" t="str">
        <f>CONCATENATE(E626,"(",VLOOKUP(H626,批示部门及其分数!C:D,2,)*70%,")")</f>
        <v>wangzibo(84)</v>
      </c>
    </row>
    <row r="627" spans="1:15">
      <c r="A627" s="14" t="s">
        <v>1679</v>
      </c>
      <c r="B627" s="12" t="s">
        <v>279</v>
      </c>
      <c r="C627" t="str">
        <f t="array" ref="C627">IF(ISNA(VLOOKUP(A627&amp;B627&amp;"1",IF({1,0},'12.1成果批示及应用（前端查询-需要导入-待处理)'!J:J&amp;'12.1成果批示及应用（前端查询-需要导入-待处理)'!K:K&amp;'12.1成果批示及应用（前端查询-需要导入-待处理)'!O:O,'12.1成果批示及应用（前端查询-需要导入-待处理)'!B:B),2,)),VLOOKUP(A627,IF({1,0},'12.1成果批示及应用（前端查询-需要导入-待处理)'!J:J,'12.1成果批示及应用（前端查询-需要导入-待处理)'!B:B),2,),VLOOKUP(A627&amp;B627&amp;"1",IF({1,0},'12.1成果批示及应用（前端查询-需要导入-待处理)'!J:J&amp;'12.1成果批示及应用（前端查询-需要导入-待处理)'!K:K&amp;'12.1成果批示及应用（前端查询-需要导入-待处理)'!O:O,'12.1成果批示及应用（前端查询-需要导入-待处理)'!B:B),2,))</f>
        <v>文丰安</v>
      </c>
      <c r="D627" t="str">
        <f>VLOOKUP(C627,[2]Sheet1!$A:$B,2,)</f>
        <v>wenfengan</v>
      </c>
      <c r="E627" t="s">
        <v>1244</v>
      </c>
      <c r="F627" t="str">
        <f t="array" ref="F627">IF(VLOOKUP(A627&amp;B627,IF({1,0},'12.1成果批示及应用（前端查询-需要导入-待处理)'!J:J&amp;'12.1成果批示及应用（前端查询-需要导入-待处理)'!K:K,'12.1成果批示及应用（前端查询-需要导入-待处理)'!N:N),2,)="1","独立完成","合作完成")</f>
        <v>独立完成</v>
      </c>
      <c r="G627">
        <v>2018</v>
      </c>
      <c r="H627" t="str">
        <f t="shared" si="9"/>
        <v>决策建议、信息专报、专报信息刊发</v>
      </c>
      <c r="I627" t="str">
        <f t="array" ref="I627">VLOOKUP(A627&amp;B627,IF({1,0},'12.1成果批示及应用（前端查询-需要导入-待处理)'!J:J&amp;'12.1成果批示及应用（前端查询-需要导入-待处理)'!K:K,'12.1成果批示及应用（前端查询-需要导入-待处理)'!M:M),2,)</f>
        <v>2018-10-08 </v>
      </c>
      <c r="J627" t="str">
        <f>VLOOKUP(C627,[2]Sheet1!$A:$C,3,)</f>
        <v>《改革》杂志社(出版物中心)</v>
      </c>
      <c r="K627" t="s">
        <v>1246</v>
      </c>
      <c r="L627" t="s">
        <v>23</v>
      </c>
      <c r="O627" t="str">
        <f>CONCATENATE(E627,"(",VLOOKUP(H627,批示部门及其分数!C:D,2,)*70%,")")</f>
        <v>wenfengan(28)</v>
      </c>
    </row>
    <row r="628" spans="1:15">
      <c r="A628" s="14" t="s">
        <v>1680</v>
      </c>
      <c r="B628" s="12" t="s">
        <v>462</v>
      </c>
      <c r="C628" t="str">
        <f t="array" ref="C628">IF(ISNA(VLOOKUP(A628&amp;B628&amp;"1",IF({1,0},'12.1成果批示及应用（前端查询-需要导入-待处理)'!J:J&amp;'12.1成果批示及应用（前端查询-需要导入-待处理)'!K:K&amp;'12.1成果批示及应用（前端查询-需要导入-待处理)'!O:O,'12.1成果批示及应用（前端查询-需要导入-待处理)'!B:B),2,)),VLOOKUP(A628,IF({1,0},'12.1成果批示及应用（前端查询-需要导入-待处理)'!J:J,'12.1成果批示及应用（前端查询-需要导入-待处理)'!B:B),2,),VLOOKUP(A628&amp;B628&amp;"1",IF({1,0},'12.1成果批示及应用（前端查询-需要导入-待处理)'!J:J&amp;'12.1成果批示及应用（前端查询-需要导入-待处理)'!K:K&amp;'12.1成果批示及应用（前端查询-需要导入-待处理)'!O:O,'12.1成果批示及应用（前端查询-需要导入-待处理)'!B:B),2,))</f>
        <v>吴大兵</v>
      </c>
      <c r="D628" t="str">
        <f>VLOOKUP(C628,[2]Sheet1!$A:$B,2,)</f>
        <v>wudabing</v>
      </c>
      <c r="E628" t="s">
        <v>344</v>
      </c>
      <c r="F628" t="str">
        <f t="array" ref="F628">IF(VLOOKUP(A628&amp;B628,IF({1,0},'12.1成果批示及应用（前端查询-需要导入-待处理)'!J:J&amp;'12.1成果批示及应用（前端查询-需要导入-待处理)'!K:K,'12.1成果批示及应用（前端查询-需要导入-待处理)'!N:N),2,)="1","独立完成","合作完成")</f>
        <v>合作完成</v>
      </c>
      <c r="G628">
        <v>2018</v>
      </c>
      <c r="H628" t="str">
        <f t="shared" si="9"/>
        <v>国家部委规章和重庆市地方性法规、政府规章及文件采用-采用部分占文件全文60%以上（含）</v>
      </c>
      <c r="I628" t="str">
        <f t="array" ref="I628">VLOOKUP(A628&amp;B628,IF({1,0},'12.1成果批示及应用（前端查询-需要导入-待处理)'!J:J&amp;'12.1成果批示及应用（前端查询-需要导入-待处理)'!K:K,'12.1成果批示及应用（前端查询-需要导入-待处理)'!M:M),2,)</f>
        <v>2018-02-28 </v>
      </c>
      <c r="J628" t="str">
        <f>VLOOKUP(C628,[2]Sheet1!$A:$C,3,)</f>
        <v>哲学与政治学研究所</v>
      </c>
      <c r="K628" t="s">
        <v>346</v>
      </c>
      <c r="L628" t="s">
        <v>23</v>
      </c>
      <c r="O628" t="str">
        <f>CONCATENATE(E628,"(",VLOOKUP(H628,批示部门及其分数!C:D,2,)*70%,")")</f>
        <v>wudabing(168)</v>
      </c>
    </row>
    <row r="629" spans="1:15">
      <c r="A629" s="14" t="s">
        <v>1683</v>
      </c>
      <c r="B629" s="12" t="s">
        <v>279</v>
      </c>
      <c r="C629" t="str">
        <f t="array" ref="C629">IF(ISNA(VLOOKUP(A629&amp;B629&amp;"1",IF({1,0},'12.1成果批示及应用（前端查询-需要导入-待处理)'!J:J&amp;'12.1成果批示及应用（前端查询-需要导入-待处理)'!K:K&amp;'12.1成果批示及应用（前端查询-需要导入-待处理)'!O:O,'12.1成果批示及应用（前端查询-需要导入-待处理)'!B:B),2,)),VLOOKUP(A629,IF({1,0},'12.1成果批示及应用（前端查询-需要导入-待处理)'!J:J,'12.1成果批示及应用（前端查询-需要导入-待处理)'!B:B),2,),VLOOKUP(A629&amp;B629&amp;"1",IF({1,0},'12.1成果批示及应用（前端查询-需要导入-待处理)'!J:J&amp;'12.1成果批示及应用（前端查询-需要导入-待处理)'!K:K&amp;'12.1成果批示及应用（前端查询-需要导入-待处理)'!O:O,'12.1成果批示及应用（前端查询-需要导入-待处理)'!B:B),2,))</f>
        <v>吴大兵</v>
      </c>
      <c r="D629" t="str">
        <f>VLOOKUP(C629,[2]Sheet1!$A:$B,2,)</f>
        <v>wudabing</v>
      </c>
      <c r="E629" t="s">
        <v>344</v>
      </c>
      <c r="F629" t="str">
        <f t="array" ref="F629">IF(VLOOKUP(A629&amp;B629,IF({1,0},'12.1成果批示及应用（前端查询-需要导入-待处理)'!J:J&amp;'12.1成果批示及应用（前端查询-需要导入-待处理)'!K:K,'12.1成果批示及应用（前端查询-需要导入-待处理)'!N:N),2,)="1","独立完成","合作完成")</f>
        <v>合作完成</v>
      </c>
      <c r="G629">
        <v>2018</v>
      </c>
      <c r="H629" t="str">
        <f t="shared" si="9"/>
        <v>决策建议、信息专报、专报信息刊发</v>
      </c>
      <c r="I629" t="str">
        <f t="array" ref="I629">VLOOKUP(A629&amp;B629,IF({1,0},'12.1成果批示及应用（前端查询-需要导入-待处理)'!J:J&amp;'12.1成果批示及应用（前端查询-需要导入-待处理)'!K:K,'12.1成果批示及应用（前端查询-需要导入-待处理)'!M:M),2,)</f>
        <v>2018-06-08 </v>
      </c>
      <c r="J629" t="str">
        <f>VLOOKUP(C629,[2]Sheet1!$A:$C,3,)</f>
        <v>哲学与政治学研究所</v>
      </c>
      <c r="K629" t="s">
        <v>346</v>
      </c>
      <c r="L629" t="s">
        <v>23</v>
      </c>
      <c r="O629" t="str">
        <f>CONCATENATE(E629,"(",VLOOKUP(H629,批示部门及其分数!C:D,2,)*70%,")")</f>
        <v>wudabing(28)</v>
      </c>
    </row>
    <row r="630" spans="1:15">
      <c r="A630" s="14" t="s">
        <v>1685</v>
      </c>
      <c r="B630" s="12" t="s">
        <v>279</v>
      </c>
      <c r="C630" t="str">
        <f t="array" ref="C630">IF(ISNA(VLOOKUP(A630&amp;B630&amp;"1",IF({1,0},'12.1成果批示及应用（前端查询-需要导入-待处理)'!J:J&amp;'12.1成果批示及应用（前端查询-需要导入-待处理)'!K:K&amp;'12.1成果批示及应用（前端查询-需要导入-待处理)'!O:O,'12.1成果批示及应用（前端查询-需要导入-待处理)'!B:B),2,)),VLOOKUP(A630,IF({1,0},'12.1成果批示及应用（前端查询-需要导入-待处理)'!J:J,'12.1成果批示及应用（前端查询-需要导入-待处理)'!B:B),2,),VLOOKUP(A630&amp;B630&amp;"1",IF({1,0},'12.1成果批示及应用（前端查询-需要导入-待处理)'!J:J&amp;'12.1成果批示及应用（前端查询-需要导入-待处理)'!K:K&amp;'12.1成果批示及应用（前端查询-需要导入-待处理)'!O:O,'12.1成果批示及应用（前端查询-需要导入-待处理)'!B:B),2,))</f>
        <v>吴大兵</v>
      </c>
      <c r="D630" t="str">
        <f>VLOOKUP(C630,[2]Sheet1!$A:$B,2,)</f>
        <v>wudabing</v>
      </c>
      <c r="E630" t="s">
        <v>344</v>
      </c>
      <c r="F630" t="str">
        <f t="array" ref="F630">IF(VLOOKUP(A630&amp;B630,IF({1,0},'12.1成果批示及应用（前端查询-需要导入-待处理)'!J:J&amp;'12.1成果批示及应用（前端查询-需要导入-待处理)'!K:K,'12.1成果批示及应用（前端查询-需要导入-待处理)'!N:N),2,)="1","独立完成","合作完成")</f>
        <v>独立完成</v>
      </c>
      <c r="G630">
        <v>2018</v>
      </c>
      <c r="H630" t="str">
        <f t="shared" si="9"/>
        <v>决策建议、信息专报、专报信息刊发</v>
      </c>
      <c r="I630" t="str">
        <f t="array" ref="I630">VLOOKUP(A630&amp;B630,IF({1,0},'12.1成果批示及应用（前端查询-需要导入-待处理)'!J:J&amp;'12.1成果批示及应用（前端查询-需要导入-待处理)'!K:K,'12.1成果批示及应用（前端查询-需要导入-待处理)'!M:M),2,)</f>
        <v>2018-11-30 </v>
      </c>
      <c r="J630" t="str">
        <f>VLOOKUP(C630,[2]Sheet1!$A:$C,3,)</f>
        <v>哲学与政治学研究所</v>
      </c>
      <c r="K630" t="s">
        <v>346</v>
      </c>
      <c r="L630" t="s">
        <v>23</v>
      </c>
      <c r="O630" t="str">
        <f>CONCATENATE(E630,"(",VLOOKUP(H630,批示部门及其分数!C:D,2,)*70%,")")</f>
        <v>wudabing(28)</v>
      </c>
    </row>
    <row r="631" spans="1:15">
      <c r="A631" s="14" t="s">
        <v>1687</v>
      </c>
      <c r="B631" s="12" t="s">
        <v>279</v>
      </c>
      <c r="C631" t="str">
        <f t="array" ref="C631">IF(ISNA(VLOOKUP(A631&amp;B631&amp;"1",IF({1,0},'12.1成果批示及应用（前端查询-需要导入-待处理)'!J:J&amp;'12.1成果批示及应用（前端查询-需要导入-待处理)'!K:K&amp;'12.1成果批示及应用（前端查询-需要导入-待处理)'!O:O,'12.1成果批示及应用（前端查询-需要导入-待处理)'!B:B),2,)),VLOOKUP(A631,IF({1,0},'12.1成果批示及应用（前端查询-需要导入-待处理)'!J:J,'12.1成果批示及应用（前端查询-需要导入-待处理)'!B:B),2,),VLOOKUP(A631&amp;B631&amp;"1",IF({1,0},'12.1成果批示及应用（前端查询-需要导入-待处理)'!J:J&amp;'12.1成果批示及应用（前端查询-需要导入-待处理)'!K:K&amp;'12.1成果批示及应用（前端查询-需要导入-待处理)'!O:O,'12.1成果批示及应用（前端查询-需要导入-待处理)'!B:B),2,))</f>
        <v>肖端</v>
      </c>
      <c r="D631" t="str">
        <f>VLOOKUP(C631,[2]Sheet1!$A:$B,2,)</f>
        <v>xiaoduan</v>
      </c>
      <c r="E631" t="s">
        <v>1689</v>
      </c>
      <c r="F631" t="str">
        <f t="array" ref="F631">IF(VLOOKUP(A631&amp;B631,IF({1,0},'12.1成果批示及应用（前端查询-需要导入-待处理)'!J:J&amp;'12.1成果批示及应用（前端查询-需要导入-待处理)'!K:K,'12.1成果批示及应用（前端查询-需要导入-待处理)'!N:N),2,)="1","独立完成","合作完成")</f>
        <v>独立完成</v>
      </c>
      <c r="G631">
        <v>2018</v>
      </c>
      <c r="H631" t="str">
        <f t="shared" si="9"/>
        <v>决策建议、信息专报、专报信息刊发</v>
      </c>
      <c r="I631" t="str">
        <f t="array" ref="I631">VLOOKUP(A631&amp;B631,IF({1,0},'12.1成果批示及应用（前端查询-需要导入-待处理)'!J:J&amp;'12.1成果批示及应用（前端查询-需要导入-待处理)'!K:K,'12.1成果批示及应用（前端查询-需要导入-待处理)'!M:M),2,)</f>
        <v>2018-11-28 </v>
      </c>
      <c r="J631" t="str">
        <f>VLOOKUP(C631,[2]Sheet1!$A:$C,3,)</f>
        <v>农业农村研究所</v>
      </c>
      <c r="K631" t="s">
        <v>1691</v>
      </c>
      <c r="L631" t="s">
        <v>23</v>
      </c>
      <c r="O631" t="str">
        <f>CONCATENATE(E631,"(",VLOOKUP(H631,批示部门及其分数!C:D,2,)*70%,")")</f>
        <v>xiaoduan(28)</v>
      </c>
    </row>
    <row r="632" spans="1:15">
      <c r="A632" s="14" t="s">
        <v>1693</v>
      </c>
      <c r="B632" s="12" t="s">
        <v>279</v>
      </c>
      <c r="C632" t="str">
        <f t="array" ref="C632">IF(ISNA(VLOOKUP(A632&amp;B632&amp;"1",IF({1,0},'12.1成果批示及应用（前端查询-需要导入-待处理)'!J:J&amp;'12.1成果批示及应用（前端查询-需要导入-待处理)'!K:K&amp;'12.1成果批示及应用（前端查询-需要导入-待处理)'!O:O,'12.1成果批示及应用（前端查询-需要导入-待处理)'!B:B),2,)),VLOOKUP(A632,IF({1,0},'12.1成果批示及应用（前端查询-需要导入-待处理)'!J:J,'12.1成果批示及应用（前端查询-需要导入-待处理)'!B:B),2,),VLOOKUP(A632&amp;B632&amp;"1",IF({1,0},'12.1成果批示及应用（前端查询-需要导入-待处理)'!J:J&amp;'12.1成果批示及应用（前端查询-需要导入-待处理)'!K:K&amp;'12.1成果批示及应用（前端查询-需要导入-待处理)'!O:O,'12.1成果批示及应用（前端查询-需要导入-待处理)'!B:B),2,))</f>
        <v>肖端</v>
      </c>
      <c r="D632" t="str">
        <f>VLOOKUP(C632,[2]Sheet1!$A:$B,2,)</f>
        <v>xiaoduan</v>
      </c>
      <c r="E632" t="s">
        <v>1689</v>
      </c>
      <c r="F632" t="str">
        <f t="array" ref="F632">IF(VLOOKUP(A632&amp;B632,IF({1,0},'12.1成果批示及应用（前端查询-需要导入-待处理)'!J:J&amp;'12.1成果批示及应用（前端查询-需要导入-待处理)'!K:K,'12.1成果批示及应用（前端查询-需要导入-待处理)'!N:N),2,)="1","独立完成","合作完成")</f>
        <v>独立完成</v>
      </c>
      <c r="G632">
        <v>2018</v>
      </c>
      <c r="H632" t="str">
        <f t="shared" si="9"/>
        <v>决策建议、信息专报、专报信息刊发</v>
      </c>
      <c r="I632" t="str">
        <f t="array" ref="I632">VLOOKUP(A632&amp;B632,IF({1,0},'12.1成果批示及应用（前端查询-需要导入-待处理)'!J:J&amp;'12.1成果批示及应用（前端查询-需要导入-待处理)'!K:K,'12.1成果批示及应用（前端查询-需要导入-待处理)'!M:M),2,)</f>
        <v>2018-04-24 </v>
      </c>
      <c r="J632" t="str">
        <f>VLOOKUP(C632,[2]Sheet1!$A:$C,3,)</f>
        <v>农业农村研究所</v>
      </c>
      <c r="K632" t="s">
        <v>1691</v>
      </c>
      <c r="L632" t="s">
        <v>23</v>
      </c>
      <c r="O632" t="str">
        <f>CONCATENATE(E632,"(",VLOOKUP(H632,批示部门及其分数!C:D,2,)*70%,")")</f>
        <v>xiaoduan(28)</v>
      </c>
    </row>
    <row r="633" spans="1:15">
      <c r="A633" s="14" t="s">
        <v>1695</v>
      </c>
      <c r="B633" s="12" t="s">
        <v>279</v>
      </c>
      <c r="C633" t="str">
        <f t="array" ref="C633">IF(ISNA(VLOOKUP(A633&amp;B633&amp;"1",IF({1,0},'12.1成果批示及应用（前端查询-需要导入-待处理)'!J:J&amp;'12.1成果批示及应用（前端查询-需要导入-待处理)'!K:K&amp;'12.1成果批示及应用（前端查询-需要导入-待处理)'!O:O,'12.1成果批示及应用（前端查询-需要导入-待处理)'!B:B),2,)),VLOOKUP(A633,IF({1,0},'12.1成果批示及应用（前端查询-需要导入-待处理)'!J:J,'12.1成果批示及应用（前端查询-需要导入-待处理)'!B:B),2,),VLOOKUP(A633&amp;B633&amp;"1",IF({1,0},'12.1成果批示及应用（前端查询-需要导入-待处理)'!J:J&amp;'12.1成果批示及应用（前端查询-需要导入-待处理)'!K:K&amp;'12.1成果批示及应用（前端查询-需要导入-待处理)'!O:O,'12.1成果批示及应用（前端查询-需要导入-待处理)'!B:B),2,))</f>
        <v>杨玲</v>
      </c>
      <c r="D633" t="str">
        <f>VLOOKUP(C633,[2]Sheet1!$A:$B,2,)</f>
        <v>yangling</v>
      </c>
      <c r="E633" t="s">
        <v>363</v>
      </c>
      <c r="F633" t="str">
        <f t="array" ref="F633">IF(VLOOKUP(A633&amp;B633,IF({1,0},'12.1成果批示及应用（前端查询-需要导入-待处理)'!J:J&amp;'12.1成果批示及应用（前端查询-需要导入-待处理)'!K:K,'12.1成果批示及应用（前端查询-需要导入-待处理)'!N:N),2,)="1","独立完成","合作完成")</f>
        <v>独立完成</v>
      </c>
      <c r="G633">
        <v>2018</v>
      </c>
      <c r="H633" t="str">
        <f t="shared" si="9"/>
        <v>决策建议、信息专报、专报信息刊发</v>
      </c>
      <c r="I633" t="str">
        <f t="array" ref="I633">VLOOKUP(A633&amp;B633,IF({1,0},'12.1成果批示及应用（前端查询-需要导入-待处理)'!J:J&amp;'12.1成果批示及应用（前端查询-需要导入-待处理)'!K:K,'12.1成果批示及应用（前端查询-需要导入-待处理)'!M:M),2,)</f>
        <v>2018-04-08 </v>
      </c>
      <c r="J633" t="str">
        <f>VLOOKUP(C633,[2]Sheet1!$A:$C,3,)</f>
        <v>市情与发展战略研究所</v>
      </c>
      <c r="K633" t="s">
        <v>365</v>
      </c>
      <c r="L633" t="s">
        <v>23</v>
      </c>
      <c r="O633" t="str">
        <f>CONCATENATE(E633,"(",VLOOKUP(H633,批示部门及其分数!C:D,2,)*70%,")")</f>
        <v>yangling(28)</v>
      </c>
    </row>
    <row r="634" spans="1:15">
      <c r="A634" s="14" t="s">
        <v>1697</v>
      </c>
      <c r="B634" s="12" t="s">
        <v>279</v>
      </c>
      <c r="C634" t="str">
        <f t="array" ref="C634">IF(ISNA(VLOOKUP(A634&amp;B634&amp;"1",IF({1,0},'12.1成果批示及应用（前端查询-需要导入-待处理)'!J:J&amp;'12.1成果批示及应用（前端查询-需要导入-待处理)'!K:K&amp;'12.1成果批示及应用（前端查询-需要导入-待处理)'!O:O,'12.1成果批示及应用（前端查询-需要导入-待处理)'!B:B),2,)),VLOOKUP(A634,IF({1,0},'12.1成果批示及应用（前端查询-需要导入-待处理)'!J:J,'12.1成果批示及应用（前端查询-需要导入-待处理)'!B:B),2,),VLOOKUP(A634&amp;B634&amp;"1",IF({1,0},'12.1成果批示及应用（前端查询-需要导入-待处理)'!J:J&amp;'12.1成果批示及应用（前端查询-需要导入-待处理)'!K:K&amp;'12.1成果批示及应用（前端查询-需要导入-待处理)'!O:O,'12.1成果批示及应用（前端查询-需要导入-待处理)'!B:B),2,))</f>
        <v>张伟进</v>
      </c>
      <c r="D634" t="str">
        <f>VLOOKUP(C634,[2]Sheet1!$A:$B,2,)</f>
        <v>zhangweijin</v>
      </c>
      <c r="E634" t="s">
        <v>1699</v>
      </c>
      <c r="F634" t="str">
        <f t="array" ref="F634">IF(VLOOKUP(A634&amp;B634,IF({1,0},'12.1成果批示及应用（前端查询-需要导入-待处理)'!J:J&amp;'12.1成果批示及应用（前端查询-需要导入-待处理)'!K:K,'12.1成果批示及应用（前端查询-需要导入-待处理)'!N:N),2,)="1","独立完成","合作完成")</f>
        <v>独立完成</v>
      </c>
      <c r="G634">
        <v>2018</v>
      </c>
      <c r="H634" t="str">
        <f t="shared" si="9"/>
        <v>决策建议、信息专报、专报信息刊发</v>
      </c>
      <c r="I634" t="str">
        <f t="array" ref="I634">VLOOKUP(A634&amp;B634,IF({1,0},'12.1成果批示及应用（前端查询-需要导入-待处理)'!J:J&amp;'12.1成果批示及应用（前端查询-需要导入-待处理)'!K:K,'12.1成果批示及应用（前端查询-需要导入-待处理)'!M:M),2,)</f>
        <v>2018-07-19 </v>
      </c>
      <c r="J634" t="str">
        <f>VLOOKUP(C634,[2]Sheet1!$A:$C,3,)</f>
        <v>社科培训中心</v>
      </c>
      <c r="K634" t="s">
        <v>1701</v>
      </c>
      <c r="L634" t="s">
        <v>23</v>
      </c>
      <c r="O634" t="str">
        <f>CONCATENATE(E634,"(",VLOOKUP(H634,批示部门及其分数!C:D,2,)*70%,")")</f>
        <v>zhangweijin(28)</v>
      </c>
    </row>
    <row r="635" spans="1:15">
      <c r="A635" s="14" t="s">
        <v>1703</v>
      </c>
      <c r="B635" s="12" t="s">
        <v>279</v>
      </c>
      <c r="C635" t="str">
        <f t="array" ref="C635">IF(ISNA(VLOOKUP(A635&amp;B635&amp;"1",IF({1,0},'12.1成果批示及应用（前端查询-需要导入-待处理)'!J:J&amp;'12.1成果批示及应用（前端查询-需要导入-待处理)'!K:K&amp;'12.1成果批示及应用（前端查询-需要导入-待处理)'!O:O,'12.1成果批示及应用（前端查询-需要导入-待处理)'!B:B),2,)),VLOOKUP(A635,IF({1,0},'12.1成果批示及应用（前端查询-需要导入-待处理)'!J:J,'12.1成果批示及应用（前端查询-需要导入-待处理)'!B:B),2,),VLOOKUP(A635&amp;B635&amp;"1",IF({1,0},'12.1成果批示及应用（前端查询-需要导入-待处理)'!J:J&amp;'12.1成果批示及应用（前端查询-需要导入-待处理)'!K:K&amp;'12.1成果批示及应用（前端查询-需要导入-待处理)'!O:O,'12.1成果批示及应用（前端查询-需要导入-待处理)'!B:B),2,))</f>
        <v>张伟进</v>
      </c>
      <c r="D635" t="str">
        <f>VLOOKUP(C635,[2]Sheet1!$A:$B,2,)</f>
        <v>zhangweijin</v>
      </c>
      <c r="E635" t="s">
        <v>1699</v>
      </c>
      <c r="F635" t="str">
        <f t="array" ref="F635">IF(VLOOKUP(A635&amp;B635,IF({1,0},'12.1成果批示及应用（前端查询-需要导入-待处理)'!J:J&amp;'12.1成果批示及应用（前端查询-需要导入-待处理)'!K:K,'12.1成果批示及应用（前端查询-需要导入-待处理)'!N:N),2,)="1","独立完成","合作完成")</f>
        <v>独立完成</v>
      </c>
      <c r="G635">
        <v>2018</v>
      </c>
      <c r="H635" t="str">
        <f t="shared" si="9"/>
        <v>决策建议、信息专报、专报信息刊发</v>
      </c>
      <c r="I635" t="str">
        <f t="array" ref="I635">VLOOKUP(A635&amp;B635,IF({1,0},'12.1成果批示及应用（前端查询-需要导入-待处理)'!J:J&amp;'12.1成果批示及应用（前端查询-需要导入-待处理)'!K:K,'12.1成果批示及应用（前端查询-需要导入-待处理)'!M:M),2,)</f>
        <v>2018-11-05 </v>
      </c>
      <c r="J635" t="str">
        <f>VLOOKUP(C635,[2]Sheet1!$A:$C,3,)</f>
        <v>社科培训中心</v>
      </c>
      <c r="K635" t="s">
        <v>1705</v>
      </c>
      <c r="L635" t="s">
        <v>23</v>
      </c>
      <c r="O635" t="str">
        <f>CONCATENATE(E635,"(",VLOOKUP(H635,批示部门及其分数!C:D,2,)*70%,")")</f>
        <v>zhangweijin(28)</v>
      </c>
    </row>
    <row r="636" spans="1:15">
      <c r="A636" s="14" t="s">
        <v>1706</v>
      </c>
      <c r="B636" s="12" t="s">
        <v>19</v>
      </c>
      <c r="C636" t="str">
        <f t="array" ref="C636">IF(ISNA(VLOOKUP(A636&amp;B636&amp;"1",IF({1,0},'12.1成果批示及应用（前端查询-需要导入-待处理)'!J:J&amp;'12.1成果批示及应用（前端查询-需要导入-待处理)'!K:K&amp;'12.1成果批示及应用（前端查询-需要导入-待处理)'!O:O,'12.1成果批示及应用（前端查询-需要导入-待处理)'!B:B),2,)),VLOOKUP(A636,IF({1,0},'12.1成果批示及应用（前端查询-需要导入-待处理)'!J:J,'12.1成果批示及应用（前端查询-需要导入-待处理)'!B:B),2,),VLOOKUP(A636&amp;B636&amp;"1",IF({1,0},'12.1成果批示及应用（前端查询-需要导入-待处理)'!J:J&amp;'12.1成果批示及应用（前端查询-需要导入-待处理)'!K:K&amp;'12.1成果批示及应用（前端查询-需要导入-待处理)'!O:O,'12.1成果批示及应用（前端查询-需要导入-待处理)'!B:B),2,))</f>
        <v>栾玉树</v>
      </c>
      <c r="D636" t="str">
        <f>VLOOKUP(C636,[2]Sheet1!$A:$B,2,)</f>
        <v>luanyushu</v>
      </c>
      <c r="E636" t="s">
        <v>1708</v>
      </c>
      <c r="F636" t="str">
        <f t="array" ref="F636">IF(VLOOKUP(A636&amp;B636,IF({1,0},'12.1成果批示及应用（前端查询-需要导入-待处理)'!J:J&amp;'12.1成果批示及应用（前端查询-需要导入-待处理)'!K:K,'12.1成果批示及应用（前端查询-需要导入-待处理)'!N:N),2,)="1","独立完成","合作完成")</f>
        <v>独立完成</v>
      </c>
      <c r="G636">
        <v>2018</v>
      </c>
      <c r="H636" t="str">
        <f t="shared" si="9"/>
        <v>省部级正职领导一般性批示</v>
      </c>
      <c r="I636" t="str">
        <f t="array" ref="I636">VLOOKUP(A636&amp;B636,IF({1,0},'12.1成果批示及应用（前端查询-需要导入-待处理)'!J:J&amp;'12.1成果批示及应用（前端查询-需要导入-待处理)'!K:K,'12.1成果批示及应用（前端查询-需要导入-待处理)'!M:M),2,)</f>
        <v>2018-08-24 </v>
      </c>
      <c r="J636" t="str">
        <f>VLOOKUP(C636,[2]Sheet1!$A:$C,3,)</f>
        <v>城市与区域经济研究所</v>
      </c>
      <c r="K636" t="s">
        <v>1710</v>
      </c>
      <c r="L636" t="s">
        <v>23</v>
      </c>
      <c r="O636" t="str">
        <f>CONCATENATE(E636,"(",VLOOKUP(H636,批示部门及其分数!C:D,2,)*70%,")")</f>
        <v>luanyushu(42)</v>
      </c>
    </row>
  </sheetData>
  <dataValidations count="1">
    <dataValidation allowBlank="1" showInputMessage="1" showErrorMessage="1" sqref="L1"/>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G20"/>
  <sheetViews>
    <sheetView workbookViewId="0">
      <selection activeCell="F8" sqref="F1:F8"/>
    </sheetView>
  </sheetViews>
  <sheetFormatPr defaultColWidth="9" defaultRowHeight="14.25" outlineLevelCol="6"/>
  <cols>
    <col min="3" max="3" width="46.875" customWidth="1"/>
  </cols>
  <sheetData>
    <row r="1" ht="26.25" spans="1:7">
      <c r="A1" s="6">
        <v>41</v>
      </c>
      <c r="B1" s="6" t="s">
        <v>2434</v>
      </c>
      <c r="C1" s="6" t="s">
        <v>1721</v>
      </c>
      <c r="D1" s="6">
        <v>20</v>
      </c>
      <c r="E1" s="7">
        <v>44512.7983101852</v>
      </c>
      <c r="F1" s="6" t="s">
        <v>2435</v>
      </c>
      <c r="G1" s="8"/>
    </row>
    <row r="2" ht="26.25" spans="1:7">
      <c r="A2" s="6">
        <v>42</v>
      </c>
      <c r="B2" s="6" t="s">
        <v>2434</v>
      </c>
      <c r="C2" s="6" t="s">
        <v>279</v>
      </c>
      <c r="D2" s="6">
        <v>40</v>
      </c>
      <c r="E2" s="7">
        <v>44512.7982060185</v>
      </c>
      <c r="F2" s="6" t="s">
        <v>2435</v>
      </c>
      <c r="G2" s="8"/>
    </row>
    <row r="3" ht="26.25" spans="1:7">
      <c r="A3" s="6">
        <v>43</v>
      </c>
      <c r="B3" s="6" t="s">
        <v>2434</v>
      </c>
      <c r="C3" s="6" t="s">
        <v>274</v>
      </c>
      <c r="D3" s="6">
        <v>30</v>
      </c>
      <c r="E3" s="7">
        <v>44512.7977199074</v>
      </c>
      <c r="F3" s="6" t="s">
        <v>2435</v>
      </c>
      <c r="G3" s="8"/>
    </row>
    <row r="4" ht="26.25" spans="1:7">
      <c r="A4" s="6">
        <v>44</v>
      </c>
      <c r="B4" s="6" t="s">
        <v>2434</v>
      </c>
      <c r="C4" s="6" t="s">
        <v>1720</v>
      </c>
      <c r="D4" s="6">
        <v>60</v>
      </c>
      <c r="E4" s="7">
        <v>44512.7976157407</v>
      </c>
      <c r="F4" s="6" t="s">
        <v>2435</v>
      </c>
      <c r="G4" s="8"/>
    </row>
    <row r="5" ht="27.75" spans="1:7">
      <c r="A5" s="6">
        <v>45</v>
      </c>
      <c r="B5" s="6" t="s">
        <v>2434</v>
      </c>
      <c r="C5" s="6" t="s">
        <v>1719</v>
      </c>
      <c r="D5" s="6">
        <v>40</v>
      </c>
      <c r="E5" s="7">
        <v>44512.7974652778</v>
      </c>
      <c r="F5" s="6" t="s">
        <v>2435</v>
      </c>
      <c r="G5" s="8"/>
    </row>
    <row r="6" ht="27.75" spans="1:7">
      <c r="A6" s="6">
        <v>46</v>
      </c>
      <c r="B6" s="6" t="s">
        <v>2434</v>
      </c>
      <c r="C6" s="6" t="s">
        <v>1718</v>
      </c>
      <c r="D6" s="6">
        <v>80</v>
      </c>
      <c r="E6" s="7">
        <v>44512.7973611111</v>
      </c>
      <c r="F6" s="6" t="s">
        <v>2435</v>
      </c>
      <c r="G6" s="8"/>
    </row>
    <row r="7" ht="27.75" spans="1:7">
      <c r="A7" s="6">
        <v>47</v>
      </c>
      <c r="B7" s="6" t="s">
        <v>2434</v>
      </c>
      <c r="C7" s="6" t="s">
        <v>426</v>
      </c>
      <c r="D7" s="6">
        <v>120</v>
      </c>
      <c r="E7" s="7">
        <v>44512.7971643519</v>
      </c>
      <c r="F7" s="6" t="s">
        <v>2435</v>
      </c>
      <c r="G7" s="8"/>
    </row>
    <row r="8" ht="27.75" spans="1:7">
      <c r="A8" s="6">
        <v>48</v>
      </c>
      <c r="B8" s="6" t="s">
        <v>2434</v>
      </c>
      <c r="C8" s="6" t="s">
        <v>462</v>
      </c>
      <c r="D8" s="6">
        <v>240</v>
      </c>
      <c r="E8" s="7">
        <v>44512.7970486111</v>
      </c>
      <c r="F8" s="6" t="s">
        <v>2435</v>
      </c>
      <c r="G8" s="8"/>
    </row>
    <row r="9" ht="27" spans="1:7">
      <c r="A9" s="6">
        <v>49</v>
      </c>
      <c r="B9" s="6" t="s">
        <v>2434</v>
      </c>
      <c r="C9" s="6" t="s">
        <v>1717</v>
      </c>
      <c r="D9" s="6">
        <v>200</v>
      </c>
      <c r="E9" s="7">
        <v>44512.7968402778</v>
      </c>
      <c r="F9" s="6" t="s">
        <v>2435</v>
      </c>
      <c r="G9" s="8"/>
    </row>
    <row r="10" ht="27" spans="1:7">
      <c r="A10" s="9">
        <v>50</v>
      </c>
      <c r="B10" s="9" t="s">
        <v>2434</v>
      </c>
      <c r="C10" s="9" t="s">
        <v>1716</v>
      </c>
      <c r="D10" s="9">
        <v>400</v>
      </c>
      <c r="E10" s="10">
        <v>44512.7967013889</v>
      </c>
      <c r="F10" s="9" t="s">
        <v>2435</v>
      </c>
      <c r="G10" s="11"/>
    </row>
    <row r="11" ht="26.25" spans="1:7">
      <c r="A11" s="6">
        <v>1</v>
      </c>
      <c r="B11" s="6" t="s">
        <v>2434</v>
      </c>
      <c r="C11" s="6" t="s">
        <v>1715</v>
      </c>
      <c r="D11" s="6">
        <v>30</v>
      </c>
      <c r="E11" s="7">
        <v>44512.7964583333</v>
      </c>
      <c r="F11" s="6" t="s">
        <v>2435</v>
      </c>
      <c r="G11" s="8"/>
    </row>
    <row r="12" ht="26.25" spans="1:7">
      <c r="A12" s="6">
        <v>2</v>
      </c>
      <c r="B12" s="6" t="s">
        <v>2434</v>
      </c>
      <c r="C12" s="6" t="s">
        <v>1714</v>
      </c>
      <c r="D12" s="6">
        <v>60</v>
      </c>
      <c r="E12" s="7">
        <v>44512.7962615741</v>
      </c>
      <c r="F12" s="6" t="s">
        <v>2435</v>
      </c>
      <c r="G12" s="8"/>
    </row>
    <row r="13" ht="26.25" spans="1:7">
      <c r="A13" s="6">
        <v>3</v>
      </c>
      <c r="B13" s="6" t="s">
        <v>2434</v>
      </c>
      <c r="C13" s="6" t="s">
        <v>19</v>
      </c>
      <c r="D13" s="6">
        <v>60</v>
      </c>
      <c r="E13" s="7">
        <v>44512.7960648148</v>
      </c>
      <c r="F13" s="6" t="s">
        <v>2435</v>
      </c>
      <c r="G13" s="8"/>
    </row>
    <row r="14" ht="26.25" spans="1:7">
      <c r="A14" s="6">
        <v>4</v>
      </c>
      <c r="B14" s="6" t="s">
        <v>2434</v>
      </c>
      <c r="C14" s="6" t="s">
        <v>30</v>
      </c>
      <c r="D14" s="6">
        <v>120</v>
      </c>
      <c r="E14" s="7">
        <v>44512.7959490741</v>
      </c>
      <c r="F14" s="6" t="s">
        <v>2435</v>
      </c>
      <c r="G14" s="8"/>
    </row>
    <row r="15" ht="26.25" spans="1:7">
      <c r="A15" s="6">
        <v>5</v>
      </c>
      <c r="B15" s="6" t="s">
        <v>2434</v>
      </c>
      <c r="C15" s="6" t="s">
        <v>136</v>
      </c>
      <c r="D15" s="6">
        <v>100</v>
      </c>
      <c r="E15" s="7">
        <v>44512.795787037</v>
      </c>
      <c r="F15" s="6" t="s">
        <v>2435</v>
      </c>
      <c r="G15" s="8"/>
    </row>
    <row r="16" ht="26.25" spans="1:7">
      <c r="A16" s="6">
        <v>6</v>
      </c>
      <c r="B16" s="6" t="s">
        <v>2434</v>
      </c>
      <c r="C16" s="6" t="s">
        <v>56</v>
      </c>
      <c r="D16" s="6">
        <v>200</v>
      </c>
      <c r="E16" s="7">
        <v>44512.7956597222</v>
      </c>
      <c r="F16" s="6" t="s">
        <v>2435</v>
      </c>
      <c r="G16" s="8"/>
    </row>
    <row r="17" ht="26.25" spans="1:7">
      <c r="A17" s="6">
        <v>7</v>
      </c>
      <c r="B17" s="6" t="s">
        <v>2434</v>
      </c>
      <c r="C17" s="6" t="s">
        <v>675</v>
      </c>
      <c r="D17" s="6">
        <v>200</v>
      </c>
      <c r="E17" s="7">
        <v>44512.7955439815</v>
      </c>
      <c r="F17" s="6" t="s">
        <v>2435</v>
      </c>
      <c r="G17" s="8"/>
    </row>
    <row r="18" ht="26.25" spans="1:7">
      <c r="A18" s="6">
        <v>8</v>
      </c>
      <c r="B18" s="6" t="s">
        <v>2434</v>
      </c>
      <c r="C18" s="6" t="s">
        <v>901</v>
      </c>
      <c r="D18" s="6">
        <v>400</v>
      </c>
      <c r="E18" s="7">
        <v>44512.7953935185</v>
      </c>
      <c r="F18" s="6" t="s">
        <v>2435</v>
      </c>
      <c r="G18" s="8"/>
    </row>
    <row r="19" ht="26.25" spans="1:7">
      <c r="A19" s="6">
        <v>9</v>
      </c>
      <c r="B19" s="6" t="s">
        <v>2434</v>
      </c>
      <c r="C19" s="6" t="s">
        <v>1713</v>
      </c>
      <c r="D19" s="6">
        <v>400</v>
      </c>
      <c r="E19" s="7">
        <v>44512.7952893519</v>
      </c>
      <c r="F19" s="6" t="s">
        <v>2435</v>
      </c>
      <c r="G19" s="8"/>
    </row>
    <row r="20" ht="26.25" spans="1:7">
      <c r="A20" s="9">
        <v>10</v>
      </c>
      <c r="B20" s="9" t="s">
        <v>2434</v>
      </c>
      <c r="C20" s="9" t="s">
        <v>1712</v>
      </c>
      <c r="D20" s="9">
        <v>800</v>
      </c>
      <c r="E20" s="10">
        <v>44512.795162037</v>
      </c>
      <c r="F20" s="9" t="s">
        <v>2435</v>
      </c>
      <c r="G20" s="1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6"/>
  <dimension ref="A1:N637"/>
  <sheetViews>
    <sheetView topLeftCell="A307" workbookViewId="0">
      <selection activeCell="L538" sqref="L538"/>
    </sheetView>
  </sheetViews>
  <sheetFormatPr defaultColWidth="9" defaultRowHeight="14.25"/>
  <sheetData>
    <row r="1" ht="21.75" customHeight="1" spans="1:14">
      <c r="A1" s="1" t="s">
        <v>1</v>
      </c>
      <c r="B1" s="2" t="s">
        <v>2</v>
      </c>
      <c r="C1" s="3" t="s">
        <v>3</v>
      </c>
      <c r="D1" s="2" t="s">
        <v>4</v>
      </c>
      <c r="E1" s="2" t="s">
        <v>5</v>
      </c>
      <c r="F1" s="2" t="s">
        <v>6</v>
      </c>
      <c r="G1" s="4" t="s">
        <v>7</v>
      </c>
      <c r="H1" s="2" t="s">
        <v>8</v>
      </c>
      <c r="I1" s="2" t="s">
        <v>9</v>
      </c>
      <c r="J1" s="2" t="s">
        <v>10</v>
      </c>
      <c r="K1" s="5" t="s">
        <v>11</v>
      </c>
      <c r="L1" s="5" t="s">
        <v>12</v>
      </c>
      <c r="M1" s="2" t="s">
        <v>13</v>
      </c>
      <c r="N1" s="5" t="s">
        <v>14</v>
      </c>
    </row>
    <row r="2" hidden="1" spans="1:14">
      <c r="A2" t="s">
        <v>2436</v>
      </c>
      <c r="B2" t="s">
        <v>2</v>
      </c>
      <c r="C2" t="s">
        <v>2433</v>
      </c>
      <c r="D2" t="s">
        <v>4</v>
      </c>
      <c r="E2" t="s">
        <v>5</v>
      </c>
      <c r="F2" t="s">
        <v>6</v>
      </c>
      <c r="G2" t="s">
        <v>7</v>
      </c>
      <c r="H2" t="s">
        <v>8</v>
      </c>
      <c r="I2" t="s">
        <v>9</v>
      </c>
      <c r="J2" t="s">
        <v>10</v>
      </c>
      <c r="K2" t="s">
        <v>11</v>
      </c>
      <c r="L2" t="s">
        <v>12</v>
      </c>
      <c r="M2" t="s">
        <v>13</v>
      </c>
      <c r="N2" t="s">
        <v>14</v>
      </c>
    </row>
    <row r="3" hidden="1" spans="1:13">
      <c r="A3" t="s">
        <v>15</v>
      </c>
      <c r="B3" t="s">
        <v>16</v>
      </c>
      <c r="C3" t="s">
        <v>17</v>
      </c>
      <c r="D3" t="s">
        <v>18</v>
      </c>
      <c r="E3">
        <v>2009</v>
      </c>
      <c r="F3" t="s">
        <v>19</v>
      </c>
      <c r="G3" t="s">
        <v>20</v>
      </c>
      <c r="H3" t="s">
        <v>21</v>
      </c>
      <c r="I3" t="s">
        <v>22</v>
      </c>
      <c r="J3" t="s">
        <v>23</v>
      </c>
      <c r="M3" t="s">
        <v>24</v>
      </c>
    </row>
    <row r="4" hidden="1" spans="1:13">
      <c r="A4" t="s">
        <v>25</v>
      </c>
      <c r="B4" t="s">
        <v>16</v>
      </c>
      <c r="C4" t="s">
        <v>17</v>
      </c>
      <c r="D4" t="s">
        <v>18</v>
      </c>
      <c r="E4">
        <v>2009</v>
      </c>
      <c r="F4" t="s">
        <v>19</v>
      </c>
      <c r="G4" t="s">
        <v>26</v>
      </c>
      <c r="H4" t="s">
        <v>21</v>
      </c>
      <c r="I4" t="s">
        <v>22</v>
      </c>
      <c r="J4" t="s">
        <v>23</v>
      </c>
      <c r="M4" t="s">
        <v>24</v>
      </c>
    </row>
    <row r="5" spans="1:13">
      <c r="A5" t="s">
        <v>27</v>
      </c>
      <c r="B5" t="s">
        <v>28</v>
      </c>
      <c r="C5" t="s">
        <v>29</v>
      </c>
      <c r="D5" t="s">
        <v>18</v>
      </c>
      <c r="E5">
        <v>2009</v>
      </c>
      <c r="F5" t="s">
        <v>30</v>
      </c>
      <c r="G5" t="s">
        <v>31</v>
      </c>
      <c r="H5" t="e">
        <v>#N/A</v>
      </c>
      <c r="I5" t="s">
        <v>32</v>
      </c>
      <c r="J5" t="s">
        <v>23</v>
      </c>
      <c r="M5" t="s">
        <v>33</v>
      </c>
    </row>
    <row r="6" spans="1:13">
      <c r="A6" t="s">
        <v>34</v>
      </c>
      <c r="B6" t="s">
        <v>35</v>
      </c>
      <c r="C6" t="s">
        <v>36</v>
      </c>
      <c r="D6" t="s">
        <v>37</v>
      </c>
      <c r="E6">
        <v>2009</v>
      </c>
      <c r="F6" t="s">
        <v>30</v>
      </c>
      <c r="G6" t="s">
        <v>38</v>
      </c>
      <c r="H6" t="e">
        <v>#N/A</v>
      </c>
      <c r="I6" t="s">
        <v>39</v>
      </c>
      <c r="J6" t="s">
        <v>23</v>
      </c>
      <c r="M6" t="s">
        <v>40</v>
      </c>
    </row>
    <row r="7" spans="1:13">
      <c r="A7" t="s">
        <v>41</v>
      </c>
      <c r="B7" t="s">
        <v>35</v>
      </c>
      <c r="C7" t="s">
        <v>36</v>
      </c>
      <c r="D7" t="s">
        <v>37</v>
      </c>
      <c r="E7">
        <v>2009</v>
      </c>
      <c r="F7" t="s">
        <v>30</v>
      </c>
      <c r="G7" t="s">
        <v>42</v>
      </c>
      <c r="H7" t="e">
        <v>#N/A</v>
      </c>
      <c r="I7" t="s">
        <v>39</v>
      </c>
      <c r="J7" t="s">
        <v>23</v>
      </c>
      <c r="M7" t="s">
        <v>40</v>
      </c>
    </row>
    <row r="8" spans="1:13">
      <c r="A8" t="s">
        <v>43</v>
      </c>
      <c r="B8" t="s">
        <v>35</v>
      </c>
      <c r="C8" t="s">
        <v>36</v>
      </c>
      <c r="D8" t="s">
        <v>18</v>
      </c>
      <c r="E8">
        <v>2009</v>
      </c>
      <c r="F8" t="s">
        <v>30</v>
      </c>
      <c r="G8" t="s">
        <v>44</v>
      </c>
      <c r="H8" t="e">
        <v>#N/A</v>
      </c>
      <c r="I8" t="s">
        <v>39</v>
      </c>
      <c r="J8" t="s">
        <v>23</v>
      </c>
      <c r="M8" t="s">
        <v>40</v>
      </c>
    </row>
    <row r="9" spans="1:13">
      <c r="A9" t="s">
        <v>45</v>
      </c>
      <c r="B9" t="s">
        <v>35</v>
      </c>
      <c r="C9" t="s">
        <v>36</v>
      </c>
      <c r="D9" t="s">
        <v>37</v>
      </c>
      <c r="E9">
        <v>2009</v>
      </c>
      <c r="F9" t="s">
        <v>30</v>
      </c>
      <c r="G9" t="s">
        <v>46</v>
      </c>
      <c r="H9" t="e">
        <v>#N/A</v>
      </c>
      <c r="I9" t="s">
        <v>39</v>
      </c>
      <c r="J9" t="s">
        <v>23</v>
      </c>
      <c r="M9" t="s">
        <v>40</v>
      </c>
    </row>
    <row r="10" hidden="1" spans="1:13">
      <c r="A10" t="s">
        <v>47</v>
      </c>
      <c r="B10" t="s">
        <v>48</v>
      </c>
      <c r="C10" t="s">
        <v>49</v>
      </c>
      <c r="D10" t="s">
        <v>18</v>
      </c>
      <c r="E10">
        <v>2009</v>
      </c>
      <c r="F10" t="s">
        <v>30</v>
      </c>
      <c r="G10" t="s">
        <v>50</v>
      </c>
      <c r="H10" t="s">
        <v>21</v>
      </c>
      <c r="I10" t="s">
        <v>51</v>
      </c>
      <c r="J10" t="s">
        <v>23</v>
      </c>
      <c r="M10" t="s">
        <v>52</v>
      </c>
    </row>
    <row r="11" spans="1:13">
      <c r="A11" t="s">
        <v>53</v>
      </c>
      <c r="B11" t="s">
        <v>54</v>
      </c>
      <c r="C11" t="s">
        <v>55</v>
      </c>
      <c r="D11" t="s">
        <v>37</v>
      </c>
      <c r="E11">
        <v>2009</v>
      </c>
      <c r="F11" t="s">
        <v>56</v>
      </c>
      <c r="G11" t="s">
        <v>57</v>
      </c>
      <c r="H11" t="e">
        <v>#N/A</v>
      </c>
      <c r="I11" t="s">
        <v>58</v>
      </c>
      <c r="J11" t="s">
        <v>23</v>
      </c>
      <c r="M11" t="s">
        <v>59</v>
      </c>
    </row>
    <row r="12" hidden="1" spans="1:13">
      <c r="A12" t="s">
        <v>60</v>
      </c>
      <c r="B12" t="s">
        <v>61</v>
      </c>
      <c r="C12" t="s">
        <v>62</v>
      </c>
      <c r="D12" t="s">
        <v>18</v>
      </c>
      <c r="E12">
        <v>2009</v>
      </c>
      <c r="F12" t="s">
        <v>30</v>
      </c>
      <c r="G12" t="s">
        <v>63</v>
      </c>
      <c r="H12" t="s">
        <v>21</v>
      </c>
      <c r="I12" t="s">
        <v>64</v>
      </c>
      <c r="J12" t="s">
        <v>23</v>
      </c>
      <c r="M12" t="s">
        <v>65</v>
      </c>
    </row>
    <row r="13" hidden="1" spans="1:13">
      <c r="A13" t="s">
        <v>66</v>
      </c>
      <c r="B13" t="s">
        <v>61</v>
      </c>
      <c r="C13" t="s">
        <v>62</v>
      </c>
      <c r="D13" t="s">
        <v>37</v>
      </c>
      <c r="E13">
        <v>2009</v>
      </c>
      <c r="F13" t="s">
        <v>30</v>
      </c>
      <c r="G13" t="s">
        <v>67</v>
      </c>
      <c r="H13" t="s">
        <v>21</v>
      </c>
      <c r="I13" t="s">
        <v>64</v>
      </c>
      <c r="J13" t="s">
        <v>23</v>
      </c>
      <c r="M13" t="s">
        <v>65</v>
      </c>
    </row>
    <row r="14" hidden="1" spans="1:13">
      <c r="A14" t="s">
        <v>68</v>
      </c>
      <c r="B14" t="s">
        <v>61</v>
      </c>
      <c r="C14" t="s">
        <v>62</v>
      </c>
      <c r="D14" t="s">
        <v>18</v>
      </c>
      <c r="E14">
        <v>2009</v>
      </c>
      <c r="F14" t="s">
        <v>30</v>
      </c>
      <c r="G14" t="s">
        <v>67</v>
      </c>
      <c r="H14" t="s">
        <v>21</v>
      </c>
      <c r="I14" t="s">
        <v>64</v>
      </c>
      <c r="J14" t="s">
        <v>23</v>
      </c>
      <c r="M14" t="s">
        <v>65</v>
      </c>
    </row>
    <row r="15" hidden="1" spans="1:13">
      <c r="A15" t="s">
        <v>69</v>
      </c>
      <c r="B15" t="s">
        <v>70</v>
      </c>
      <c r="C15" t="s">
        <v>71</v>
      </c>
      <c r="D15" t="s">
        <v>37</v>
      </c>
      <c r="E15">
        <v>2009</v>
      </c>
      <c r="F15" t="s">
        <v>56</v>
      </c>
      <c r="G15" t="s">
        <v>72</v>
      </c>
      <c r="H15" t="s">
        <v>73</v>
      </c>
      <c r="I15" t="s">
        <v>74</v>
      </c>
      <c r="J15" t="s">
        <v>23</v>
      </c>
      <c r="M15" t="s">
        <v>75</v>
      </c>
    </row>
    <row r="16" hidden="1" spans="1:13">
      <c r="A16" t="s">
        <v>76</v>
      </c>
      <c r="B16" t="s">
        <v>77</v>
      </c>
      <c r="C16" t="s">
        <v>78</v>
      </c>
      <c r="D16" t="s">
        <v>18</v>
      </c>
      <c r="E16">
        <v>2009</v>
      </c>
      <c r="F16" t="s">
        <v>30</v>
      </c>
      <c r="G16" t="s">
        <v>79</v>
      </c>
      <c r="H16" t="s">
        <v>80</v>
      </c>
      <c r="I16" t="s">
        <v>81</v>
      </c>
      <c r="J16" t="s">
        <v>23</v>
      </c>
      <c r="M16" t="s">
        <v>82</v>
      </c>
    </row>
    <row r="17" hidden="1" spans="1:13">
      <c r="A17" t="s">
        <v>83</v>
      </c>
      <c r="B17" t="s">
        <v>84</v>
      </c>
      <c r="C17" t="s">
        <v>85</v>
      </c>
      <c r="D17" t="s">
        <v>18</v>
      </c>
      <c r="E17">
        <v>2009</v>
      </c>
      <c r="F17" t="s">
        <v>56</v>
      </c>
      <c r="G17" t="s">
        <v>86</v>
      </c>
      <c r="H17" t="s">
        <v>87</v>
      </c>
      <c r="I17" t="s">
        <v>88</v>
      </c>
      <c r="J17" t="s">
        <v>23</v>
      </c>
      <c r="M17" t="s">
        <v>89</v>
      </c>
    </row>
    <row r="18" hidden="1" spans="1:13">
      <c r="A18" t="s">
        <v>90</v>
      </c>
      <c r="B18" t="s">
        <v>91</v>
      </c>
      <c r="C18" t="s">
        <v>92</v>
      </c>
      <c r="D18" t="s">
        <v>18</v>
      </c>
      <c r="E18">
        <v>2009</v>
      </c>
      <c r="F18" t="s">
        <v>30</v>
      </c>
      <c r="G18" t="s">
        <v>93</v>
      </c>
      <c r="H18" t="s">
        <v>94</v>
      </c>
      <c r="I18" t="s">
        <v>95</v>
      </c>
      <c r="J18" t="s">
        <v>23</v>
      </c>
      <c r="M18" t="s">
        <v>96</v>
      </c>
    </row>
    <row r="19" hidden="1" spans="1:13">
      <c r="A19" t="s">
        <v>97</v>
      </c>
      <c r="B19" t="s">
        <v>91</v>
      </c>
      <c r="C19" t="s">
        <v>92</v>
      </c>
      <c r="D19" t="s">
        <v>18</v>
      </c>
      <c r="E19">
        <v>2009</v>
      </c>
      <c r="F19" t="s">
        <v>30</v>
      </c>
      <c r="G19" t="s">
        <v>98</v>
      </c>
      <c r="H19" t="s">
        <v>94</v>
      </c>
      <c r="I19" t="s">
        <v>95</v>
      </c>
      <c r="J19" t="s">
        <v>23</v>
      </c>
      <c r="M19" t="s">
        <v>96</v>
      </c>
    </row>
    <row r="20" spans="1:13">
      <c r="A20" t="s">
        <v>99</v>
      </c>
      <c r="B20" t="s">
        <v>100</v>
      </c>
      <c r="C20" t="s">
        <v>101</v>
      </c>
      <c r="D20" t="s">
        <v>18</v>
      </c>
      <c r="E20">
        <v>2009</v>
      </c>
      <c r="F20" t="s">
        <v>30</v>
      </c>
      <c r="G20" t="s">
        <v>102</v>
      </c>
      <c r="H20" t="e">
        <v>#N/A</v>
      </c>
      <c r="I20" t="s">
        <v>103</v>
      </c>
      <c r="J20" t="s">
        <v>23</v>
      </c>
      <c r="M20" t="s">
        <v>104</v>
      </c>
    </row>
    <row r="21" hidden="1" spans="1:13">
      <c r="A21" t="s">
        <v>105</v>
      </c>
      <c r="B21" t="s">
        <v>91</v>
      </c>
      <c r="C21" t="s">
        <v>92</v>
      </c>
      <c r="D21" t="s">
        <v>18</v>
      </c>
      <c r="E21">
        <v>2009</v>
      </c>
      <c r="F21" t="s">
        <v>30</v>
      </c>
      <c r="G21" t="s">
        <v>106</v>
      </c>
      <c r="H21" t="s">
        <v>94</v>
      </c>
      <c r="I21" t="s">
        <v>103</v>
      </c>
      <c r="J21" t="s">
        <v>23</v>
      </c>
      <c r="M21" t="s">
        <v>96</v>
      </c>
    </row>
    <row r="22" hidden="1" spans="1:13">
      <c r="A22" t="s">
        <v>107</v>
      </c>
      <c r="B22" t="s">
        <v>91</v>
      </c>
      <c r="C22" t="s">
        <v>92</v>
      </c>
      <c r="D22" t="s">
        <v>18</v>
      </c>
      <c r="E22">
        <v>2009</v>
      </c>
      <c r="F22" t="s">
        <v>30</v>
      </c>
      <c r="G22" t="s">
        <v>108</v>
      </c>
      <c r="H22" t="s">
        <v>94</v>
      </c>
      <c r="I22" t="s">
        <v>109</v>
      </c>
      <c r="J22" t="s">
        <v>23</v>
      </c>
      <c r="M22" t="s">
        <v>96</v>
      </c>
    </row>
    <row r="23" spans="1:13">
      <c r="A23" t="s">
        <v>110</v>
      </c>
      <c r="B23" t="s">
        <v>111</v>
      </c>
      <c r="C23" t="s">
        <v>112</v>
      </c>
      <c r="D23" t="s">
        <v>18</v>
      </c>
      <c r="E23">
        <v>2009</v>
      </c>
      <c r="F23" t="s">
        <v>30</v>
      </c>
      <c r="G23" t="s">
        <v>113</v>
      </c>
      <c r="H23" t="e">
        <v>#N/A</v>
      </c>
      <c r="I23" t="s">
        <v>114</v>
      </c>
      <c r="J23" t="s">
        <v>23</v>
      </c>
      <c r="M23" t="s">
        <v>115</v>
      </c>
    </row>
    <row r="24" spans="1:13">
      <c r="A24" t="s">
        <v>116</v>
      </c>
      <c r="B24" t="s">
        <v>117</v>
      </c>
      <c r="C24" t="s">
        <v>118</v>
      </c>
      <c r="D24" t="s">
        <v>18</v>
      </c>
      <c r="E24">
        <v>2009</v>
      </c>
      <c r="F24" t="s">
        <v>56</v>
      </c>
      <c r="G24" t="s">
        <v>119</v>
      </c>
      <c r="H24" t="e">
        <v>#N/A</v>
      </c>
      <c r="I24" t="s">
        <v>120</v>
      </c>
      <c r="J24" t="s">
        <v>23</v>
      </c>
      <c r="M24" t="s">
        <v>121</v>
      </c>
    </row>
    <row r="25" spans="1:13">
      <c r="A25" t="s">
        <v>122</v>
      </c>
      <c r="B25" t="s">
        <v>117</v>
      </c>
      <c r="C25" t="s">
        <v>118</v>
      </c>
      <c r="D25" t="s">
        <v>18</v>
      </c>
      <c r="E25">
        <v>2009</v>
      </c>
      <c r="F25" t="s">
        <v>19</v>
      </c>
      <c r="G25" t="s">
        <v>123</v>
      </c>
      <c r="H25" t="e">
        <v>#N/A</v>
      </c>
      <c r="I25" t="s">
        <v>120</v>
      </c>
      <c r="J25" t="s">
        <v>23</v>
      </c>
      <c r="M25" t="s">
        <v>124</v>
      </c>
    </row>
    <row r="26" hidden="1" spans="1:13">
      <c r="A26" t="s">
        <v>125</v>
      </c>
      <c r="B26" t="s">
        <v>126</v>
      </c>
      <c r="C26" t="s">
        <v>127</v>
      </c>
      <c r="D26" t="s">
        <v>37</v>
      </c>
      <c r="E26">
        <v>2009</v>
      </c>
      <c r="F26" t="s">
        <v>56</v>
      </c>
      <c r="G26" t="s">
        <v>128</v>
      </c>
      <c r="H26" t="s">
        <v>80</v>
      </c>
      <c r="I26" t="s">
        <v>129</v>
      </c>
      <c r="J26" t="s">
        <v>23</v>
      </c>
      <c r="M26" t="s">
        <v>130</v>
      </c>
    </row>
    <row r="27" spans="1:13">
      <c r="A27" t="s">
        <v>131</v>
      </c>
      <c r="B27" t="s">
        <v>28</v>
      </c>
      <c r="C27" t="s">
        <v>29</v>
      </c>
      <c r="D27" t="s">
        <v>37</v>
      </c>
      <c r="E27">
        <v>2009</v>
      </c>
      <c r="F27" t="s">
        <v>19</v>
      </c>
      <c r="G27" t="s">
        <v>132</v>
      </c>
      <c r="H27" t="e">
        <v>#N/A</v>
      </c>
      <c r="I27" t="s">
        <v>133</v>
      </c>
      <c r="J27" t="s">
        <v>23</v>
      </c>
      <c r="M27" t="s">
        <v>134</v>
      </c>
    </row>
    <row r="28" spans="1:13">
      <c r="A28" t="s">
        <v>135</v>
      </c>
      <c r="B28" t="s">
        <v>28</v>
      </c>
      <c r="C28" t="s">
        <v>29</v>
      </c>
      <c r="D28" t="s">
        <v>37</v>
      </c>
      <c r="E28">
        <v>2009</v>
      </c>
      <c r="F28" t="s">
        <v>136</v>
      </c>
      <c r="G28" t="s">
        <v>137</v>
      </c>
      <c r="H28" t="e">
        <v>#N/A</v>
      </c>
      <c r="I28" t="s">
        <v>133</v>
      </c>
      <c r="J28" t="s">
        <v>23</v>
      </c>
      <c r="M28" t="s">
        <v>138</v>
      </c>
    </row>
    <row r="29" spans="1:13">
      <c r="A29" t="s">
        <v>139</v>
      </c>
      <c r="B29" t="s">
        <v>140</v>
      </c>
      <c r="C29" t="s">
        <v>141</v>
      </c>
      <c r="D29" t="s">
        <v>37</v>
      </c>
      <c r="E29">
        <v>2009</v>
      </c>
      <c r="F29" t="s">
        <v>30</v>
      </c>
      <c r="G29" t="s">
        <v>142</v>
      </c>
      <c r="H29" t="e">
        <v>#N/A</v>
      </c>
      <c r="I29" t="s">
        <v>143</v>
      </c>
      <c r="J29" t="s">
        <v>23</v>
      </c>
      <c r="M29" t="s">
        <v>144</v>
      </c>
    </row>
    <row r="30" spans="1:13">
      <c r="A30" t="s">
        <v>145</v>
      </c>
      <c r="B30" t="s">
        <v>140</v>
      </c>
      <c r="C30" t="s">
        <v>141</v>
      </c>
      <c r="D30" t="s">
        <v>18</v>
      </c>
      <c r="E30">
        <v>2009</v>
      </c>
      <c r="F30" t="s">
        <v>56</v>
      </c>
      <c r="G30" t="s">
        <v>146</v>
      </c>
      <c r="H30" t="e">
        <v>#N/A</v>
      </c>
      <c r="I30" t="s">
        <v>147</v>
      </c>
      <c r="J30" t="s">
        <v>23</v>
      </c>
      <c r="M30" t="s">
        <v>148</v>
      </c>
    </row>
    <row r="31" hidden="1" spans="1:13">
      <c r="A31" t="s">
        <v>149</v>
      </c>
      <c r="B31" t="s">
        <v>150</v>
      </c>
      <c r="C31" t="s">
        <v>151</v>
      </c>
      <c r="D31" t="s">
        <v>37</v>
      </c>
      <c r="E31">
        <v>2009</v>
      </c>
      <c r="F31" t="s">
        <v>30</v>
      </c>
      <c r="G31" t="s">
        <v>152</v>
      </c>
      <c r="H31" t="s">
        <v>80</v>
      </c>
      <c r="I31" t="s">
        <v>153</v>
      </c>
      <c r="J31" t="s">
        <v>23</v>
      </c>
      <c r="M31" t="s">
        <v>154</v>
      </c>
    </row>
    <row r="32" hidden="1" spans="1:13">
      <c r="A32" t="s">
        <v>155</v>
      </c>
      <c r="B32" t="s">
        <v>156</v>
      </c>
      <c r="C32" t="s">
        <v>157</v>
      </c>
      <c r="D32" t="s">
        <v>18</v>
      </c>
      <c r="E32">
        <v>2009</v>
      </c>
      <c r="F32" t="s">
        <v>30</v>
      </c>
      <c r="G32" t="s">
        <v>158</v>
      </c>
      <c r="H32" t="s">
        <v>94</v>
      </c>
      <c r="I32" t="s">
        <v>159</v>
      </c>
      <c r="J32" t="s">
        <v>23</v>
      </c>
      <c r="M32" t="s">
        <v>160</v>
      </c>
    </row>
    <row r="33" spans="1:13">
      <c r="A33" t="s">
        <v>161</v>
      </c>
      <c r="B33" t="s">
        <v>162</v>
      </c>
      <c r="C33" t="s">
        <v>163</v>
      </c>
      <c r="D33" t="s">
        <v>18</v>
      </c>
      <c r="E33">
        <v>2009</v>
      </c>
      <c r="F33" t="s">
        <v>56</v>
      </c>
      <c r="G33" t="s">
        <v>164</v>
      </c>
      <c r="H33" t="e">
        <v>#N/A</v>
      </c>
      <c r="I33" t="s">
        <v>165</v>
      </c>
      <c r="J33" t="s">
        <v>23</v>
      </c>
      <c r="M33" t="s">
        <v>166</v>
      </c>
    </row>
    <row r="34" hidden="1" spans="1:13">
      <c r="A34" t="s">
        <v>167</v>
      </c>
      <c r="B34" t="s">
        <v>77</v>
      </c>
      <c r="C34" t="s">
        <v>78</v>
      </c>
      <c r="D34" t="s">
        <v>18</v>
      </c>
      <c r="E34">
        <v>2009</v>
      </c>
      <c r="F34" t="s">
        <v>30</v>
      </c>
      <c r="G34" t="s">
        <v>168</v>
      </c>
      <c r="H34" t="s">
        <v>80</v>
      </c>
      <c r="I34" t="s">
        <v>169</v>
      </c>
      <c r="J34" t="s">
        <v>23</v>
      </c>
      <c r="M34" t="s">
        <v>82</v>
      </c>
    </row>
    <row r="35" spans="1:13">
      <c r="A35" t="s">
        <v>170</v>
      </c>
      <c r="B35" t="s">
        <v>111</v>
      </c>
      <c r="C35" t="s">
        <v>112</v>
      </c>
      <c r="D35" t="s">
        <v>37</v>
      </c>
      <c r="E35">
        <v>2009</v>
      </c>
      <c r="F35" t="s">
        <v>19</v>
      </c>
      <c r="G35" t="s">
        <v>171</v>
      </c>
      <c r="H35" t="e">
        <v>#N/A</v>
      </c>
      <c r="I35" t="s">
        <v>172</v>
      </c>
      <c r="J35" t="s">
        <v>23</v>
      </c>
      <c r="M35" t="s">
        <v>173</v>
      </c>
    </row>
    <row r="36" spans="1:13">
      <c r="A36" t="s">
        <v>174</v>
      </c>
      <c r="B36" t="s">
        <v>111</v>
      </c>
      <c r="C36" t="s">
        <v>112</v>
      </c>
      <c r="D36" t="s">
        <v>37</v>
      </c>
      <c r="E36">
        <v>2009</v>
      </c>
      <c r="F36" t="s">
        <v>19</v>
      </c>
      <c r="G36" t="s">
        <v>175</v>
      </c>
      <c r="H36" t="e">
        <v>#N/A</v>
      </c>
      <c r="I36" t="s">
        <v>172</v>
      </c>
      <c r="J36" t="s">
        <v>23</v>
      </c>
      <c r="M36" t="s">
        <v>173</v>
      </c>
    </row>
    <row r="37" hidden="1" spans="1:13">
      <c r="A37" t="s">
        <v>176</v>
      </c>
      <c r="B37" t="s">
        <v>177</v>
      </c>
      <c r="C37" t="s">
        <v>178</v>
      </c>
      <c r="D37" t="s">
        <v>18</v>
      </c>
      <c r="E37">
        <v>2009</v>
      </c>
      <c r="F37" t="s">
        <v>30</v>
      </c>
      <c r="G37" t="s">
        <v>179</v>
      </c>
      <c r="H37" t="s">
        <v>180</v>
      </c>
      <c r="I37" t="s">
        <v>181</v>
      </c>
      <c r="J37" t="s">
        <v>23</v>
      </c>
      <c r="M37" t="s">
        <v>182</v>
      </c>
    </row>
    <row r="38" hidden="1" spans="1:13">
      <c r="A38" t="s">
        <v>183</v>
      </c>
      <c r="B38" t="s">
        <v>91</v>
      </c>
      <c r="C38" t="s">
        <v>92</v>
      </c>
      <c r="D38" t="s">
        <v>37</v>
      </c>
      <c r="E38">
        <v>2009</v>
      </c>
      <c r="F38" t="s">
        <v>19</v>
      </c>
      <c r="G38" t="s">
        <v>184</v>
      </c>
      <c r="H38" t="s">
        <v>94</v>
      </c>
      <c r="I38" t="s">
        <v>185</v>
      </c>
      <c r="J38" t="s">
        <v>23</v>
      </c>
      <c r="M38" t="s">
        <v>186</v>
      </c>
    </row>
    <row r="39" hidden="1" spans="1:13">
      <c r="A39" t="s">
        <v>187</v>
      </c>
      <c r="B39" t="s">
        <v>91</v>
      </c>
      <c r="C39" t="s">
        <v>92</v>
      </c>
      <c r="D39" t="s">
        <v>37</v>
      </c>
      <c r="E39">
        <v>2009</v>
      </c>
      <c r="F39" t="s">
        <v>19</v>
      </c>
      <c r="G39" t="s">
        <v>188</v>
      </c>
      <c r="H39" t="s">
        <v>94</v>
      </c>
      <c r="I39" t="s">
        <v>185</v>
      </c>
      <c r="J39" t="s">
        <v>23</v>
      </c>
      <c r="M39" t="s">
        <v>186</v>
      </c>
    </row>
    <row r="40" hidden="1" spans="1:13">
      <c r="A40" t="s">
        <v>189</v>
      </c>
      <c r="B40" t="s">
        <v>190</v>
      </c>
      <c r="C40" t="s">
        <v>191</v>
      </c>
      <c r="D40" t="s">
        <v>37</v>
      </c>
      <c r="E40">
        <v>2009</v>
      </c>
      <c r="F40" t="s">
        <v>30</v>
      </c>
      <c r="G40" t="s">
        <v>192</v>
      </c>
      <c r="H40" t="s">
        <v>73</v>
      </c>
      <c r="I40" t="s">
        <v>193</v>
      </c>
      <c r="J40" t="s">
        <v>23</v>
      </c>
      <c r="M40" t="s">
        <v>194</v>
      </c>
    </row>
    <row r="41" hidden="1" spans="1:13">
      <c r="A41" t="s">
        <v>195</v>
      </c>
      <c r="B41" t="s">
        <v>190</v>
      </c>
      <c r="C41" t="s">
        <v>191</v>
      </c>
      <c r="D41" t="s">
        <v>37</v>
      </c>
      <c r="E41">
        <v>2009</v>
      </c>
      <c r="F41" t="s">
        <v>30</v>
      </c>
      <c r="G41" t="s">
        <v>196</v>
      </c>
      <c r="H41" t="s">
        <v>73</v>
      </c>
      <c r="I41" t="s">
        <v>193</v>
      </c>
      <c r="J41" t="s">
        <v>23</v>
      </c>
      <c r="M41" t="s">
        <v>194</v>
      </c>
    </row>
    <row r="42" hidden="1" spans="1:13">
      <c r="A42" t="s">
        <v>197</v>
      </c>
      <c r="B42" t="s">
        <v>190</v>
      </c>
      <c r="C42" t="s">
        <v>191</v>
      </c>
      <c r="D42" t="s">
        <v>37</v>
      </c>
      <c r="E42">
        <v>2009</v>
      </c>
      <c r="F42" t="s">
        <v>30</v>
      </c>
      <c r="G42" t="s">
        <v>57</v>
      </c>
      <c r="H42" t="s">
        <v>73</v>
      </c>
      <c r="I42" t="s">
        <v>193</v>
      </c>
      <c r="J42" t="s">
        <v>23</v>
      </c>
      <c r="M42" t="s">
        <v>194</v>
      </c>
    </row>
    <row r="43" hidden="1" spans="1:13">
      <c r="A43" t="s">
        <v>198</v>
      </c>
      <c r="B43" t="s">
        <v>190</v>
      </c>
      <c r="C43" t="s">
        <v>191</v>
      </c>
      <c r="D43" t="s">
        <v>37</v>
      </c>
      <c r="E43">
        <v>2009</v>
      </c>
      <c r="F43" t="s">
        <v>30</v>
      </c>
      <c r="G43" t="s">
        <v>199</v>
      </c>
      <c r="H43" t="s">
        <v>73</v>
      </c>
      <c r="I43" t="s">
        <v>193</v>
      </c>
      <c r="J43" t="s">
        <v>23</v>
      </c>
      <c r="M43" t="s">
        <v>194</v>
      </c>
    </row>
    <row r="44" spans="1:13">
      <c r="A44" t="s">
        <v>200</v>
      </c>
      <c r="B44" t="s">
        <v>162</v>
      </c>
      <c r="C44" t="s">
        <v>163</v>
      </c>
      <c r="D44" t="s">
        <v>37</v>
      </c>
      <c r="E44">
        <v>2009</v>
      </c>
      <c r="F44" t="s">
        <v>56</v>
      </c>
      <c r="G44" t="s">
        <v>201</v>
      </c>
      <c r="H44" t="e">
        <v>#N/A</v>
      </c>
      <c r="I44" t="s">
        <v>202</v>
      </c>
      <c r="J44" t="s">
        <v>23</v>
      </c>
      <c r="M44" t="s">
        <v>166</v>
      </c>
    </row>
    <row r="45" spans="1:13">
      <c r="A45" t="s">
        <v>203</v>
      </c>
      <c r="B45" t="s">
        <v>204</v>
      </c>
      <c r="C45" t="s">
        <v>205</v>
      </c>
      <c r="D45" t="s">
        <v>37</v>
      </c>
      <c r="E45">
        <v>2009</v>
      </c>
      <c r="F45" t="s">
        <v>19</v>
      </c>
      <c r="G45" t="s">
        <v>206</v>
      </c>
      <c r="H45" t="e">
        <v>#N/A</v>
      </c>
      <c r="I45" t="s">
        <v>207</v>
      </c>
      <c r="J45" t="s">
        <v>23</v>
      </c>
      <c r="M45" t="s">
        <v>208</v>
      </c>
    </row>
    <row r="46" spans="1:13">
      <c r="A46" t="s">
        <v>209</v>
      </c>
      <c r="B46" t="s">
        <v>210</v>
      </c>
      <c r="C46" t="s">
        <v>211</v>
      </c>
      <c r="D46" t="s">
        <v>37</v>
      </c>
      <c r="E46">
        <v>2009</v>
      </c>
      <c r="F46" t="s">
        <v>19</v>
      </c>
      <c r="G46" t="s">
        <v>212</v>
      </c>
      <c r="H46" t="e">
        <v>#N/A</v>
      </c>
      <c r="I46" t="s">
        <v>213</v>
      </c>
      <c r="J46" t="s">
        <v>23</v>
      </c>
      <c r="M46" t="s">
        <v>214</v>
      </c>
    </row>
    <row r="47" spans="1:13">
      <c r="A47" t="s">
        <v>215</v>
      </c>
      <c r="B47" t="s">
        <v>210</v>
      </c>
      <c r="C47" t="s">
        <v>211</v>
      </c>
      <c r="D47" t="s">
        <v>37</v>
      </c>
      <c r="E47">
        <v>2009</v>
      </c>
      <c r="F47" t="s">
        <v>30</v>
      </c>
      <c r="G47" t="s">
        <v>216</v>
      </c>
      <c r="H47" t="e">
        <v>#N/A</v>
      </c>
      <c r="I47" t="s">
        <v>213</v>
      </c>
      <c r="J47" t="s">
        <v>23</v>
      </c>
      <c r="M47" t="s">
        <v>217</v>
      </c>
    </row>
    <row r="48" hidden="1" spans="1:13">
      <c r="A48" t="s">
        <v>218</v>
      </c>
      <c r="B48" t="s">
        <v>16</v>
      </c>
      <c r="C48" t="s">
        <v>17</v>
      </c>
      <c r="D48" t="s">
        <v>37</v>
      </c>
      <c r="E48">
        <v>2010</v>
      </c>
      <c r="F48" t="s">
        <v>19</v>
      </c>
      <c r="G48" t="s">
        <v>219</v>
      </c>
      <c r="H48" t="s">
        <v>21</v>
      </c>
      <c r="I48" t="s">
        <v>22</v>
      </c>
      <c r="J48" t="s">
        <v>23</v>
      </c>
      <c r="M48" t="s">
        <v>24</v>
      </c>
    </row>
    <row r="49" spans="1:13">
      <c r="A49" t="s">
        <v>220</v>
      </c>
      <c r="B49" t="s">
        <v>221</v>
      </c>
      <c r="C49" t="s">
        <v>222</v>
      </c>
      <c r="D49" t="s">
        <v>18</v>
      </c>
      <c r="E49">
        <v>2010</v>
      </c>
      <c r="F49" t="s">
        <v>30</v>
      </c>
      <c r="G49" t="s">
        <v>223</v>
      </c>
      <c r="H49" t="e">
        <v>#N/A</v>
      </c>
      <c r="I49" t="s">
        <v>224</v>
      </c>
      <c r="J49" t="s">
        <v>23</v>
      </c>
      <c r="M49" t="s">
        <v>225</v>
      </c>
    </row>
    <row r="50" spans="1:13">
      <c r="A50" t="s">
        <v>226</v>
      </c>
      <c r="B50" t="s">
        <v>221</v>
      </c>
      <c r="C50" t="s">
        <v>222</v>
      </c>
      <c r="D50" t="s">
        <v>37</v>
      </c>
      <c r="E50">
        <v>2010</v>
      </c>
      <c r="F50" t="s">
        <v>19</v>
      </c>
      <c r="G50" t="s">
        <v>227</v>
      </c>
      <c r="H50" t="e">
        <v>#N/A</v>
      </c>
      <c r="I50" t="s">
        <v>228</v>
      </c>
      <c r="J50" t="s">
        <v>23</v>
      </c>
      <c r="M50" t="s">
        <v>229</v>
      </c>
    </row>
    <row r="51" spans="1:13">
      <c r="A51" t="s">
        <v>230</v>
      </c>
      <c r="B51" t="s">
        <v>221</v>
      </c>
      <c r="C51" t="s">
        <v>222</v>
      </c>
      <c r="D51" t="s">
        <v>18</v>
      </c>
      <c r="E51">
        <v>2010</v>
      </c>
      <c r="F51" t="s">
        <v>19</v>
      </c>
      <c r="G51" t="s">
        <v>231</v>
      </c>
      <c r="H51" t="e">
        <v>#N/A</v>
      </c>
      <c r="I51" t="s">
        <v>232</v>
      </c>
      <c r="J51" t="s">
        <v>23</v>
      </c>
      <c r="M51" t="s">
        <v>229</v>
      </c>
    </row>
    <row r="52" spans="1:13">
      <c r="A52" t="s">
        <v>233</v>
      </c>
      <c r="B52" t="s">
        <v>221</v>
      </c>
      <c r="C52" t="s">
        <v>222</v>
      </c>
      <c r="D52" t="s">
        <v>18</v>
      </c>
      <c r="E52">
        <v>2010</v>
      </c>
      <c r="F52" t="s">
        <v>56</v>
      </c>
      <c r="G52" t="s">
        <v>234</v>
      </c>
      <c r="H52" t="e">
        <v>#N/A</v>
      </c>
      <c r="I52" t="s">
        <v>224</v>
      </c>
      <c r="J52" t="s">
        <v>23</v>
      </c>
      <c r="M52" t="s">
        <v>235</v>
      </c>
    </row>
    <row r="53" hidden="1" spans="1:13">
      <c r="A53" t="s">
        <v>236</v>
      </c>
      <c r="B53" t="s">
        <v>237</v>
      </c>
      <c r="C53" t="s">
        <v>238</v>
      </c>
      <c r="D53" t="s">
        <v>37</v>
      </c>
      <c r="E53">
        <v>2010</v>
      </c>
      <c r="F53" t="s">
        <v>136</v>
      </c>
      <c r="G53" t="s">
        <v>239</v>
      </c>
      <c r="H53" t="s">
        <v>240</v>
      </c>
      <c r="I53" t="s">
        <v>241</v>
      </c>
      <c r="J53" t="s">
        <v>23</v>
      </c>
      <c r="M53" t="s">
        <v>242</v>
      </c>
    </row>
    <row r="54" hidden="1" spans="1:13">
      <c r="A54" t="s">
        <v>243</v>
      </c>
      <c r="B54" t="s">
        <v>237</v>
      </c>
      <c r="C54" t="s">
        <v>238</v>
      </c>
      <c r="D54" t="s">
        <v>18</v>
      </c>
      <c r="E54">
        <v>2010</v>
      </c>
      <c r="F54" t="s">
        <v>30</v>
      </c>
      <c r="G54" t="s">
        <v>244</v>
      </c>
      <c r="H54" t="s">
        <v>240</v>
      </c>
      <c r="I54" t="s">
        <v>241</v>
      </c>
      <c r="J54" t="s">
        <v>23</v>
      </c>
      <c r="M54" t="s">
        <v>245</v>
      </c>
    </row>
    <row r="55" spans="1:13">
      <c r="A55" t="s">
        <v>246</v>
      </c>
      <c r="B55" t="s">
        <v>247</v>
      </c>
      <c r="C55" t="s">
        <v>248</v>
      </c>
      <c r="D55" t="s">
        <v>18</v>
      </c>
      <c r="E55">
        <v>2010</v>
      </c>
      <c r="F55" t="s">
        <v>136</v>
      </c>
      <c r="G55" t="s">
        <v>175</v>
      </c>
      <c r="H55" t="e">
        <v>#N/A</v>
      </c>
      <c r="I55" t="s">
        <v>249</v>
      </c>
      <c r="J55" t="s">
        <v>23</v>
      </c>
      <c r="M55" t="s">
        <v>250</v>
      </c>
    </row>
    <row r="56" spans="1:13">
      <c r="A56" t="s">
        <v>251</v>
      </c>
      <c r="B56" t="s">
        <v>247</v>
      </c>
      <c r="C56" t="s">
        <v>248</v>
      </c>
      <c r="D56" t="s">
        <v>37</v>
      </c>
      <c r="E56">
        <v>2010</v>
      </c>
      <c r="F56" t="s">
        <v>30</v>
      </c>
      <c r="G56" t="s">
        <v>252</v>
      </c>
      <c r="H56" t="e">
        <v>#N/A</v>
      </c>
      <c r="I56" t="s">
        <v>249</v>
      </c>
      <c r="J56" t="s">
        <v>23</v>
      </c>
      <c r="M56" t="s">
        <v>253</v>
      </c>
    </row>
    <row r="57" spans="1:13">
      <c r="A57" t="s">
        <v>254</v>
      </c>
      <c r="B57" t="s">
        <v>247</v>
      </c>
      <c r="C57" t="s">
        <v>248</v>
      </c>
      <c r="D57" t="s">
        <v>37</v>
      </c>
      <c r="E57">
        <v>2010</v>
      </c>
      <c r="F57" t="s">
        <v>30</v>
      </c>
      <c r="G57" t="s">
        <v>255</v>
      </c>
      <c r="H57" t="e">
        <v>#N/A</v>
      </c>
      <c r="I57" t="s">
        <v>249</v>
      </c>
      <c r="J57" t="s">
        <v>23</v>
      </c>
      <c r="M57" t="s">
        <v>253</v>
      </c>
    </row>
    <row r="58" spans="1:13">
      <c r="A58" t="s">
        <v>256</v>
      </c>
      <c r="B58" t="s">
        <v>247</v>
      </c>
      <c r="C58" t="s">
        <v>248</v>
      </c>
      <c r="D58" t="s">
        <v>18</v>
      </c>
      <c r="E58">
        <v>2010</v>
      </c>
      <c r="F58" t="s">
        <v>30</v>
      </c>
      <c r="G58" t="s">
        <v>257</v>
      </c>
      <c r="H58" t="e">
        <v>#N/A</v>
      </c>
      <c r="I58" t="s">
        <v>249</v>
      </c>
      <c r="J58" t="s">
        <v>23</v>
      </c>
      <c r="M58" t="s">
        <v>253</v>
      </c>
    </row>
    <row r="59" hidden="1" spans="1:13">
      <c r="A59" t="s">
        <v>258</v>
      </c>
      <c r="B59" t="s">
        <v>61</v>
      </c>
      <c r="C59" t="s">
        <v>62</v>
      </c>
      <c r="D59" t="s">
        <v>18</v>
      </c>
      <c r="E59">
        <v>2010</v>
      </c>
      <c r="F59" t="s">
        <v>136</v>
      </c>
      <c r="G59" t="s">
        <v>259</v>
      </c>
      <c r="H59" t="s">
        <v>21</v>
      </c>
      <c r="I59" t="s">
        <v>64</v>
      </c>
      <c r="J59" t="s">
        <v>23</v>
      </c>
      <c r="M59" t="s">
        <v>260</v>
      </c>
    </row>
    <row r="60" hidden="1" spans="1:13">
      <c r="A60" t="s">
        <v>261</v>
      </c>
      <c r="B60" t="s">
        <v>262</v>
      </c>
      <c r="C60" t="s">
        <v>263</v>
      </c>
      <c r="D60" t="s">
        <v>37</v>
      </c>
      <c r="E60">
        <v>2010</v>
      </c>
      <c r="F60" t="s">
        <v>19</v>
      </c>
      <c r="G60" t="s">
        <v>264</v>
      </c>
      <c r="H60" t="s">
        <v>240</v>
      </c>
      <c r="I60" t="s">
        <v>265</v>
      </c>
      <c r="J60" t="s">
        <v>23</v>
      </c>
      <c r="M60" t="s">
        <v>266</v>
      </c>
    </row>
    <row r="61" spans="1:13">
      <c r="A61" t="s">
        <v>267</v>
      </c>
      <c r="B61" t="s">
        <v>162</v>
      </c>
      <c r="C61" t="s">
        <v>163</v>
      </c>
      <c r="D61" t="s">
        <v>18</v>
      </c>
      <c r="E61">
        <v>2010</v>
      </c>
      <c r="F61" t="s">
        <v>19</v>
      </c>
      <c r="G61" t="s">
        <v>268</v>
      </c>
      <c r="H61" t="e">
        <v>#N/A</v>
      </c>
      <c r="I61" t="s">
        <v>269</v>
      </c>
      <c r="J61" t="s">
        <v>23</v>
      </c>
      <c r="M61" t="s">
        <v>270</v>
      </c>
    </row>
    <row r="62" hidden="1" spans="1:13">
      <c r="A62" t="s">
        <v>271</v>
      </c>
      <c r="B62" t="s">
        <v>272</v>
      </c>
      <c r="C62" t="s">
        <v>273</v>
      </c>
      <c r="D62" t="s">
        <v>18</v>
      </c>
      <c r="E62">
        <v>2010</v>
      </c>
      <c r="F62" t="s">
        <v>274</v>
      </c>
      <c r="G62" t="s">
        <v>275</v>
      </c>
      <c r="H62" t="s">
        <v>180</v>
      </c>
      <c r="I62" t="s">
        <v>276</v>
      </c>
      <c r="J62" t="s">
        <v>23</v>
      </c>
      <c r="M62" t="s">
        <v>277</v>
      </c>
    </row>
    <row r="63" hidden="1" spans="1:13">
      <c r="A63" t="s">
        <v>278</v>
      </c>
      <c r="B63" t="s">
        <v>272</v>
      </c>
      <c r="C63" t="s">
        <v>273</v>
      </c>
      <c r="D63" t="s">
        <v>18</v>
      </c>
      <c r="E63">
        <v>2010</v>
      </c>
      <c r="F63" t="s">
        <v>279</v>
      </c>
      <c r="G63" t="s">
        <v>280</v>
      </c>
      <c r="H63" t="s">
        <v>180</v>
      </c>
      <c r="I63" t="s">
        <v>281</v>
      </c>
      <c r="J63" t="s">
        <v>23</v>
      </c>
      <c r="M63" t="s">
        <v>282</v>
      </c>
    </row>
    <row r="64" hidden="1" spans="1:13">
      <c r="A64" t="s">
        <v>283</v>
      </c>
      <c r="B64" t="s">
        <v>284</v>
      </c>
      <c r="C64" t="s">
        <v>285</v>
      </c>
      <c r="D64" t="s">
        <v>18</v>
      </c>
      <c r="E64">
        <v>2010</v>
      </c>
      <c r="F64" t="s">
        <v>136</v>
      </c>
      <c r="G64" t="s">
        <v>255</v>
      </c>
      <c r="H64" t="s">
        <v>286</v>
      </c>
      <c r="I64" t="s">
        <v>287</v>
      </c>
      <c r="J64" t="s">
        <v>23</v>
      </c>
      <c r="M64" t="s">
        <v>288</v>
      </c>
    </row>
    <row r="65" spans="1:13">
      <c r="A65" t="s">
        <v>289</v>
      </c>
      <c r="B65" t="s">
        <v>117</v>
      </c>
      <c r="C65" t="s">
        <v>118</v>
      </c>
      <c r="D65" t="s">
        <v>18</v>
      </c>
      <c r="E65">
        <v>2010</v>
      </c>
      <c r="F65" t="s">
        <v>19</v>
      </c>
      <c r="G65" t="s">
        <v>290</v>
      </c>
      <c r="H65" t="e">
        <v>#N/A</v>
      </c>
      <c r="I65" t="s">
        <v>120</v>
      </c>
      <c r="J65" t="s">
        <v>23</v>
      </c>
      <c r="M65" t="s">
        <v>124</v>
      </c>
    </row>
    <row r="66" spans="1:13">
      <c r="A66" t="s">
        <v>291</v>
      </c>
      <c r="B66" t="s">
        <v>117</v>
      </c>
      <c r="C66" t="s">
        <v>118</v>
      </c>
      <c r="D66" t="s">
        <v>18</v>
      </c>
      <c r="E66">
        <v>2010</v>
      </c>
      <c r="F66" t="s">
        <v>56</v>
      </c>
      <c r="G66" t="s">
        <v>292</v>
      </c>
      <c r="H66" t="e">
        <v>#N/A</v>
      </c>
      <c r="I66" t="s">
        <v>293</v>
      </c>
      <c r="J66" t="s">
        <v>23</v>
      </c>
      <c r="M66" t="s">
        <v>121</v>
      </c>
    </row>
    <row r="67" spans="1:13">
      <c r="A67" t="s">
        <v>294</v>
      </c>
      <c r="B67" t="s">
        <v>295</v>
      </c>
      <c r="C67" t="s">
        <v>296</v>
      </c>
      <c r="D67" t="s">
        <v>18</v>
      </c>
      <c r="E67">
        <v>2010</v>
      </c>
      <c r="F67" t="s">
        <v>279</v>
      </c>
      <c r="G67" t="s">
        <v>297</v>
      </c>
      <c r="H67" t="e">
        <v>#N/A</v>
      </c>
      <c r="I67" t="s">
        <v>298</v>
      </c>
      <c r="J67" t="s">
        <v>23</v>
      </c>
      <c r="M67" t="s">
        <v>299</v>
      </c>
    </row>
    <row r="68" spans="1:13">
      <c r="A68" t="s">
        <v>294</v>
      </c>
      <c r="B68" t="s">
        <v>295</v>
      </c>
      <c r="C68" t="s">
        <v>296</v>
      </c>
      <c r="D68" t="s">
        <v>18</v>
      </c>
      <c r="E68">
        <v>2010</v>
      </c>
      <c r="F68" t="s">
        <v>19</v>
      </c>
      <c r="G68" t="s">
        <v>297</v>
      </c>
      <c r="H68" t="e">
        <v>#N/A</v>
      </c>
      <c r="I68" t="s">
        <v>300</v>
      </c>
      <c r="J68" t="s">
        <v>23</v>
      </c>
      <c r="M68" t="s">
        <v>301</v>
      </c>
    </row>
    <row r="69" hidden="1" spans="1:13">
      <c r="A69" t="s">
        <v>302</v>
      </c>
      <c r="B69" t="s">
        <v>150</v>
      </c>
      <c r="C69" t="s">
        <v>151</v>
      </c>
      <c r="D69" t="s">
        <v>37</v>
      </c>
      <c r="E69">
        <v>2010</v>
      </c>
      <c r="F69" t="s">
        <v>30</v>
      </c>
      <c r="G69" t="s">
        <v>303</v>
      </c>
      <c r="H69" t="s">
        <v>80</v>
      </c>
      <c r="I69" t="s">
        <v>153</v>
      </c>
      <c r="J69" t="s">
        <v>23</v>
      </c>
      <c r="M69" t="s">
        <v>154</v>
      </c>
    </row>
    <row r="70" hidden="1" spans="1:13">
      <c r="A70" t="s">
        <v>304</v>
      </c>
      <c r="B70" t="s">
        <v>150</v>
      </c>
      <c r="C70" t="s">
        <v>151</v>
      </c>
      <c r="D70" t="s">
        <v>37</v>
      </c>
      <c r="E70">
        <v>2010</v>
      </c>
      <c r="F70" t="s">
        <v>56</v>
      </c>
      <c r="G70" t="s">
        <v>244</v>
      </c>
      <c r="H70" t="s">
        <v>80</v>
      </c>
      <c r="I70" t="s">
        <v>153</v>
      </c>
      <c r="J70" t="s">
        <v>23</v>
      </c>
      <c r="M70" t="s">
        <v>305</v>
      </c>
    </row>
    <row r="71" hidden="1" spans="1:13">
      <c r="A71" t="s">
        <v>306</v>
      </c>
      <c r="B71" t="s">
        <v>150</v>
      </c>
      <c r="C71" t="s">
        <v>151</v>
      </c>
      <c r="D71" t="s">
        <v>37</v>
      </c>
      <c r="E71">
        <v>2010</v>
      </c>
      <c r="F71" t="s">
        <v>30</v>
      </c>
      <c r="G71" t="s">
        <v>307</v>
      </c>
      <c r="H71" t="s">
        <v>80</v>
      </c>
      <c r="I71" t="s">
        <v>153</v>
      </c>
      <c r="J71" t="s">
        <v>23</v>
      </c>
      <c r="M71" t="s">
        <v>154</v>
      </c>
    </row>
    <row r="72" hidden="1" spans="1:13">
      <c r="A72" t="s">
        <v>308</v>
      </c>
      <c r="B72" t="s">
        <v>309</v>
      </c>
      <c r="C72" t="s">
        <v>310</v>
      </c>
      <c r="D72" t="s">
        <v>37</v>
      </c>
      <c r="E72">
        <v>2010</v>
      </c>
      <c r="F72" t="s">
        <v>136</v>
      </c>
      <c r="G72" t="s">
        <v>311</v>
      </c>
      <c r="H72" t="s">
        <v>80</v>
      </c>
      <c r="I72" t="s">
        <v>312</v>
      </c>
      <c r="J72" t="s">
        <v>23</v>
      </c>
      <c r="M72" t="s">
        <v>313</v>
      </c>
    </row>
    <row r="73" hidden="1" spans="1:13">
      <c r="A73" t="s">
        <v>314</v>
      </c>
      <c r="B73" t="s">
        <v>77</v>
      </c>
      <c r="C73" t="s">
        <v>78</v>
      </c>
      <c r="D73" t="s">
        <v>37</v>
      </c>
      <c r="E73">
        <v>2010</v>
      </c>
      <c r="F73" t="s">
        <v>19</v>
      </c>
      <c r="G73" t="s">
        <v>315</v>
      </c>
      <c r="H73" t="s">
        <v>80</v>
      </c>
      <c r="I73" t="s">
        <v>169</v>
      </c>
      <c r="J73" t="s">
        <v>23</v>
      </c>
      <c r="M73" t="s">
        <v>316</v>
      </c>
    </row>
    <row r="74" hidden="1" spans="1:13">
      <c r="A74" t="s">
        <v>317</v>
      </c>
      <c r="B74" t="s">
        <v>318</v>
      </c>
      <c r="C74" t="s">
        <v>319</v>
      </c>
      <c r="D74" t="s">
        <v>37</v>
      </c>
      <c r="E74">
        <v>2010</v>
      </c>
      <c r="F74" t="s">
        <v>56</v>
      </c>
      <c r="G74" t="s">
        <v>320</v>
      </c>
      <c r="H74" t="s">
        <v>321</v>
      </c>
      <c r="I74" t="s">
        <v>322</v>
      </c>
      <c r="J74" t="s">
        <v>23</v>
      </c>
      <c r="M74" t="s">
        <v>323</v>
      </c>
    </row>
    <row r="75" hidden="1" spans="1:13">
      <c r="A75" t="s">
        <v>324</v>
      </c>
      <c r="B75" t="s">
        <v>318</v>
      </c>
      <c r="C75" t="s">
        <v>319</v>
      </c>
      <c r="D75" t="s">
        <v>37</v>
      </c>
      <c r="E75">
        <v>2010</v>
      </c>
      <c r="F75" t="s">
        <v>56</v>
      </c>
      <c r="G75" t="s">
        <v>325</v>
      </c>
      <c r="H75" t="s">
        <v>321</v>
      </c>
      <c r="I75" t="s">
        <v>322</v>
      </c>
      <c r="J75" t="s">
        <v>23</v>
      </c>
      <c r="M75" t="s">
        <v>323</v>
      </c>
    </row>
    <row r="76" hidden="1" spans="1:13">
      <c r="A76" t="s">
        <v>326</v>
      </c>
      <c r="B76" t="s">
        <v>318</v>
      </c>
      <c r="C76" t="s">
        <v>319</v>
      </c>
      <c r="D76" t="s">
        <v>37</v>
      </c>
      <c r="E76">
        <v>2010</v>
      </c>
      <c r="F76" t="s">
        <v>56</v>
      </c>
      <c r="G76" t="s">
        <v>327</v>
      </c>
      <c r="H76" t="s">
        <v>321</v>
      </c>
      <c r="I76" t="s">
        <v>322</v>
      </c>
      <c r="J76" t="s">
        <v>23</v>
      </c>
      <c r="M76" t="s">
        <v>323</v>
      </c>
    </row>
    <row r="77" hidden="1" spans="1:13">
      <c r="A77" t="s">
        <v>328</v>
      </c>
      <c r="B77" t="s">
        <v>318</v>
      </c>
      <c r="C77" t="s">
        <v>319</v>
      </c>
      <c r="D77" t="s">
        <v>37</v>
      </c>
      <c r="E77">
        <v>2010</v>
      </c>
      <c r="F77" t="s">
        <v>19</v>
      </c>
      <c r="G77" t="s">
        <v>329</v>
      </c>
      <c r="H77" t="s">
        <v>321</v>
      </c>
      <c r="I77" t="s">
        <v>322</v>
      </c>
      <c r="J77" t="s">
        <v>23</v>
      </c>
      <c r="M77" t="s">
        <v>330</v>
      </c>
    </row>
    <row r="78" spans="1:13">
      <c r="A78" t="s">
        <v>331</v>
      </c>
      <c r="B78" t="s">
        <v>111</v>
      </c>
      <c r="C78" t="s">
        <v>112</v>
      </c>
      <c r="D78" t="s">
        <v>37</v>
      </c>
      <c r="E78">
        <v>2010</v>
      </c>
      <c r="F78" t="s">
        <v>19</v>
      </c>
      <c r="G78" t="s">
        <v>332</v>
      </c>
      <c r="H78" t="e">
        <v>#N/A</v>
      </c>
      <c r="I78" t="s">
        <v>172</v>
      </c>
      <c r="J78" t="s">
        <v>23</v>
      </c>
      <c r="M78" t="s">
        <v>173</v>
      </c>
    </row>
    <row r="79" hidden="1" spans="1:13">
      <c r="A79" t="s">
        <v>333</v>
      </c>
      <c r="B79" t="s">
        <v>334</v>
      </c>
      <c r="C79" t="s">
        <v>335</v>
      </c>
      <c r="D79" t="s">
        <v>37</v>
      </c>
      <c r="E79">
        <v>2010</v>
      </c>
      <c r="F79" t="s">
        <v>19</v>
      </c>
      <c r="G79" t="s">
        <v>336</v>
      </c>
      <c r="H79" t="s">
        <v>180</v>
      </c>
      <c r="I79" t="s">
        <v>337</v>
      </c>
      <c r="J79" t="s">
        <v>23</v>
      </c>
      <c r="M79" t="s">
        <v>338</v>
      </c>
    </row>
    <row r="80" hidden="1" spans="1:13">
      <c r="A80" t="s">
        <v>339</v>
      </c>
      <c r="B80" t="s">
        <v>334</v>
      </c>
      <c r="C80" t="s">
        <v>335</v>
      </c>
      <c r="D80" t="s">
        <v>37</v>
      </c>
      <c r="E80">
        <v>2010</v>
      </c>
      <c r="F80" t="s">
        <v>19</v>
      </c>
      <c r="G80" t="s">
        <v>340</v>
      </c>
      <c r="H80" t="s">
        <v>180</v>
      </c>
      <c r="I80" t="s">
        <v>337</v>
      </c>
      <c r="J80" t="s">
        <v>23</v>
      </c>
      <c r="M80" t="s">
        <v>338</v>
      </c>
    </row>
    <row r="81" hidden="1" spans="1:13">
      <c r="A81" t="s">
        <v>341</v>
      </c>
      <c r="B81" t="s">
        <v>334</v>
      </c>
      <c r="C81" t="s">
        <v>335</v>
      </c>
      <c r="D81" t="s">
        <v>37</v>
      </c>
      <c r="E81">
        <v>2010</v>
      </c>
      <c r="F81" t="s">
        <v>19</v>
      </c>
      <c r="G81" t="s">
        <v>340</v>
      </c>
      <c r="H81" t="s">
        <v>180</v>
      </c>
      <c r="I81" t="s">
        <v>337</v>
      </c>
      <c r="J81" t="s">
        <v>23</v>
      </c>
      <c r="M81" t="s">
        <v>338</v>
      </c>
    </row>
    <row r="82" hidden="1" spans="1:13">
      <c r="A82" t="s">
        <v>342</v>
      </c>
      <c r="B82" t="s">
        <v>343</v>
      </c>
      <c r="C82" t="s">
        <v>344</v>
      </c>
      <c r="D82" t="s">
        <v>18</v>
      </c>
      <c r="E82">
        <v>2010</v>
      </c>
      <c r="F82" t="s">
        <v>19</v>
      </c>
      <c r="G82" t="s">
        <v>345</v>
      </c>
      <c r="H82" t="s">
        <v>73</v>
      </c>
      <c r="I82" t="s">
        <v>346</v>
      </c>
      <c r="J82" t="s">
        <v>23</v>
      </c>
      <c r="M82" t="s">
        <v>347</v>
      </c>
    </row>
    <row r="83" hidden="1" spans="1:13">
      <c r="A83" t="s">
        <v>348</v>
      </c>
      <c r="B83" t="s">
        <v>91</v>
      </c>
      <c r="C83" t="s">
        <v>92</v>
      </c>
      <c r="D83" t="s">
        <v>18</v>
      </c>
      <c r="E83">
        <v>2010</v>
      </c>
      <c r="F83" t="s">
        <v>19</v>
      </c>
      <c r="G83" t="s">
        <v>349</v>
      </c>
      <c r="H83" t="s">
        <v>94</v>
      </c>
      <c r="I83" t="s">
        <v>185</v>
      </c>
      <c r="J83" t="s">
        <v>23</v>
      </c>
      <c r="M83" t="s">
        <v>186</v>
      </c>
    </row>
    <row r="84" hidden="1" spans="1:13">
      <c r="A84" t="s">
        <v>283</v>
      </c>
      <c r="B84" t="s">
        <v>91</v>
      </c>
      <c r="C84" t="s">
        <v>92</v>
      </c>
      <c r="D84" t="s">
        <v>18</v>
      </c>
      <c r="E84">
        <v>2010</v>
      </c>
      <c r="F84" t="s">
        <v>56</v>
      </c>
      <c r="G84" t="s">
        <v>255</v>
      </c>
      <c r="H84" t="s">
        <v>94</v>
      </c>
      <c r="I84" t="s">
        <v>185</v>
      </c>
      <c r="J84" t="s">
        <v>23</v>
      </c>
      <c r="M84" t="s">
        <v>350</v>
      </c>
    </row>
    <row r="85" hidden="1" spans="1:13">
      <c r="A85" t="s">
        <v>351</v>
      </c>
      <c r="B85" t="s">
        <v>91</v>
      </c>
      <c r="C85" t="s">
        <v>92</v>
      </c>
      <c r="D85" t="s">
        <v>37</v>
      </c>
      <c r="E85">
        <v>2010</v>
      </c>
      <c r="F85" t="s">
        <v>56</v>
      </c>
      <c r="G85" t="s">
        <v>352</v>
      </c>
      <c r="H85" t="s">
        <v>94</v>
      </c>
      <c r="I85" t="s">
        <v>185</v>
      </c>
      <c r="J85" t="s">
        <v>23</v>
      </c>
      <c r="M85" t="s">
        <v>350</v>
      </c>
    </row>
    <row r="86" hidden="1" spans="1:13">
      <c r="A86" t="s">
        <v>353</v>
      </c>
      <c r="B86" t="s">
        <v>91</v>
      </c>
      <c r="C86" t="s">
        <v>92</v>
      </c>
      <c r="D86" t="s">
        <v>37</v>
      </c>
      <c r="E86">
        <v>2010</v>
      </c>
      <c r="F86" t="s">
        <v>19</v>
      </c>
      <c r="G86" t="s">
        <v>354</v>
      </c>
      <c r="H86" t="s">
        <v>94</v>
      </c>
      <c r="I86" t="s">
        <v>185</v>
      </c>
      <c r="J86" t="s">
        <v>23</v>
      </c>
      <c r="M86" t="s">
        <v>186</v>
      </c>
    </row>
    <row r="87" hidden="1" spans="1:13">
      <c r="A87" t="s">
        <v>355</v>
      </c>
      <c r="B87" t="s">
        <v>356</v>
      </c>
      <c r="C87" t="s">
        <v>357</v>
      </c>
      <c r="D87" t="s">
        <v>37</v>
      </c>
      <c r="E87">
        <v>2010</v>
      </c>
      <c r="F87" t="s">
        <v>19</v>
      </c>
      <c r="G87" t="s">
        <v>358</v>
      </c>
      <c r="H87" t="s">
        <v>94</v>
      </c>
      <c r="I87" t="s">
        <v>359</v>
      </c>
      <c r="J87" t="s">
        <v>23</v>
      </c>
      <c r="M87" t="s">
        <v>360</v>
      </c>
    </row>
    <row r="88" hidden="1" spans="1:13">
      <c r="A88" t="s">
        <v>361</v>
      </c>
      <c r="B88" t="s">
        <v>362</v>
      </c>
      <c r="C88" t="s">
        <v>363</v>
      </c>
      <c r="D88" t="s">
        <v>18</v>
      </c>
      <c r="E88">
        <v>2010</v>
      </c>
      <c r="F88" t="s">
        <v>19</v>
      </c>
      <c r="G88" t="s">
        <v>364</v>
      </c>
      <c r="H88" t="s">
        <v>286</v>
      </c>
      <c r="I88" t="s">
        <v>365</v>
      </c>
      <c r="J88" t="s">
        <v>23</v>
      </c>
      <c r="M88" t="s">
        <v>366</v>
      </c>
    </row>
    <row r="89" hidden="1" spans="1:13">
      <c r="A89" t="s">
        <v>367</v>
      </c>
      <c r="B89" t="s">
        <v>190</v>
      </c>
      <c r="C89" t="s">
        <v>191</v>
      </c>
      <c r="D89" t="s">
        <v>37</v>
      </c>
      <c r="E89">
        <v>2010</v>
      </c>
      <c r="F89" t="s">
        <v>30</v>
      </c>
      <c r="G89" t="s">
        <v>368</v>
      </c>
      <c r="H89" t="s">
        <v>73</v>
      </c>
      <c r="I89" t="s">
        <v>193</v>
      </c>
      <c r="J89" t="s">
        <v>23</v>
      </c>
      <c r="M89" t="s">
        <v>194</v>
      </c>
    </row>
    <row r="90" spans="1:13">
      <c r="A90" t="s">
        <v>369</v>
      </c>
      <c r="B90" t="s">
        <v>370</v>
      </c>
      <c r="C90" t="s">
        <v>371</v>
      </c>
      <c r="D90" t="s">
        <v>18</v>
      </c>
      <c r="E90">
        <v>2010</v>
      </c>
      <c r="F90" t="s">
        <v>56</v>
      </c>
      <c r="G90" t="s">
        <v>231</v>
      </c>
      <c r="H90" t="e">
        <v>#N/A</v>
      </c>
      <c r="I90" t="s">
        <v>372</v>
      </c>
      <c r="J90" t="s">
        <v>23</v>
      </c>
      <c r="M90" t="s">
        <v>373</v>
      </c>
    </row>
    <row r="91" spans="1:13">
      <c r="A91" t="s">
        <v>374</v>
      </c>
      <c r="B91" t="s">
        <v>370</v>
      </c>
      <c r="C91" t="s">
        <v>371</v>
      </c>
      <c r="D91" t="s">
        <v>18</v>
      </c>
      <c r="E91">
        <v>2010</v>
      </c>
      <c r="F91" t="s">
        <v>19</v>
      </c>
      <c r="G91" t="s">
        <v>375</v>
      </c>
      <c r="H91" t="e">
        <v>#N/A</v>
      </c>
      <c r="I91" t="s">
        <v>372</v>
      </c>
      <c r="J91" t="s">
        <v>23</v>
      </c>
      <c r="M91" t="s">
        <v>376</v>
      </c>
    </row>
    <row r="92" spans="1:13">
      <c r="A92" t="s">
        <v>377</v>
      </c>
      <c r="B92" t="s">
        <v>370</v>
      </c>
      <c r="C92" t="s">
        <v>371</v>
      </c>
      <c r="D92" t="s">
        <v>18</v>
      </c>
      <c r="E92">
        <v>2010</v>
      </c>
      <c r="F92" t="s">
        <v>19</v>
      </c>
      <c r="G92" t="s">
        <v>297</v>
      </c>
      <c r="H92" t="e">
        <v>#N/A</v>
      </c>
      <c r="I92" t="s">
        <v>372</v>
      </c>
      <c r="J92" t="s">
        <v>23</v>
      </c>
      <c r="M92" t="s">
        <v>376</v>
      </c>
    </row>
    <row r="93" spans="1:13">
      <c r="A93" t="s">
        <v>378</v>
      </c>
      <c r="B93" t="s">
        <v>162</v>
      </c>
      <c r="C93" t="s">
        <v>163</v>
      </c>
      <c r="D93" t="s">
        <v>37</v>
      </c>
      <c r="E93">
        <v>2010</v>
      </c>
      <c r="F93" t="s">
        <v>19</v>
      </c>
      <c r="G93" t="s">
        <v>379</v>
      </c>
      <c r="H93" t="e">
        <v>#N/A</v>
      </c>
      <c r="I93" t="s">
        <v>202</v>
      </c>
      <c r="J93" t="s">
        <v>23</v>
      </c>
      <c r="M93" t="s">
        <v>270</v>
      </c>
    </row>
    <row r="94" spans="1:13">
      <c r="A94" t="s">
        <v>380</v>
      </c>
      <c r="B94" t="s">
        <v>204</v>
      </c>
      <c r="C94" t="s">
        <v>205</v>
      </c>
      <c r="D94" t="s">
        <v>37</v>
      </c>
      <c r="E94">
        <v>2010</v>
      </c>
      <c r="F94" t="s">
        <v>19</v>
      </c>
      <c r="G94" t="s">
        <v>381</v>
      </c>
      <c r="H94" t="e">
        <v>#N/A</v>
      </c>
      <c r="I94" t="s">
        <v>207</v>
      </c>
      <c r="J94" t="s">
        <v>23</v>
      </c>
      <c r="M94" t="s">
        <v>208</v>
      </c>
    </row>
    <row r="95" spans="1:13">
      <c r="A95" t="s">
        <v>382</v>
      </c>
      <c r="B95" t="s">
        <v>204</v>
      </c>
      <c r="C95" t="s">
        <v>205</v>
      </c>
      <c r="D95" t="s">
        <v>18</v>
      </c>
      <c r="E95">
        <v>2010</v>
      </c>
      <c r="F95" t="s">
        <v>19</v>
      </c>
      <c r="G95" t="s">
        <v>297</v>
      </c>
      <c r="H95" t="e">
        <v>#N/A</v>
      </c>
      <c r="I95" t="s">
        <v>207</v>
      </c>
      <c r="J95" t="s">
        <v>23</v>
      </c>
      <c r="M95" t="s">
        <v>208</v>
      </c>
    </row>
    <row r="96" spans="1:13">
      <c r="A96" t="s">
        <v>383</v>
      </c>
      <c r="B96" t="s">
        <v>210</v>
      </c>
      <c r="C96" t="s">
        <v>211</v>
      </c>
      <c r="D96" t="s">
        <v>37</v>
      </c>
      <c r="E96">
        <v>2010</v>
      </c>
      <c r="F96" t="s">
        <v>19</v>
      </c>
      <c r="G96" t="s">
        <v>384</v>
      </c>
      <c r="H96" t="e">
        <v>#N/A</v>
      </c>
      <c r="I96" t="s">
        <v>213</v>
      </c>
      <c r="J96" t="s">
        <v>23</v>
      </c>
      <c r="M96" t="s">
        <v>214</v>
      </c>
    </row>
    <row r="97" spans="1:13">
      <c r="A97" t="s">
        <v>385</v>
      </c>
      <c r="B97" t="s">
        <v>210</v>
      </c>
      <c r="C97" t="s">
        <v>211</v>
      </c>
      <c r="D97" t="s">
        <v>37</v>
      </c>
      <c r="E97">
        <v>2010</v>
      </c>
      <c r="F97" t="s">
        <v>19</v>
      </c>
      <c r="G97" t="s">
        <v>386</v>
      </c>
      <c r="H97" t="e">
        <v>#N/A</v>
      </c>
      <c r="I97" t="s">
        <v>213</v>
      </c>
      <c r="J97" t="s">
        <v>23</v>
      </c>
      <c r="M97" t="s">
        <v>214</v>
      </c>
    </row>
    <row r="98" hidden="1" spans="1:13">
      <c r="A98" t="s">
        <v>387</v>
      </c>
      <c r="B98" t="s">
        <v>16</v>
      </c>
      <c r="C98" t="s">
        <v>17</v>
      </c>
      <c r="D98" t="s">
        <v>37</v>
      </c>
      <c r="E98">
        <v>2011</v>
      </c>
      <c r="F98" t="s">
        <v>30</v>
      </c>
      <c r="G98" t="s">
        <v>388</v>
      </c>
      <c r="H98" t="s">
        <v>21</v>
      </c>
      <c r="I98" t="s">
        <v>22</v>
      </c>
      <c r="J98" t="s">
        <v>23</v>
      </c>
      <c r="M98" t="s">
        <v>389</v>
      </c>
    </row>
    <row r="99" spans="1:13">
      <c r="A99" t="s">
        <v>390</v>
      </c>
      <c r="B99" t="s">
        <v>221</v>
      </c>
      <c r="C99" t="s">
        <v>222</v>
      </c>
      <c r="D99" t="s">
        <v>18</v>
      </c>
      <c r="E99">
        <v>2011</v>
      </c>
      <c r="F99" t="s">
        <v>30</v>
      </c>
      <c r="G99" t="s">
        <v>391</v>
      </c>
      <c r="H99" t="e">
        <v>#N/A</v>
      </c>
      <c r="I99" t="s">
        <v>392</v>
      </c>
      <c r="J99" t="s">
        <v>23</v>
      </c>
      <c r="M99" t="s">
        <v>225</v>
      </c>
    </row>
    <row r="100" spans="1:13">
      <c r="A100" t="s">
        <v>393</v>
      </c>
      <c r="B100" t="s">
        <v>394</v>
      </c>
      <c r="C100" t="s">
        <v>395</v>
      </c>
      <c r="D100" t="s">
        <v>18</v>
      </c>
      <c r="E100">
        <v>2011</v>
      </c>
      <c r="F100" t="s">
        <v>279</v>
      </c>
      <c r="G100" t="s">
        <v>396</v>
      </c>
      <c r="H100" t="e">
        <v>#N/A</v>
      </c>
      <c r="I100" t="s">
        <v>392</v>
      </c>
      <c r="J100" t="s">
        <v>23</v>
      </c>
      <c r="M100" t="s">
        <v>397</v>
      </c>
    </row>
    <row r="101" spans="1:13">
      <c r="A101" t="s">
        <v>398</v>
      </c>
      <c r="B101" t="s">
        <v>221</v>
      </c>
      <c r="C101" t="s">
        <v>222</v>
      </c>
      <c r="D101" t="s">
        <v>37</v>
      </c>
      <c r="E101">
        <v>2011</v>
      </c>
      <c r="F101" t="s">
        <v>30</v>
      </c>
      <c r="G101" t="s">
        <v>399</v>
      </c>
      <c r="H101" t="e">
        <v>#N/A</v>
      </c>
      <c r="I101" t="s">
        <v>228</v>
      </c>
      <c r="J101" t="s">
        <v>23</v>
      </c>
      <c r="M101" t="s">
        <v>225</v>
      </c>
    </row>
    <row r="102" spans="1:13">
      <c r="A102" t="s">
        <v>400</v>
      </c>
      <c r="B102" t="s">
        <v>370</v>
      </c>
      <c r="C102" t="s">
        <v>371</v>
      </c>
      <c r="D102" t="s">
        <v>18</v>
      </c>
      <c r="E102">
        <v>2011</v>
      </c>
      <c r="F102" t="s">
        <v>30</v>
      </c>
      <c r="G102" t="s">
        <v>401</v>
      </c>
      <c r="H102" t="e">
        <v>#N/A</v>
      </c>
      <c r="I102" t="s">
        <v>402</v>
      </c>
      <c r="J102" t="s">
        <v>23</v>
      </c>
      <c r="M102" t="s">
        <v>403</v>
      </c>
    </row>
    <row r="103" hidden="1" spans="1:13">
      <c r="A103" t="s">
        <v>404</v>
      </c>
      <c r="B103" t="s">
        <v>150</v>
      </c>
      <c r="C103" t="s">
        <v>151</v>
      </c>
      <c r="D103" t="s">
        <v>18</v>
      </c>
      <c r="E103">
        <v>2011</v>
      </c>
      <c r="F103" t="s">
        <v>279</v>
      </c>
      <c r="G103" t="s">
        <v>405</v>
      </c>
      <c r="H103" t="s">
        <v>80</v>
      </c>
      <c r="I103" t="s">
        <v>406</v>
      </c>
      <c r="J103" t="s">
        <v>23</v>
      </c>
      <c r="M103" t="s">
        <v>407</v>
      </c>
    </row>
    <row r="104" hidden="1" spans="1:13">
      <c r="A104" t="s">
        <v>408</v>
      </c>
      <c r="B104" t="s">
        <v>237</v>
      </c>
      <c r="C104" t="s">
        <v>238</v>
      </c>
      <c r="D104" t="s">
        <v>18</v>
      </c>
      <c r="E104">
        <v>2011</v>
      </c>
      <c r="F104" t="s">
        <v>274</v>
      </c>
      <c r="G104" t="s">
        <v>409</v>
      </c>
      <c r="H104" t="s">
        <v>240</v>
      </c>
      <c r="I104" t="s">
        <v>410</v>
      </c>
      <c r="J104" t="s">
        <v>23</v>
      </c>
      <c r="M104" t="s">
        <v>411</v>
      </c>
    </row>
    <row r="105" hidden="1" spans="1:13">
      <c r="A105" t="s">
        <v>412</v>
      </c>
      <c r="B105" t="s">
        <v>237</v>
      </c>
      <c r="C105" t="s">
        <v>238</v>
      </c>
      <c r="D105" t="s">
        <v>18</v>
      </c>
      <c r="E105">
        <v>2011</v>
      </c>
      <c r="F105" t="s">
        <v>279</v>
      </c>
      <c r="G105" t="s">
        <v>409</v>
      </c>
      <c r="H105" t="s">
        <v>240</v>
      </c>
      <c r="I105" t="s">
        <v>413</v>
      </c>
      <c r="J105" t="s">
        <v>23</v>
      </c>
      <c r="M105" t="s">
        <v>414</v>
      </c>
    </row>
    <row r="106" hidden="1" spans="1:13">
      <c r="A106" t="s">
        <v>415</v>
      </c>
      <c r="B106" t="s">
        <v>237</v>
      </c>
      <c r="C106" t="s">
        <v>238</v>
      </c>
      <c r="D106" t="s">
        <v>18</v>
      </c>
      <c r="E106">
        <v>2011</v>
      </c>
      <c r="F106" t="s">
        <v>279</v>
      </c>
      <c r="G106" t="s">
        <v>416</v>
      </c>
      <c r="H106" t="s">
        <v>240</v>
      </c>
      <c r="I106" t="s">
        <v>417</v>
      </c>
      <c r="J106" t="s">
        <v>23</v>
      </c>
      <c r="M106" t="s">
        <v>414</v>
      </c>
    </row>
    <row r="107" hidden="1" spans="1:13">
      <c r="A107" t="s">
        <v>418</v>
      </c>
      <c r="B107" t="s">
        <v>237</v>
      </c>
      <c r="C107" t="s">
        <v>238</v>
      </c>
      <c r="D107" t="s">
        <v>18</v>
      </c>
      <c r="E107">
        <v>2011</v>
      </c>
      <c r="F107" t="s">
        <v>19</v>
      </c>
      <c r="G107" t="s">
        <v>419</v>
      </c>
      <c r="H107" t="s">
        <v>240</v>
      </c>
      <c r="I107" t="s">
        <v>420</v>
      </c>
      <c r="J107" t="s">
        <v>23</v>
      </c>
      <c r="M107" t="s">
        <v>421</v>
      </c>
    </row>
    <row r="108" hidden="1" spans="1:13">
      <c r="A108" t="s">
        <v>422</v>
      </c>
      <c r="B108" t="s">
        <v>237</v>
      </c>
      <c r="C108" t="s">
        <v>238</v>
      </c>
      <c r="D108" t="s">
        <v>18</v>
      </c>
      <c r="E108">
        <v>2011</v>
      </c>
      <c r="F108" t="s">
        <v>279</v>
      </c>
      <c r="G108" t="s">
        <v>423</v>
      </c>
      <c r="H108" t="s">
        <v>240</v>
      </c>
      <c r="I108" t="s">
        <v>424</v>
      </c>
      <c r="J108" t="s">
        <v>23</v>
      </c>
      <c r="M108" t="s">
        <v>414</v>
      </c>
    </row>
    <row r="109" hidden="1" spans="1:13">
      <c r="A109" t="s">
        <v>425</v>
      </c>
      <c r="B109" t="s">
        <v>237</v>
      </c>
      <c r="C109" t="s">
        <v>238</v>
      </c>
      <c r="D109" t="s">
        <v>37</v>
      </c>
      <c r="E109">
        <v>2011</v>
      </c>
      <c r="F109" t="s">
        <v>426</v>
      </c>
      <c r="G109" t="s">
        <v>427</v>
      </c>
      <c r="H109" t="s">
        <v>240</v>
      </c>
      <c r="I109" t="s">
        <v>241</v>
      </c>
      <c r="J109" t="s">
        <v>23</v>
      </c>
      <c r="M109" t="s">
        <v>245</v>
      </c>
    </row>
    <row r="110" hidden="1" spans="1:13">
      <c r="A110" t="s">
        <v>428</v>
      </c>
      <c r="B110" t="s">
        <v>48</v>
      </c>
      <c r="C110" t="s">
        <v>49</v>
      </c>
      <c r="D110" t="s">
        <v>18</v>
      </c>
      <c r="E110">
        <v>2011</v>
      </c>
      <c r="F110" t="s">
        <v>279</v>
      </c>
      <c r="G110" t="s">
        <v>429</v>
      </c>
      <c r="H110" t="s">
        <v>21</v>
      </c>
      <c r="I110" t="s">
        <v>51</v>
      </c>
      <c r="J110" t="s">
        <v>23</v>
      </c>
      <c r="M110" t="s">
        <v>430</v>
      </c>
    </row>
    <row r="111" spans="1:13">
      <c r="A111" t="s">
        <v>431</v>
      </c>
      <c r="B111" t="s">
        <v>394</v>
      </c>
      <c r="C111" t="s">
        <v>395</v>
      </c>
      <c r="D111" t="s">
        <v>18</v>
      </c>
      <c r="E111">
        <v>2011</v>
      </c>
      <c r="F111" t="s">
        <v>279</v>
      </c>
      <c r="G111" t="s">
        <v>432</v>
      </c>
      <c r="H111" t="e">
        <v>#N/A</v>
      </c>
      <c r="I111" t="s">
        <v>433</v>
      </c>
      <c r="J111" t="s">
        <v>23</v>
      </c>
      <c r="M111" t="s">
        <v>397</v>
      </c>
    </row>
    <row r="112" hidden="1" spans="1:13">
      <c r="A112" t="s">
        <v>434</v>
      </c>
      <c r="B112" t="s">
        <v>61</v>
      </c>
      <c r="C112" t="s">
        <v>62</v>
      </c>
      <c r="D112" t="s">
        <v>18</v>
      </c>
      <c r="E112">
        <v>2011</v>
      </c>
      <c r="F112" t="s">
        <v>30</v>
      </c>
      <c r="G112" t="s">
        <v>435</v>
      </c>
      <c r="H112" t="s">
        <v>21</v>
      </c>
      <c r="I112" t="s">
        <v>436</v>
      </c>
      <c r="J112" t="s">
        <v>23</v>
      </c>
      <c r="M112" t="s">
        <v>65</v>
      </c>
    </row>
    <row r="113" hidden="1" spans="1:13">
      <c r="A113" t="s">
        <v>437</v>
      </c>
      <c r="B113" t="s">
        <v>48</v>
      </c>
      <c r="C113" t="s">
        <v>49</v>
      </c>
      <c r="D113" t="s">
        <v>18</v>
      </c>
      <c r="E113">
        <v>2011</v>
      </c>
      <c r="F113" t="s">
        <v>30</v>
      </c>
      <c r="G113" t="s">
        <v>438</v>
      </c>
      <c r="H113" t="s">
        <v>21</v>
      </c>
      <c r="I113" t="s">
        <v>51</v>
      </c>
      <c r="J113" t="s">
        <v>23</v>
      </c>
      <c r="M113" t="s">
        <v>52</v>
      </c>
    </row>
    <row r="114" spans="1:13">
      <c r="A114" t="s">
        <v>439</v>
      </c>
      <c r="B114" t="s">
        <v>247</v>
      </c>
      <c r="C114" t="s">
        <v>248</v>
      </c>
      <c r="D114" t="s">
        <v>37</v>
      </c>
      <c r="E114">
        <v>2011</v>
      </c>
      <c r="F114" t="s">
        <v>279</v>
      </c>
      <c r="G114" t="s">
        <v>440</v>
      </c>
      <c r="H114" t="e">
        <v>#N/A</v>
      </c>
      <c r="I114" t="s">
        <v>249</v>
      </c>
      <c r="J114" t="s">
        <v>23</v>
      </c>
      <c r="M114" t="s">
        <v>441</v>
      </c>
    </row>
    <row r="115" spans="1:13">
      <c r="A115" t="s">
        <v>442</v>
      </c>
      <c r="B115" t="s">
        <v>247</v>
      </c>
      <c r="C115" t="s">
        <v>248</v>
      </c>
      <c r="D115" t="s">
        <v>37</v>
      </c>
      <c r="E115">
        <v>2011</v>
      </c>
      <c r="F115" t="s">
        <v>279</v>
      </c>
      <c r="G115" t="s">
        <v>440</v>
      </c>
      <c r="H115" t="e">
        <v>#N/A</v>
      </c>
      <c r="I115" t="s">
        <v>249</v>
      </c>
      <c r="J115" t="s">
        <v>23</v>
      </c>
      <c r="M115" t="s">
        <v>441</v>
      </c>
    </row>
    <row r="116" hidden="1" spans="1:13">
      <c r="A116" t="s">
        <v>443</v>
      </c>
      <c r="B116" t="s">
        <v>61</v>
      </c>
      <c r="C116" t="s">
        <v>62</v>
      </c>
      <c r="D116" t="s">
        <v>37</v>
      </c>
      <c r="E116">
        <v>2011</v>
      </c>
      <c r="F116" t="s">
        <v>279</v>
      </c>
      <c r="G116" t="s">
        <v>444</v>
      </c>
      <c r="H116" t="s">
        <v>21</v>
      </c>
      <c r="I116" t="s">
        <v>64</v>
      </c>
      <c r="J116" t="s">
        <v>23</v>
      </c>
      <c r="M116" t="s">
        <v>445</v>
      </c>
    </row>
    <row r="117" hidden="1" spans="1:13">
      <c r="A117" t="s">
        <v>446</v>
      </c>
      <c r="B117" t="s">
        <v>61</v>
      </c>
      <c r="C117" t="s">
        <v>62</v>
      </c>
      <c r="D117" t="s">
        <v>37</v>
      </c>
      <c r="E117">
        <v>2011</v>
      </c>
      <c r="F117" t="s">
        <v>279</v>
      </c>
      <c r="G117" t="s">
        <v>447</v>
      </c>
      <c r="H117" t="s">
        <v>21</v>
      </c>
      <c r="I117" t="s">
        <v>64</v>
      </c>
      <c r="J117" t="s">
        <v>23</v>
      </c>
      <c r="M117" t="s">
        <v>445</v>
      </c>
    </row>
    <row r="118" hidden="1" spans="1:13">
      <c r="A118" t="s">
        <v>448</v>
      </c>
      <c r="B118" t="s">
        <v>61</v>
      </c>
      <c r="C118" t="s">
        <v>62</v>
      </c>
      <c r="D118" t="s">
        <v>37</v>
      </c>
      <c r="E118">
        <v>2011</v>
      </c>
      <c r="F118" t="s">
        <v>426</v>
      </c>
      <c r="G118" t="s">
        <v>449</v>
      </c>
      <c r="H118" t="s">
        <v>21</v>
      </c>
      <c r="I118" t="s">
        <v>64</v>
      </c>
      <c r="J118" t="s">
        <v>23</v>
      </c>
      <c r="M118" t="s">
        <v>65</v>
      </c>
    </row>
    <row r="119" hidden="1" spans="1:13">
      <c r="A119" t="s">
        <v>450</v>
      </c>
      <c r="B119" t="s">
        <v>451</v>
      </c>
      <c r="C119" t="s">
        <v>452</v>
      </c>
      <c r="D119" t="s">
        <v>37</v>
      </c>
      <c r="E119">
        <v>2011</v>
      </c>
      <c r="F119" t="s">
        <v>19</v>
      </c>
      <c r="G119" t="s">
        <v>453</v>
      </c>
      <c r="H119" t="s">
        <v>240</v>
      </c>
      <c r="I119" t="s">
        <v>454</v>
      </c>
      <c r="J119" t="s">
        <v>23</v>
      </c>
      <c r="M119" t="s">
        <v>455</v>
      </c>
    </row>
    <row r="120" hidden="1" spans="1:13">
      <c r="A120" t="s">
        <v>456</v>
      </c>
      <c r="B120" t="s">
        <v>70</v>
      </c>
      <c r="C120" t="s">
        <v>71</v>
      </c>
      <c r="D120" t="s">
        <v>37</v>
      </c>
      <c r="E120">
        <v>2011</v>
      </c>
      <c r="F120" t="s">
        <v>19</v>
      </c>
      <c r="G120" t="s">
        <v>457</v>
      </c>
      <c r="H120" t="s">
        <v>73</v>
      </c>
      <c r="I120" t="s">
        <v>74</v>
      </c>
      <c r="J120" t="s">
        <v>23</v>
      </c>
      <c r="M120" t="s">
        <v>458</v>
      </c>
    </row>
    <row r="121" hidden="1" spans="1:13">
      <c r="A121" t="s">
        <v>459</v>
      </c>
      <c r="B121" t="s">
        <v>460</v>
      </c>
      <c r="C121" t="s">
        <v>461</v>
      </c>
      <c r="D121" t="s">
        <v>18</v>
      </c>
      <c r="E121">
        <v>2011</v>
      </c>
      <c r="F121" t="s">
        <v>462</v>
      </c>
      <c r="G121" t="s">
        <v>463</v>
      </c>
      <c r="H121" t="s">
        <v>80</v>
      </c>
      <c r="I121" t="s">
        <v>464</v>
      </c>
      <c r="J121" t="s">
        <v>23</v>
      </c>
      <c r="M121" t="s">
        <v>465</v>
      </c>
    </row>
    <row r="122" hidden="1" spans="1:13">
      <c r="A122" t="s">
        <v>466</v>
      </c>
      <c r="B122" t="s">
        <v>77</v>
      </c>
      <c r="C122" t="s">
        <v>78</v>
      </c>
      <c r="D122" t="s">
        <v>18</v>
      </c>
      <c r="E122">
        <v>2011</v>
      </c>
      <c r="F122" t="s">
        <v>274</v>
      </c>
      <c r="G122" t="s">
        <v>467</v>
      </c>
      <c r="H122" t="s">
        <v>80</v>
      </c>
      <c r="I122" t="s">
        <v>468</v>
      </c>
      <c r="J122" t="s">
        <v>23</v>
      </c>
      <c r="M122" t="s">
        <v>469</v>
      </c>
    </row>
    <row r="123" hidden="1" spans="1:13">
      <c r="A123" t="s">
        <v>470</v>
      </c>
      <c r="B123" t="s">
        <v>460</v>
      </c>
      <c r="C123" t="s">
        <v>461</v>
      </c>
      <c r="D123" t="s">
        <v>18</v>
      </c>
      <c r="E123">
        <v>2011</v>
      </c>
      <c r="F123" t="s">
        <v>279</v>
      </c>
      <c r="G123" t="s">
        <v>471</v>
      </c>
      <c r="H123" t="s">
        <v>80</v>
      </c>
      <c r="I123" t="s">
        <v>472</v>
      </c>
      <c r="J123" t="s">
        <v>23</v>
      </c>
      <c r="M123" t="s">
        <v>473</v>
      </c>
    </row>
    <row r="124" hidden="1" spans="1:13">
      <c r="A124" t="s">
        <v>474</v>
      </c>
      <c r="B124" t="s">
        <v>475</v>
      </c>
      <c r="C124" t="s">
        <v>476</v>
      </c>
      <c r="D124" t="s">
        <v>18</v>
      </c>
      <c r="E124">
        <v>2011</v>
      </c>
      <c r="F124" t="s">
        <v>279</v>
      </c>
      <c r="G124" t="s">
        <v>477</v>
      </c>
      <c r="H124" t="s">
        <v>478</v>
      </c>
      <c r="I124" t="s">
        <v>479</v>
      </c>
      <c r="J124" t="s">
        <v>23</v>
      </c>
      <c r="M124" t="s">
        <v>480</v>
      </c>
    </row>
    <row r="125" spans="1:13">
      <c r="A125" t="s">
        <v>481</v>
      </c>
      <c r="B125" t="s">
        <v>482</v>
      </c>
      <c r="C125" t="s">
        <v>483</v>
      </c>
      <c r="D125" t="s">
        <v>18</v>
      </c>
      <c r="E125">
        <v>2011</v>
      </c>
      <c r="F125" t="s">
        <v>30</v>
      </c>
      <c r="G125" t="s">
        <v>484</v>
      </c>
      <c r="H125" t="e">
        <v>#N/A</v>
      </c>
      <c r="I125" t="s">
        <v>485</v>
      </c>
      <c r="J125" t="s">
        <v>23</v>
      </c>
      <c r="M125" t="s">
        <v>486</v>
      </c>
    </row>
    <row r="126" spans="1:13">
      <c r="A126" t="s">
        <v>487</v>
      </c>
      <c r="B126" t="s">
        <v>488</v>
      </c>
      <c r="C126" t="s">
        <v>489</v>
      </c>
      <c r="D126" t="s">
        <v>18</v>
      </c>
      <c r="E126">
        <v>2011</v>
      </c>
      <c r="F126" t="s">
        <v>279</v>
      </c>
      <c r="G126" t="s">
        <v>490</v>
      </c>
      <c r="H126" t="e">
        <v>#N/A</v>
      </c>
      <c r="I126" t="s">
        <v>491</v>
      </c>
      <c r="J126" t="s">
        <v>23</v>
      </c>
      <c r="M126" t="s">
        <v>492</v>
      </c>
    </row>
    <row r="127" hidden="1" spans="1:13">
      <c r="A127" t="s">
        <v>493</v>
      </c>
      <c r="B127" t="s">
        <v>475</v>
      </c>
      <c r="C127" t="s">
        <v>476</v>
      </c>
      <c r="D127" t="s">
        <v>18</v>
      </c>
      <c r="E127">
        <v>2011</v>
      </c>
      <c r="F127" t="s">
        <v>279</v>
      </c>
      <c r="G127" t="s">
        <v>405</v>
      </c>
      <c r="H127" t="s">
        <v>478</v>
      </c>
      <c r="I127" t="s">
        <v>494</v>
      </c>
      <c r="J127" t="s">
        <v>23</v>
      </c>
      <c r="M127" t="s">
        <v>480</v>
      </c>
    </row>
    <row r="128" hidden="1" spans="1:13">
      <c r="A128" t="s">
        <v>495</v>
      </c>
      <c r="B128" t="s">
        <v>496</v>
      </c>
      <c r="C128" t="s">
        <v>497</v>
      </c>
      <c r="D128" t="s">
        <v>18</v>
      </c>
      <c r="E128">
        <v>2011</v>
      </c>
      <c r="F128" t="s">
        <v>279</v>
      </c>
      <c r="G128" t="s">
        <v>498</v>
      </c>
      <c r="H128" t="s">
        <v>499</v>
      </c>
      <c r="I128" t="s">
        <v>500</v>
      </c>
      <c r="J128" t="s">
        <v>23</v>
      </c>
      <c r="M128" t="s">
        <v>501</v>
      </c>
    </row>
    <row r="129" spans="1:13">
      <c r="A129" t="s">
        <v>502</v>
      </c>
      <c r="B129" t="s">
        <v>111</v>
      </c>
      <c r="C129" t="s">
        <v>112</v>
      </c>
      <c r="D129" t="s">
        <v>18</v>
      </c>
      <c r="E129">
        <v>2011</v>
      </c>
      <c r="F129" t="s">
        <v>279</v>
      </c>
      <c r="G129" t="s">
        <v>503</v>
      </c>
      <c r="H129" t="e">
        <v>#N/A</v>
      </c>
      <c r="I129" t="s">
        <v>504</v>
      </c>
      <c r="J129" t="s">
        <v>23</v>
      </c>
      <c r="M129" t="s">
        <v>505</v>
      </c>
    </row>
    <row r="130" spans="1:13">
      <c r="A130" t="s">
        <v>145</v>
      </c>
      <c r="B130" t="s">
        <v>140</v>
      </c>
      <c r="C130" t="s">
        <v>141</v>
      </c>
      <c r="D130" t="s">
        <v>18</v>
      </c>
      <c r="E130">
        <v>2011</v>
      </c>
      <c r="F130" t="s">
        <v>30</v>
      </c>
      <c r="G130" t="s">
        <v>506</v>
      </c>
      <c r="H130" t="e">
        <v>#N/A</v>
      </c>
      <c r="I130" t="s">
        <v>500</v>
      </c>
      <c r="J130" t="s">
        <v>23</v>
      </c>
      <c r="M130" t="s">
        <v>144</v>
      </c>
    </row>
    <row r="131" hidden="1" spans="1:13">
      <c r="A131" t="s">
        <v>507</v>
      </c>
      <c r="B131" t="s">
        <v>508</v>
      </c>
      <c r="C131" t="s">
        <v>509</v>
      </c>
      <c r="D131" t="s">
        <v>18</v>
      </c>
      <c r="E131">
        <v>2011</v>
      </c>
      <c r="F131" t="s">
        <v>279</v>
      </c>
      <c r="G131" t="s">
        <v>510</v>
      </c>
      <c r="H131" t="s">
        <v>511</v>
      </c>
      <c r="I131" t="s">
        <v>512</v>
      </c>
      <c r="J131" t="s">
        <v>23</v>
      </c>
      <c r="M131" t="s">
        <v>513</v>
      </c>
    </row>
    <row r="132" spans="1:13">
      <c r="A132" t="s">
        <v>514</v>
      </c>
      <c r="B132" t="s">
        <v>117</v>
      </c>
      <c r="C132" t="s">
        <v>118</v>
      </c>
      <c r="D132" t="s">
        <v>18</v>
      </c>
      <c r="E132">
        <v>2011</v>
      </c>
      <c r="F132" t="s">
        <v>30</v>
      </c>
      <c r="G132" t="s">
        <v>515</v>
      </c>
      <c r="H132" t="e">
        <v>#N/A</v>
      </c>
      <c r="I132" t="s">
        <v>120</v>
      </c>
      <c r="J132" t="s">
        <v>23</v>
      </c>
      <c r="M132" t="s">
        <v>516</v>
      </c>
    </row>
    <row r="133" spans="1:13">
      <c r="A133" t="s">
        <v>517</v>
      </c>
      <c r="B133" t="s">
        <v>117</v>
      </c>
      <c r="C133" t="s">
        <v>118</v>
      </c>
      <c r="D133" t="s">
        <v>37</v>
      </c>
      <c r="E133">
        <v>2011</v>
      </c>
      <c r="F133" t="s">
        <v>19</v>
      </c>
      <c r="G133" t="s">
        <v>518</v>
      </c>
      <c r="H133" t="e">
        <v>#N/A</v>
      </c>
      <c r="I133" t="s">
        <v>120</v>
      </c>
      <c r="J133" t="s">
        <v>23</v>
      </c>
      <c r="M133" t="s">
        <v>124</v>
      </c>
    </row>
    <row r="134" spans="1:13">
      <c r="A134" t="s">
        <v>519</v>
      </c>
      <c r="B134" t="s">
        <v>117</v>
      </c>
      <c r="C134" t="s">
        <v>118</v>
      </c>
      <c r="D134" t="s">
        <v>18</v>
      </c>
      <c r="E134">
        <v>2011</v>
      </c>
      <c r="F134" t="s">
        <v>19</v>
      </c>
      <c r="G134" t="s">
        <v>399</v>
      </c>
      <c r="H134" t="e">
        <v>#N/A</v>
      </c>
      <c r="I134" t="s">
        <v>120</v>
      </c>
      <c r="J134" t="s">
        <v>23</v>
      </c>
      <c r="M134" t="s">
        <v>124</v>
      </c>
    </row>
    <row r="135" hidden="1" spans="1:13">
      <c r="A135" t="s">
        <v>520</v>
      </c>
      <c r="B135" t="s">
        <v>177</v>
      </c>
      <c r="C135" t="s">
        <v>178</v>
      </c>
      <c r="D135" t="s">
        <v>18</v>
      </c>
      <c r="E135">
        <v>2011</v>
      </c>
      <c r="F135" t="s">
        <v>279</v>
      </c>
      <c r="G135" t="s">
        <v>521</v>
      </c>
      <c r="H135" t="s">
        <v>180</v>
      </c>
      <c r="I135" t="s">
        <v>522</v>
      </c>
      <c r="J135" t="s">
        <v>23</v>
      </c>
      <c r="M135" t="s">
        <v>523</v>
      </c>
    </row>
    <row r="136" hidden="1" spans="1:13">
      <c r="A136" t="s">
        <v>524</v>
      </c>
      <c r="B136" t="s">
        <v>177</v>
      </c>
      <c r="C136" t="s">
        <v>178</v>
      </c>
      <c r="D136" t="s">
        <v>18</v>
      </c>
      <c r="E136">
        <v>2011</v>
      </c>
      <c r="F136" t="s">
        <v>462</v>
      </c>
      <c r="G136" t="s">
        <v>525</v>
      </c>
      <c r="H136" t="s">
        <v>180</v>
      </c>
      <c r="I136" t="s">
        <v>526</v>
      </c>
      <c r="J136" t="s">
        <v>23</v>
      </c>
      <c r="M136" t="s">
        <v>527</v>
      </c>
    </row>
    <row r="137" hidden="1" spans="1:13">
      <c r="A137" t="s">
        <v>528</v>
      </c>
      <c r="B137" t="s">
        <v>529</v>
      </c>
      <c r="C137" t="s">
        <v>530</v>
      </c>
      <c r="D137" t="s">
        <v>18</v>
      </c>
      <c r="E137">
        <v>2011</v>
      </c>
      <c r="F137" t="s">
        <v>274</v>
      </c>
      <c r="G137" t="s">
        <v>531</v>
      </c>
      <c r="H137" t="s">
        <v>240</v>
      </c>
      <c r="I137" t="s">
        <v>532</v>
      </c>
      <c r="J137" t="s">
        <v>23</v>
      </c>
      <c r="M137" t="s">
        <v>533</v>
      </c>
    </row>
    <row r="138" hidden="1" spans="1:13">
      <c r="A138" t="s">
        <v>534</v>
      </c>
      <c r="B138" t="s">
        <v>529</v>
      </c>
      <c r="C138" t="s">
        <v>530</v>
      </c>
      <c r="D138" t="s">
        <v>18</v>
      </c>
      <c r="E138">
        <v>2011</v>
      </c>
      <c r="F138" t="s">
        <v>274</v>
      </c>
      <c r="G138" t="s">
        <v>531</v>
      </c>
      <c r="H138" t="s">
        <v>240</v>
      </c>
      <c r="I138" t="s">
        <v>532</v>
      </c>
      <c r="J138" t="s">
        <v>23</v>
      </c>
      <c r="M138" t="s">
        <v>533</v>
      </c>
    </row>
    <row r="139" spans="1:13">
      <c r="A139" t="s">
        <v>535</v>
      </c>
      <c r="B139" t="s">
        <v>140</v>
      </c>
      <c r="C139" t="s">
        <v>141</v>
      </c>
      <c r="D139" t="s">
        <v>37</v>
      </c>
      <c r="E139">
        <v>2011</v>
      </c>
      <c r="F139" t="s">
        <v>279</v>
      </c>
      <c r="G139" t="s">
        <v>536</v>
      </c>
      <c r="H139" t="e">
        <v>#N/A</v>
      </c>
      <c r="I139" t="s">
        <v>143</v>
      </c>
      <c r="J139" t="s">
        <v>23</v>
      </c>
      <c r="M139" t="s">
        <v>537</v>
      </c>
    </row>
    <row r="140" spans="1:13">
      <c r="A140" t="s">
        <v>538</v>
      </c>
      <c r="B140" t="s">
        <v>140</v>
      </c>
      <c r="C140" t="s">
        <v>141</v>
      </c>
      <c r="D140" t="s">
        <v>37</v>
      </c>
      <c r="E140">
        <v>2011</v>
      </c>
      <c r="F140" t="s">
        <v>279</v>
      </c>
      <c r="G140" t="s">
        <v>539</v>
      </c>
      <c r="H140" t="e">
        <v>#N/A</v>
      </c>
      <c r="I140" t="s">
        <v>143</v>
      </c>
      <c r="J140" t="s">
        <v>23</v>
      </c>
      <c r="M140" t="s">
        <v>537</v>
      </c>
    </row>
    <row r="141" spans="1:13">
      <c r="A141" t="s">
        <v>540</v>
      </c>
      <c r="B141" t="s">
        <v>140</v>
      </c>
      <c r="C141" t="s">
        <v>141</v>
      </c>
      <c r="D141" t="s">
        <v>37</v>
      </c>
      <c r="E141">
        <v>2011</v>
      </c>
      <c r="F141" t="s">
        <v>30</v>
      </c>
      <c r="G141" t="s">
        <v>518</v>
      </c>
      <c r="H141" t="e">
        <v>#N/A</v>
      </c>
      <c r="I141" t="s">
        <v>143</v>
      </c>
      <c r="J141" t="s">
        <v>23</v>
      </c>
      <c r="M141" t="s">
        <v>144</v>
      </c>
    </row>
    <row r="142" spans="1:13">
      <c r="A142" t="s">
        <v>541</v>
      </c>
      <c r="B142" t="s">
        <v>295</v>
      </c>
      <c r="C142" t="s">
        <v>296</v>
      </c>
      <c r="D142" t="s">
        <v>18</v>
      </c>
      <c r="E142">
        <v>2011</v>
      </c>
      <c r="F142" t="s">
        <v>279</v>
      </c>
      <c r="G142" t="s">
        <v>542</v>
      </c>
      <c r="H142" t="e">
        <v>#N/A</v>
      </c>
      <c r="I142" t="s">
        <v>298</v>
      </c>
      <c r="J142" t="s">
        <v>23</v>
      </c>
      <c r="M142" t="s">
        <v>299</v>
      </c>
    </row>
    <row r="143" spans="1:13">
      <c r="A143" t="s">
        <v>543</v>
      </c>
      <c r="B143" t="s">
        <v>204</v>
      </c>
      <c r="C143" t="s">
        <v>205</v>
      </c>
      <c r="D143" t="s">
        <v>18</v>
      </c>
      <c r="E143">
        <v>2011</v>
      </c>
      <c r="F143" t="s">
        <v>279</v>
      </c>
      <c r="G143" t="s">
        <v>544</v>
      </c>
      <c r="H143" t="e">
        <v>#N/A</v>
      </c>
      <c r="I143" t="s">
        <v>298</v>
      </c>
      <c r="J143" t="s">
        <v>23</v>
      </c>
      <c r="M143" t="s">
        <v>545</v>
      </c>
    </row>
    <row r="144" hidden="1" spans="1:13">
      <c r="A144" t="s">
        <v>546</v>
      </c>
      <c r="B144" t="s">
        <v>150</v>
      </c>
      <c r="C144" t="s">
        <v>151</v>
      </c>
      <c r="D144" t="s">
        <v>18</v>
      </c>
      <c r="E144">
        <v>2011</v>
      </c>
      <c r="F144" t="s">
        <v>30</v>
      </c>
      <c r="G144" t="s">
        <v>457</v>
      </c>
      <c r="H144" t="s">
        <v>80</v>
      </c>
      <c r="I144" t="s">
        <v>547</v>
      </c>
      <c r="J144" t="s">
        <v>23</v>
      </c>
      <c r="M144" t="s">
        <v>154</v>
      </c>
    </row>
    <row r="145" hidden="1" spans="1:13">
      <c r="A145" t="s">
        <v>548</v>
      </c>
      <c r="B145" t="s">
        <v>150</v>
      </c>
      <c r="C145" t="s">
        <v>151</v>
      </c>
      <c r="D145" t="s">
        <v>37</v>
      </c>
      <c r="E145">
        <v>2011</v>
      </c>
      <c r="F145" t="s">
        <v>30</v>
      </c>
      <c r="G145" t="s">
        <v>549</v>
      </c>
      <c r="H145" t="s">
        <v>80</v>
      </c>
      <c r="I145" t="s">
        <v>153</v>
      </c>
      <c r="J145" t="s">
        <v>23</v>
      </c>
      <c r="M145" t="s">
        <v>154</v>
      </c>
    </row>
    <row r="146" hidden="1" spans="1:13">
      <c r="A146" t="s">
        <v>550</v>
      </c>
      <c r="B146" t="s">
        <v>150</v>
      </c>
      <c r="C146" t="s">
        <v>151</v>
      </c>
      <c r="D146" t="s">
        <v>37</v>
      </c>
      <c r="E146">
        <v>2011</v>
      </c>
      <c r="F146" t="s">
        <v>30</v>
      </c>
      <c r="G146" t="s">
        <v>551</v>
      </c>
      <c r="H146" t="s">
        <v>80</v>
      </c>
      <c r="I146" t="s">
        <v>153</v>
      </c>
      <c r="J146" t="s">
        <v>23</v>
      </c>
      <c r="M146" t="s">
        <v>154</v>
      </c>
    </row>
    <row r="147" hidden="1" spans="1:13">
      <c r="A147" t="s">
        <v>552</v>
      </c>
      <c r="B147" t="s">
        <v>150</v>
      </c>
      <c r="C147" t="s">
        <v>151</v>
      </c>
      <c r="D147" t="s">
        <v>37</v>
      </c>
      <c r="E147">
        <v>2011</v>
      </c>
      <c r="F147" t="s">
        <v>30</v>
      </c>
      <c r="G147" t="s">
        <v>553</v>
      </c>
      <c r="H147" t="s">
        <v>80</v>
      </c>
      <c r="I147" t="s">
        <v>153</v>
      </c>
      <c r="J147" t="s">
        <v>23</v>
      </c>
      <c r="M147" t="s">
        <v>154</v>
      </c>
    </row>
    <row r="148" hidden="1" spans="1:13">
      <c r="A148" t="s">
        <v>554</v>
      </c>
      <c r="B148" t="s">
        <v>555</v>
      </c>
      <c r="C148" t="s">
        <v>101</v>
      </c>
      <c r="D148" t="s">
        <v>18</v>
      </c>
      <c r="E148">
        <v>2011</v>
      </c>
      <c r="F148" t="s">
        <v>30</v>
      </c>
      <c r="G148" t="s">
        <v>556</v>
      </c>
      <c r="H148" t="s">
        <v>286</v>
      </c>
      <c r="I148" t="s">
        <v>557</v>
      </c>
      <c r="J148" t="s">
        <v>23</v>
      </c>
      <c r="M148" t="s">
        <v>104</v>
      </c>
    </row>
    <row r="149" hidden="1" spans="1:13">
      <c r="A149" t="s">
        <v>558</v>
      </c>
      <c r="B149" t="s">
        <v>77</v>
      </c>
      <c r="C149" t="s">
        <v>78</v>
      </c>
      <c r="D149" t="s">
        <v>18</v>
      </c>
      <c r="E149">
        <v>2011</v>
      </c>
      <c r="F149" t="s">
        <v>279</v>
      </c>
      <c r="G149" t="s">
        <v>467</v>
      </c>
      <c r="H149" t="s">
        <v>80</v>
      </c>
      <c r="I149" t="s">
        <v>559</v>
      </c>
      <c r="J149" t="s">
        <v>23</v>
      </c>
      <c r="M149" t="s">
        <v>560</v>
      </c>
    </row>
    <row r="150" spans="1:13">
      <c r="A150" t="s">
        <v>561</v>
      </c>
      <c r="B150" t="s">
        <v>295</v>
      </c>
      <c r="C150" t="s">
        <v>296</v>
      </c>
      <c r="D150" t="s">
        <v>18</v>
      </c>
      <c r="E150">
        <v>2011</v>
      </c>
      <c r="F150" t="s">
        <v>30</v>
      </c>
      <c r="G150" t="s">
        <v>562</v>
      </c>
      <c r="H150" t="e">
        <v>#N/A</v>
      </c>
      <c r="I150" t="s">
        <v>563</v>
      </c>
      <c r="J150" t="s">
        <v>23</v>
      </c>
      <c r="M150" t="s">
        <v>564</v>
      </c>
    </row>
    <row r="151" hidden="1" spans="1:13">
      <c r="A151" t="s">
        <v>565</v>
      </c>
      <c r="B151" t="s">
        <v>508</v>
      </c>
      <c r="C151" t="s">
        <v>509</v>
      </c>
      <c r="D151" t="s">
        <v>37</v>
      </c>
      <c r="E151">
        <v>2011</v>
      </c>
      <c r="F151" t="s">
        <v>30</v>
      </c>
      <c r="G151" t="s">
        <v>566</v>
      </c>
      <c r="H151" t="s">
        <v>511</v>
      </c>
      <c r="I151" t="s">
        <v>567</v>
      </c>
      <c r="J151" t="s">
        <v>23</v>
      </c>
      <c r="M151" t="s">
        <v>568</v>
      </c>
    </row>
    <row r="152" spans="1:13">
      <c r="A152" t="s">
        <v>569</v>
      </c>
      <c r="B152" t="s">
        <v>111</v>
      </c>
      <c r="C152" t="s">
        <v>112</v>
      </c>
      <c r="D152" t="s">
        <v>18</v>
      </c>
      <c r="E152">
        <v>2011</v>
      </c>
      <c r="F152" t="s">
        <v>30</v>
      </c>
      <c r="G152" t="s">
        <v>457</v>
      </c>
      <c r="H152" t="e">
        <v>#N/A</v>
      </c>
      <c r="I152" t="s">
        <v>570</v>
      </c>
      <c r="J152" t="s">
        <v>23</v>
      </c>
      <c r="M152" t="s">
        <v>115</v>
      </c>
    </row>
    <row r="153" spans="1:13">
      <c r="A153" t="s">
        <v>571</v>
      </c>
      <c r="B153" t="s">
        <v>111</v>
      </c>
      <c r="C153" t="s">
        <v>112</v>
      </c>
      <c r="D153" t="s">
        <v>18</v>
      </c>
      <c r="E153">
        <v>2011</v>
      </c>
      <c r="F153" t="s">
        <v>30</v>
      </c>
      <c r="G153" t="s">
        <v>566</v>
      </c>
      <c r="H153" t="e">
        <v>#N/A</v>
      </c>
      <c r="I153" t="s">
        <v>570</v>
      </c>
      <c r="J153" t="s">
        <v>23</v>
      </c>
      <c r="M153" t="s">
        <v>115</v>
      </c>
    </row>
    <row r="154" hidden="1" spans="1:13">
      <c r="A154" t="s">
        <v>572</v>
      </c>
      <c r="B154" t="s">
        <v>475</v>
      </c>
      <c r="C154" t="s">
        <v>476</v>
      </c>
      <c r="D154" t="s">
        <v>37</v>
      </c>
      <c r="E154">
        <v>2011</v>
      </c>
      <c r="F154" t="s">
        <v>30</v>
      </c>
      <c r="G154" t="s">
        <v>573</v>
      </c>
      <c r="H154" t="s">
        <v>478</v>
      </c>
      <c r="I154" t="s">
        <v>574</v>
      </c>
      <c r="J154" t="s">
        <v>23</v>
      </c>
      <c r="M154" t="s">
        <v>575</v>
      </c>
    </row>
    <row r="155" hidden="1" spans="1:13">
      <c r="A155" t="s">
        <v>576</v>
      </c>
      <c r="B155" t="s">
        <v>475</v>
      </c>
      <c r="C155" t="s">
        <v>476</v>
      </c>
      <c r="D155" t="s">
        <v>37</v>
      </c>
      <c r="E155">
        <v>2011</v>
      </c>
      <c r="F155" t="s">
        <v>279</v>
      </c>
      <c r="G155" t="s">
        <v>577</v>
      </c>
      <c r="H155" t="s">
        <v>478</v>
      </c>
      <c r="I155" t="s">
        <v>574</v>
      </c>
      <c r="J155" t="s">
        <v>23</v>
      </c>
      <c r="M155" t="s">
        <v>480</v>
      </c>
    </row>
    <row r="156" hidden="1" spans="1:13">
      <c r="A156" t="s">
        <v>578</v>
      </c>
      <c r="B156" t="s">
        <v>475</v>
      </c>
      <c r="C156" t="s">
        <v>476</v>
      </c>
      <c r="D156" t="s">
        <v>37</v>
      </c>
      <c r="E156">
        <v>2011</v>
      </c>
      <c r="F156" t="s">
        <v>279</v>
      </c>
      <c r="G156" t="s">
        <v>579</v>
      </c>
      <c r="H156" t="s">
        <v>478</v>
      </c>
      <c r="I156" t="s">
        <v>574</v>
      </c>
      <c r="J156" t="s">
        <v>23</v>
      </c>
      <c r="M156" t="s">
        <v>480</v>
      </c>
    </row>
    <row r="157" hidden="1" spans="1:13">
      <c r="A157" t="s">
        <v>317</v>
      </c>
      <c r="B157" t="s">
        <v>318</v>
      </c>
      <c r="C157" t="s">
        <v>319</v>
      </c>
      <c r="D157" t="s">
        <v>37</v>
      </c>
      <c r="E157">
        <v>2011</v>
      </c>
      <c r="F157" t="s">
        <v>279</v>
      </c>
      <c r="G157" t="s">
        <v>580</v>
      </c>
      <c r="H157" t="s">
        <v>321</v>
      </c>
      <c r="I157" t="s">
        <v>322</v>
      </c>
      <c r="J157" t="s">
        <v>23</v>
      </c>
      <c r="M157" t="s">
        <v>581</v>
      </c>
    </row>
    <row r="158" hidden="1" spans="1:13">
      <c r="A158" t="s">
        <v>582</v>
      </c>
      <c r="B158" t="s">
        <v>318</v>
      </c>
      <c r="C158" t="s">
        <v>319</v>
      </c>
      <c r="D158" t="s">
        <v>18</v>
      </c>
      <c r="E158">
        <v>2011</v>
      </c>
      <c r="F158" t="s">
        <v>279</v>
      </c>
      <c r="G158" t="s">
        <v>580</v>
      </c>
      <c r="H158" t="s">
        <v>321</v>
      </c>
      <c r="I158" t="s">
        <v>322</v>
      </c>
      <c r="J158" t="s">
        <v>23</v>
      </c>
      <c r="M158" t="s">
        <v>581</v>
      </c>
    </row>
    <row r="159" spans="1:13">
      <c r="A159" t="s">
        <v>583</v>
      </c>
      <c r="B159" t="s">
        <v>394</v>
      </c>
      <c r="C159" t="s">
        <v>395</v>
      </c>
      <c r="D159" t="s">
        <v>37</v>
      </c>
      <c r="E159">
        <v>2011</v>
      </c>
      <c r="F159" t="s">
        <v>30</v>
      </c>
      <c r="G159" t="s">
        <v>584</v>
      </c>
      <c r="H159" t="e">
        <v>#N/A</v>
      </c>
      <c r="I159" t="s">
        <v>585</v>
      </c>
      <c r="J159" t="s">
        <v>23</v>
      </c>
      <c r="M159" t="s">
        <v>586</v>
      </c>
    </row>
    <row r="160" spans="1:13">
      <c r="A160" t="s">
        <v>587</v>
      </c>
      <c r="B160" t="s">
        <v>394</v>
      </c>
      <c r="C160" t="s">
        <v>395</v>
      </c>
      <c r="D160" t="s">
        <v>37</v>
      </c>
      <c r="E160">
        <v>2011</v>
      </c>
      <c r="F160" t="s">
        <v>279</v>
      </c>
      <c r="G160" t="s">
        <v>444</v>
      </c>
      <c r="H160" t="e">
        <v>#N/A</v>
      </c>
      <c r="I160" t="s">
        <v>585</v>
      </c>
      <c r="J160" t="s">
        <v>23</v>
      </c>
      <c r="M160" t="s">
        <v>397</v>
      </c>
    </row>
    <row r="161" spans="1:13">
      <c r="A161" t="s">
        <v>588</v>
      </c>
      <c r="B161" t="s">
        <v>111</v>
      </c>
      <c r="C161" t="s">
        <v>112</v>
      </c>
      <c r="D161" t="s">
        <v>37</v>
      </c>
      <c r="E161">
        <v>2011</v>
      </c>
      <c r="F161" t="s">
        <v>279</v>
      </c>
      <c r="G161" t="s">
        <v>589</v>
      </c>
      <c r="H161" t="e">
        <v>#N/A</v>
      </c>
      <c r="I161" t="s">
        <v>172</v>
      </c>
      <c r="J161" t="s">
        <v>23</v>
      </c>
      <c r="M161" t="s">
        <v>505</v>
      </c>
    </row>
    <row r="162" spans="1:13">
      <c r="A162" t="s">
        <v>590</v>
      </c>
      <c r="B162" t="s">
        <v>111</v>
      </c>
      <c r="C162" t="s">
        <v>112</v>
      </c>
      <c r="D162" t="s">
        <v>37</v>
      </c>
      <c r="E162">
        <v>2011</v>
      </c>
      <c r="F162" t="s">
        <v>30</v>
      </c>
      <c r="G162" t="s">
        <v>591</v>
      </c>
      <c r="H162" t="e">
        <v>#N/A</v>
      </c>
      <c r="I162" t="s">
        <v>172</v>
      </c>
      <c r="J162" t="s">
        <v>23</v>
      </c>
      <c r="M162" t="s">
        <v>115</v>
      </c>
    </row>
    <row r="163" spans="1:13">
      <c r="A163" t="s">
        <v>592</v>
      </c>
      <c r="B163" t="s">
        <v>111</v>
      </c>
      <c r="C163" t="s">
        <v>112</v>
      </c>
      <c r="D163" t="s">
        <v>37</v>
      </c>
      <c r="E163">
        <v>2011</v>
      </c>
      <c r="F163" t="s">
        <v>30</v>
      </c>
      <c r="G163" t="s">
        <v>593</v>
      </c>
      <c r="H163" t="e">
        <v>#N/A</v>
      </c>
      <c r="I163" t="s">
        <v>172</v>
      </c>
      <c r="J163" t="s">
        <v>23</v>
      </c>
      <c r="M163" t="s">
        <v>115</v>
      </c>
    </row>
    <row r="164" hidden="1" spans="1:13">
      <c r="A164" t="s">
        <v>594</v>
      </c>
      <c r="B164" t="s">
        <v>177</v>
      </c>
      <c r="C164" t="s">
        <v>178</v>
      </c>
      <c r="D164" t="s">
        <v>37</v>
      </c>
      <c r="E164">
        <v>2011</v>
      </c>
      <c r="F164" t="s">
        <v>279</v>
      </c>
      <c r="G164" t="s">
        <v>595</v>
      </c>
      <c r="H164" t="s">
        <v>180</v>
      </c>
      <c r="I164" t="s">
        <v>181</v>
      </c>
      <c r="J164" t="s">
        <v>23</v>
      </c>
      <c r="M164" t="s">
        <v>523</v>
      </c>
    </row>
    <row r="165" hidden="1" spans="1:13">
      <c r="A165" t="s">
        <v>596</v>
      </c>
      <c r="B165" t="s">
        <v>177</v>
      </c>
      <c r="C165" t="s">
        <v>178</v>
      </c>
      <c r="D165" t="s">
        <v>18</v>
      </c>
      <c r="E165">
        <v>2011</v>
      </c>
      <c r="F165" t="s">
        <v>279</v>
      </c>
      <c r="G165" t="s">
        <v>597</v>
      </c>
      <c r="H165" t="s">
        <v>180</v>
      </c>
      <c r="I165" t="s">
        <v>181</v>
      </c>
      <c r="J165" t="s">
        <v>23</v>
      </c>
      <c r="M165" t="s">
        <v>523</v>
      </c>
    </row>
    <row r="166" hidden="1" spans="1:13">
      <c r="A166" t="s">
        <v>598</v>
      </c>
      <c r="B166" t="s">
        <v>177</v>
      </c>
      <c r="C166" t="s">
        <v>178</v>
      </c>
      <c r="D166" t="s">
        <v>37</v>
      </c>
      <c r="E166">
        <v>2011</v>
      </c>
      <c r="F166" t="s">
        <v>279</v>
      </c>
      <c r="G166" t="s">
        <v>595</v>
      </c>
      <c r="H166" t="s">
        <v>180</v>
      </c>
      <c r="I166" t="s">
        <v>181</v>
      </c>
      <c r="J166" t="s">
        <v>23</v>
      </c>
      <c r="M166" t="s">
        <v>523</v>
      </c>
    </row>
    <row r="167" hidden="1" spans="1:13">
      <c r="A167" t="s">
        <v>599</v>
      </c>
      <c r="B167" t="s">
        <v>177</v>
      </c>
      <c r="C167" t="s">
        <v>178</v>
      </c>
      <c r="D167" t="s">
        <v>37</v>
      </c>
      <c r="E167">
        <v>2011</v>
      </c>
      <c r="F167" t="s">
        <v>30</v>
      </c>
      <c r="G167" t="s">
        <v>600</v>
      </c>
      <c r="H167" t="s">
        <v>180</v>
      </c>
      <c r="I167" t="s">
        <v>181</v>
      </c>
      <c r="J167" t="s">
        <v>23</v>
      </c>
      <c r="M167" t="s">
        <v>182</v>
      </c>
    </row>
    <row r="168" hidden="1" spans="1:13">
      <c r="A168" t="s">
        <v>601</v>
      </c>
      <c r="B168" t="s">
        <v>343</v>
      </c>
      <c r="C168" t="s">
        <v>344</v>
      </c>
      <c r="D168" t="s">
        <v>37</v>
      </c>
      <c r="E168">
        <v>2011</v>
      </c>
      <c r="F168" t="s">
        <v>19</v>
      </c>
      <c r="G168" t="s">
        <v>602</v>
      </c>
      <c r="H168" t="s">
        <v>73</v>
      </c>
      <c r="I168" t="s">
        <v>346</v>
      </c>
      <c r="J168" t="s">
        <v>23</v>
      </c>
      <c r="M168" t="s">
        <v>347</v>
      </c>
    </row>
    <row r="169" hidden="1" spans="1:13">
      <c r="A169" t="s">
        <v>603</v>
      </c>
      <c r="B169" t="s">
        <v>91</v>
      </c>
      <c r="C169" t="s">
        <v>92</v>
      </c>
      <c r="D169" t="s">
        <v>37</v>
      </c>
      <c r="E169">
        <v>2011</v>
      </c>
      <c r="F169" t="s">
        <v>30</v>
      </c>
      <c r="G169" t="s">
        <v>562</v>
      </c>
      <c r="H169" t="s">
        <v>94</v>
      </c>
      <c r="I169" t="s">
        <v>185</v>
      </c>
      <c r="J169" t="s">
        <v>23</v>
      </c>
      <c r="M169" t="s">
        <v>96</v>
      </c>
    </row>
    <row r="170" hidden="1" spans="1:13">
      <c r="A170" t="s">
        <v>604</v>
      </c>
      <c r="B170" t="s">
        <v>356</v>
      </c>
      <c r="C170" t="s">
        <v>357</v>
      </c>
      <c r="D170" t="s">
        <v>37</v>
      </c>
      <c r="E170">
        <v>2011</v>
      </c>
      <c r="F170" t="s">
        <v>279</v>
      </c>
      <c r="G170" t="s">
        <v>605</v>
      </c>
      <c r="H170" t="s">
        <v>94</v>
      </c>
      <c r="I170" t="s">
        <v>359</v>
      </c>
      <c r="J170" t="s">
        <v>23</v>
      </c>
      <c r="M170" t="s">
        <v>606</v>
      </c>
    </row>
    <row r="171" hidden="1" spans="1:13">
      <c r="A171" t="s">
        <v>607</v>
      </c>
      <c r="B171" t="s">
        <v>362</v>
      </c>
      <c r="C171" t="s">
        <v>363</v>
      </c>
      <c r="D171" t="s">
        <v>37</v>
      </c>
      <c r="E171">
        <v>2011</v>
      </c>
      <c r="F171" t="s">
        <v>279</v>
      </c>
      <c r="G171" t="s">
        <v>608</v>
      </c>
      <c r="H171" t="s">
        <v>286</v>
      </c>
      <c r="I171" t="s">
        <v>365</v>
      </c>
      <c r="J171" t="s">
        <v>23</v>
      </c>
      <c r="M171" t="s">
        <v>609</v>
      </c>
    </row>
    <row r="172" hidden="1" spans="1:13">
      <c r="A172" t="s">
        <v>610</v>
      </c>
      <c r="B172" t="s">
        <v>190</v>
      </c>
      <c r="C172" t="s">
        <v>191</v>
      </c>
      <c r="D172" t="s">
        <v>37</v>
      </c>
      <c r="E172">
        <v>2011</v>
      </c>
      <c r="F172" t="s">
        <v>279</v>
      </c>
      <c r="G172" t="s">
        <v>611</v>
      </c>
      <c r="H172" t="s">
        <v>73</v>
      </c>
      <c r="I172" t="s">
        <v>193</v>
      </c>
      <c r="J172" t="s">
        <v>23</v>
      </c>
      <c r="M172" t="s">
        <v>612</v>
      </c>
    </row>
    <row r="173" spans="1:13">
      <c r="A173" t="s">
        <v>613</v>
      </c>
      <c r="B173" t="s">
        <v>370</v>
      </c>
      <c r="C173" t="s">
        <v>371</v>
      </c>
      <c r="D173" t="s">
        <v>37</v>
      </c>
      <c r="E173">
        <v>2011</v>
      </c>
      <c r="F173" t="s">
        <v>30</v>
      </c>
      <c r="G173" t="s">
        <v>614</v>
      </c>
      <c r="H173" t="e">
        <v>#N/A</v>
      </c>
      <c r="I173" t="s">
        <v>372</v>
      </c>
      <c r="J173" t="s">
        <v>23</v>
      </c>
      <c r="M173" t="s">
        <v>403</v>
      </c>
    </row>
    <row r="174" spans="1:13">
      <c r="A174" t="s">
        <v>615</v>
      </c>
      <c r="B174" t="s">
        <v>210</v>
      </c>
      <c r="C174" t="s">
        <v>211</v>
      </c>
      <c r="D174" t="s">
        <v>37</v>
      </c>
      <c r="E174">
        <v>2011</v>
      </c>
      <c r="F174" t="s">
        <v>274</v>
      </c>
      <c r="G174" t="s">
        <v>616</v>
      </c>
      <c r="H174" t="e">
        <v>#N/A</v>
      </c>
      <c r="I174" t="s">
        <v>213</v>
      </c>
      <c r="J174" t="s">
        <v>23</v>
      </c>
      <c r="M174" t="s">
        <v>617</v>
      </c>
    </row>
    <row r="175" spans="1:13">
      <c r="A175" t="s">
        <v>618</v>
      </c>
      <c r="B175" t="s">
        <v>221</v>
      </c>
      <c r="C175" t="s">
        <v>222</v>
      </c>
      <c r="D175" t="s">
        <v>37</v>
      </c>
      <c r="E175">
        <v>2012</v>
      </c>
      <c r="F175" t="s">
        <v>30</v>
      </c>
      <c r="G175" t="s">
        <v>619</v>
      </c>
      <c r="H175" t="e">
        <v>#N/A</v>
      </c>
      <c r="I175" t="s">
        <v>228</v>
      </c>
      <c r="J175" t="s">
        <v>23</v>
      </c>
      <c r="M175" t="s">
        <v>225</v>
      </c>
    </row>
    <row r="176" spans="1:13">
      <c r="A176" t="s">
        <v>620</v>
      </c>
      <c r="B176" t="s">
        <v>394</v>
      </c>
      <c r="C176" t="s">
        <v>395</v>
      </c>
      <c r="D176" t="s">
        <v>18</v>
      </c>
      <c r="E176">
        <v>2012</v>
      </c>
      <c r="F176" t="s">
        <v>279</v>
      </c>
      <c r="G176" t="s">
        <v>621</v>
      </c>
      <c r="H176" t="e">
        <v>#N/A</v>
      </c>
      <c r="I176" t="s">
        <v>392</v>
      </c>
      <c r="J176" t="s">
        <v>23</v>
      </c>
      <c r="M176" t="s">
        <v>397</v>
      </c>
    </row>
    <row r="177" spans="1:13">
      <c r="A177" t="s">
        <v>622</v>
      </c>
      <c r="B177" t="s">
        <v>394</v>
      </c>
      <c r="C177" t="s">
        <v>395</v>
      </c>
      <c r="D177" t="s">
        <v>18</v>
      </c>
      <c r="E177">
        <v>2012</v>
      </c>
      <c r="F177" t="s">
        <v>279</v>
      </c>
      <c r="G177" t="s">
        <v>623</v>
      </c>
      <c r="H177" t="e">
        <v>#N/A</v>
      </c>
      <c r="I177" t="s">
        <v>392</v>
      </c>
      <c r="J177" t="s">
        <v>23</v>
      </c>
      <c r="M177" t="s">
        <v>397</v>
      </c>
    </row>
    <row r="178" spans="1:13">
      <c r="A178" t="s">
        <v>624</v>
      </c>
      <c r="B178" t="s">
        <v>221</v>
      </c>
      <c r="C178" t="s">
        <v>222</v>
      </c>
      <c r="D178" t="s">
        <v>18</v>
      </c>
      <c r="E178">
        <v>2012</v>
      </c>
      <c r="F178" t="s">
        <v>279</v>
      </c>
      <c r="G178" t="s">
        <v>625</v>
      </c>
      <c r="H178" t="e">
        <v>#N/A</v>
      </c>
      <c r="I178" t="s">
        <v>626</v>
      </c>
      <c r="J178" t="s">
        <v>23</v>
      </c>
      <c r="M178" t="s">
        <v>627</v>
      </c>
    </row>
    <row r="179" spans="1:13">
      <c r="A179" t="s">
        <v>628</v>
      </c>
      <c r="B179" t="s">
        <v>221</v>
      </c>
      <c r="C179" t="s">
        <v>222</v>
      </c>
      <c r="D179" t="s">
        <v>37</v>
      </c>
      <c r="E179">
        <v>2012</v>
      </c>
      <c r="F179" t="s">
        <v>30</v>
      </c>
      <c r="G179" t="s">
        <v>629</v>
      </c>
      <c r="H179" t="e">
        <v>#N/A</v>
      </c>
      <c r="I179" t="s">
        <v>228</v>
      </c>
      <c r="J179" t="s">
        <v>23</v>
      </c>
      <c r="M179" t="s">
        <v>225</v>
      </c>
    </row>
    <row r="180" hidden="1" spans="1:13">
      <c r="A180" t="s">
        <v>630</v>
      </c>
      <c r="B180" t="s">
        <v>237</v>
      </c>
      <c r="C180" t="s">
        <v>238</v>
      </c>
      <c r="D180" t="s">
        <v>37</v>
      </c>
      <c r="E180">
        <v>2012</v>
      </c>
      <c r="F180" t="s">
        <v>279</v>
      </c>
      <c r="G180" t="s">
        <v>631</v>
      </c>
      <c r="H180" t="s">
        <v>240</v>
      </c>
      <c r="I180" t="s">
        <v>241</v>
      </c>
      <c r="J180" t="s">
        <v>23</v>
      </c>
      <c r="M180" t="s">
        <v>414</v>
      </c>
    </row>
    <row r="181" hidden="1" spans="1:13">
      <c r="A181" t="s">
        <v>632</v>
      </c>
      <c r="B181" t="s">
        <v>237</v>
      </c>
      <c r="C181" t="s">
        <v>238</v>
      </c>
      <c r="D181" t="s">
        <v>37</v>
      </c>
      <c r="E181">
        <v>2012</v>
      </c>
      <c r="F181" t="s">
        <v>279</v>
      </c>
      <c r="G181" t="s">
        <v>633</v>
      </c>
      <c r="H181" t="s">
        <v>240</v>
      </c>
      <c r="I181" t="s">
        <v>241</v>
      </c>
      <c r="J181" t="s">
        <v>23</v>
      </c>
      <c r="M181" t="s">
        <v>414</v>
      </c>
    </row>
    <row r="182" hidden="1" spans="1:13">
      <c r="A182" t="s">
        <v>634</v>
      </c>
      <c r="B182" t="s">
        <v>237</v>
      </c>
      <c r="C182" t="s">
        <v>238</v>
      </c>
      <c r="D182" t="s">
        <v>37</v>
      </c>
      <c r="E182">
        <v>2012</v>
      </c>
      <c r="F182" t="s">
        <v>274</v>
      </c>
      <c r="G182" t="s">
        <v>635</v>
      </c>
      <c r="H182" t="s">
        <v>240</v>
      </c>
      <c r="I182" t="s">
        <v>241</v>
      </c>
      <c r="J182" t="s">
        <v>23</v>
      </c>
      <c r="M182" t="s">
        <v>411</v>
      </c>
    </row>
    <row r="183" hidden="1" spans="1:13">
      <c r="A183" t="s">
        <v>636</v>
      </c>
      <c r="B183" t="s">
        <v>237</v>
      </c>
      <c r="C183" t="s">
        <v>238</v>
      </c>
      <c r="D183" t="s">
        <v>37</v>
      </c>
      <c r="E183">
        <v>2012</v>
      </c>
      <c r="F183" t="s">
        <v>279</v>
      </c>
      <c r="G183" t="s">
        <v>633</v>
      </c>
      <c r="H183" t="s">
        <v>240</v>
      </c>
      <c r="I183" t="s">
        <v>241</v>
      </c>
      <c r="J183" t="s">
        <v>23</v>
      </c>
      <c r="M183" t="s">
        <v>414</v>
      </c>
    </row>
    <row r="184" hidden="1" spans="1:13">
      <c r="A184" t="s">
        <v>637</v>
      </c>
      <c r="B184" t="s">
        <v>237</v>
      </c>
      <c r="C184" t="s">
        <v>238</v>
      </c>
      <c r="D184" t="s">
        <v>37</v>
      </c>
      <c r="E184">
        <v>2012</v>
      </c>
      <c r="F184" t="s">
        <v>274</v>
      </c>
      <c r="G184" t="s">
        <v>635</v>
      </c>
      <c r="H184" t="s">
        <v>240</v>
      </c>
      <c r="I184" t="s">
        <v>241</v>
      </c>
      <c r="J184" t="s">
        <v>23</v>
      </c>
      <c r="M184" t="s">
        <v>411</v>
      </c>
    </row>
    <row r="185" hidden="1" spans="1:13">
      <c r="A185" t="s">
        <v>638</v>
      </c>
      <c r="B185" t="s">
        <v>237</v>
      </c>
      <c r="C185" t="s">
        <v>238</v>
      </c>
      <c r="D185" t="s">
        <v>37</v>
      </c>
      <c r="E185">
        <v>2012</v>
      </c>
      <c r="F185" t="s">
        <v>274</v>
      </c>
      <c r="G185" t="s">
        <v>639</v>
      </c>
      <c r="H185" t="s">
        <v>240</v>
      </c>
      <c r="I185" t="s">
        <v>241</v>
      </c>
      <c r="J185" t="s">
        <v>23</v>
      </c>
      <c r="M185" t="s">
        <v>411</v>
      </c>
    </row>
    <row r="186" hidden="1" spans="1:13">
      <c r="A186" t="s">
        <v>640</v>
      </c>
      <c r="B186" t="s">
        <v>237</v>
      </c>
      <c r="C186" t="s">
        <v>238</v>
      </c>
      <c r="D186" t="s">
        <v>37</v>
      </c>
      <c r="E186">
        <v>2012</v>
      </c>
      <c r="F186" t="s">
        <v>279</v>
      </c>
      <c r="G186" t="s">
        <v>635</v>
      </c>
      <c r="H186" t="s">
        <v>240</v>
      </c>
      <c r="I186" t="s">
        <v>241</v>
      </c>
      <c r="J186" t="s">
        <v>23</v>
      </c>
      <c r="M186" t="s">
        <v>414</v>
      </c>
    </row>
    <row r="187" hidden="1" spans="1:13">
      <c r="A187" t="s">
        <v>641</v>
      </c>
      <c r="B187" t="s">
        <v>237</v>
      </c>
      <c r="C187" t="s">
        <v>238</v>
      </c>
      <c r="D187" t="s">
        <v>37</v>
      </c>
      <c r="E187">
        <v>2012</v>
      </c>
      <c r="F187" t="s">
        <v>279</v>
      </c>
      <c r="G187" t="s">
        <v>642</v>
      </c>
      <c r="H187" t="s">
        <v>240</v>
      </c>
      <c r="I187" t="s">
        <v>241</v>
      </c>
      <c r="J187" t="s">
        <v>23</v>
      </c>
      <c r="M187" t="s">
        <v>414</v>
      </c>
    </row>
    <row r="188" spans="1:13">
      <c r="A188" t="s">
        <v>643</v>
      </c>
      <c r="B188" t="s">
        <v>247</v>
      </c>
      <c r="C188" t="s">
        <v>248</v>
      </c>
      <c r="D188" t="s">
        <v>37</v>
      </c>
      <c r="E188">
        <v>2012</v>
      </c>
      <c r="F188" t="s">
        <v>426</v>
      </c>
      <c r="G188" t="s">
        <v>644</v>
      </c>
      <c r="H188" t="e">
        <v>#N/A</v>
      </c>
      <c r="I188" t="s">
        <v>249</v>
      </c>
      <c r="J188" t="s">
        <v>23</v>
      </c>
      <c r="M188" t="s">
        <v>253</v>
      </c>
    </row>
    <row r="189" spans="1:13">
      <c r="A189" t="s">
        <v>645</v>
      </c>
      <c r="B189" t="s">
        <v>247</v>
      </c>
      <c r="C189" t="s">
        <v>248</v>
      </c>
      <c r="D189" t="s">
        <v>37</v>
      </c>
      <c r="E189">
        <v>2012</v>
      </c>
      <c r="F189" t="s">
        <v>426</v>
      </c>
      <c r="G189" t="s">
        <v>646</v>
      </c>
      <c r="H189" t="e">
        <v>#N/A</v>
      </c>
      <c r="I189" t="s">
        <v>249</v>
      </c>
      <c r="J189" t="s">
        <v>23</v>
      </c>
      <c r="M189" t="s">
        <v>253</v>
      </c>
    </row>
    <row r="190" hidden="1" spans="1:13">
      <c r="A190" t="s">
        <v>647</v>
      </c>
      <c r="B190" t="s">
        <v>70</v>
      </c>
      <c r="C190" t="s">
        <v>71</v>
      </c>
      <c r="D190" t="s">
        <v>37</v>
      </c>
      <c r="E190">
        <v>2012</v>
      </c>
      <c r="F190" t="s">
        <v>279</v>
      </c>
      <c r="G190" t="s">
        <v>648</v>
      </c>
      <c r="H190" t="s">
        <v>73</v>
      </c>
      <c r="I190" t="s">
        <v>74</v>
      </c>
      <c r="J190" t="s">
        <v>23</v>
      </c>
      <c r="M190" t="s">
        <v>649</v>
      </c>
    </row>
    <row r="191" hidden="1" spans="1:13">
      <c r="A191" t="s">
        <v>650</v>
      </c>
      <c r="B191" t="s">
        <v>77</v>
      </c>
      <c r="C191" t="s">
        <v>78</v>
      </c>
      <c r="D191" t="s">
        <v>18</v>
      </c>
      <c r="E191">
        <v>2012</v>
      </c>
      <c r="F191" t="s">
        <v>279</v>
      </c>
      <c r="G191" t="s">
        <v>651</v>
      </c>
      <c r="H191" t="s">
        <v>80</v>
      </c>
      <c r="I191" t="s">
        <v>652</v>
      </c>
      <c r="J191" t="s">
        <v>23</v>
      </c>
      <c r="M191" t="s">
        <v>560</v>
      </c>
    </row>
    <row r="192" hidden="1" spans="1:13">
      <c r="A192" t="s">
        <v>653</v>
      </c>
      <c r="B192" t="s">
        <v>77</v>
      </c>
      <c r="C192" t="s">
        <v>78</v>
      </c>
      <c r="D192" t="s">
        <v>18</v>
      </c>
      <c r="E192">
        <v>2012</v>
      </c>
      <c r="F192" t="s">
        <v>279</v>
      </c>
      <c r="G192" t="s">
        <v>654</v>
      </c>
      <c r="H192" t="s">
        <v>80</v>
      </c>
      <c r="I192" t="s">
        <v>472</v>
      </c>
      <c r="J192" t="s">
        <v>23</v>
      </c>
      <c r="M192" t="s">
        <v>560</v>
      </c>
    </row>
    <row r="193" hidden="1" spans="1:13">
      <c r="A193" t="s">
        <v>655</v>
      </c>
      <c r="B193" t="s">
        <v>475</v>
      </c>
      <c r="C193" t="s">
        <v>476</v>
      </c>
      <c r="D193" t="s">
        <v>18</v>
      </c>
      <c r="E193">
        <v>2012</v>
      </c>
      <c r="F193" t="s">
        <v>279</v>
      </c>
      <c r="G193" t="s">
        <v>656</v>
      </c>
      <c r="H193" t="s">
        <v>478</v>
      </c>
      <c r="I193" t="s">
        <v>657</v>
      </c>
      <c r="J193" t="s">
        <v>23</v>
      </c>
      <c r="M193" t="s">
        <v>480</v>
      </c>
    </row>
    <row r="194" spans="1:13">
      <c r="A194" t="s">
        <v>658</v>
      </c>
      <c r="B194" t="s">
        <v>488</v>
      </c>
      <c r="C194" t="s">
        <v>489</v>
      </c>
      <c r="D194" t="s">
        <v>18</v>
      </c>
      <c r="E194">
        <v>2012</v>
      </c>
      <c r="F194" t="s">
        <v>462</v>
      </c>
      <c r="G194" t="s">
        <v>659</v>
      </c>
      <c r="H194" t="e">
        <v>#N/A</v>
      </c>
      <c r="I194" t="s">
        <v>660</v>
      </c>
      <c r="J194" t="s">
        <v>23</v>
      </c>
      <c r="M194" t="s">
        <v>661</v>
      </c>
    </row>
    <row r="195" spans="1:13">
      <c r="A195" t="s">
        <v>662</v>
      </c>
      <c r="B195" t="s">
        <v>488</v>
      </c>
      <c r="C195" t="s">
        <v>489</v>
      </c>
      <c r="D195" t="s">
        <v>18</v>
      </c>
      <c r="E195">
        <v>2012</v>
      </c>
      <c r="F195" t="s">
        <v>462</v>
      </c>
      <c r="G195" t="s">
        <v>659</v>
      </c>
      <c r="H195" t="e">
        <v>#N/A</v>
      </c>
      <c r="I195" t="s">
        <v>660</v>
      </c>
      <c r="J195" t="s">
        <v>23</v>
      </c>
      <c r="M195" t="s">
        <v>661</v>
      </c>
    </row>
    <row r="196" spans="1:13">
      <c r="A196" t="s">
        <v>663</v>
      </c>
      <c r="B196" t="s">
        <v>482</v>
      </c>
      <c r="C196" t="s">
        <v>483</v>
      </c>
      <c r="D196" t="s">
        <v>18</v>
      </c>
      <c r="E196">
        <v>2012</v>
      </c>
      <c r="F196" t="s">
        <v>30</v>
      </c>
      <c r="G196" t="s">
        <v>664</v>
      </c>
      <c r="H196" t="e">
        <v>#N/A</v>
      </c>
      <c r="I196" t="s">
        <v>485</v>
      </c>
      <c r="J196" t="s">
        <v>23</v>
      </c>
      <c r="M196" t="s">
        <v>486</v>
      </c>
    </row>
    <row r="197" spans="1:13">
      <c r="A197" t="s">
        <v>665</v>
      </c>
      <c r="B197" t="s">
        <v>482</v>
      </c>
      <c r="C197" t="s">
        <v>483</v>
      </c>
      <c r="D197" t="s">
        <v>18</v>
      </c>
      <c r="E197">
        <v>2012</v>
      </c>
      <c r="F197" t="s">
        <v>279</v>
      </c>
      <c r="G197" t="s">
        <v>666</v>
      </c>
      <c r="H197" t="e">
        <v>#N/A</v>
      </c>
      <c r="I197" t="s">
        <v>485</v>
      </c>
      <c r="J197" t="s">
        <v>23</v>
      </c>
      <c r="M197" t="s">
        <v>667</v>
      </c>
    </row>
    <row r="198" hidden="1" spans="1:13">
      <c r="A198" t="s">
        <v>668</v>
      </c>
      <c r="B198" t="s">
        <v>91</v>
      </c>
      <c r="C198" t="s">
        <v>92</v>
      </c>
      <c r="D198" t="s">
        <v>18</v>
      </c>
      <c r="E198">
        <v>2012</v>
      </c>
      <c r="F198" t="s">
        <v>279</v>
      </c>
      <c r="G198" t="s">
        <v>635</v>
      </c>
      <c r="H198" t="s">
        <v>94</v>
      </c>
      <c r="I198" t="s">
        <v>669</v>
      </c>
      <c r="J198" t="s">
        <v>23</v>
      </c>
      <c r="M198" t="s">
        <v>670</v>
      </c>
    </row>
    <row r="199" hidden="1" spans="1:13">
      <c r="A199" t="s">
        <v>671</v>
      </c>
      <c r="B199" t="s">
        <v>91</v>
      </c>
      <c r="C199" t="s">
        <v>92</v>
      </c>
      <c r="D199" t="s">
        <v>18</v>
      </c>
      <c r="E199">
        <v>2012</v>
      </c>
      <c r="F199" t="s">
        <v>274</v>
      </c>
      <c r="G199" t="s">
        <v>672</v>
      </c>
      <c r="H199" t="s">
        <v>94</v>
      </c>
      <c r="I199" t="s">
        <v>669</v>
      </c>
      <c r="J199" t="s">
        <v>23</v>
      </c>
      <c r="M199" t="s">
        <v>673</v>
      </c>
    </row>
    <row r="200" spans="1:13">
      <c r="A200" t="s">
        <v>674</v>
      </c>
      <c r="B200" t="s">
        <v>140</v>
      </c>
      <c r="C200" t="s">
        <v>141</v>
      </c>
      <c r="D200" t="s">
        <v>18</v>
      </c>
      <c r="E200">
        <v>2012</v>
      </c>
      <c r="F200" t="s">
        <v>675</v>
      </c>
      <c r="G200" t="s">
        <v>676</v>
      </c>
      <c r="H200" t="e">
        <v>#N/A</v>
      </c>
      <c r="I200" t="s">
        <v>677</v>
      </c>
      <c r="J200" t="s">
        <v>23</v>
      </c>
      <c r="M200" t="s">
        <v>148</v>
      </c>
    </row>
    <row r="201" spans="1:13">
      <c r="A201" t="s">
        <v>678</v>
      </c>
      <c r="B201" t="s">
        <v>140</v>
      </c>
      <c r="C201" t="s">
        <v>141</v>
      </c>
      <c r="D201" t="s">
        <v>18</v>
      </c>
      <c r="E201">
        <v>2012</v>
      </c>
      <c r="F201" t="s">
        <v>30</v>
      </c>
      <c r="G201" t="s">
        <v>679</v>
      </c>
      <c r="H201" t="e">
        <v>#N/A</v>
      </c>
      <c r="I201" t="s">
        <v>677</v>
      </c>
      <c r="J201" t="s">
        <v>23</v>
      </c>
      <c r="M201" t="s">
        <v>144</v>
      </c>
    </row>
    <row r="202" hidden="1" spans="1:13">
      <c r="A202" t="s">
        <v>680</v>
      </c>
      <c r="B202" t="s">
        <v>334</v>
      </c>
      <c r="C202" t="s">
        <v>335</v>
      </c>
      <c r="D202" t="s">
        <v>18</v>
      </c>
      <c r="E202">
        <v>2012</v>
      </c>
      <c r="F202" t="s">
        <v>279</v>
      </c>
      <c r="G202" t="s">
        <v>681</v>
      </c>
      <c r="H202" t="s">
        <v>180</v>
      </c>
      <c r="I202" t="s">
        <v>682</v>
      </c>
      <c r="J202" t="s">
        <v>23</v>
      </c>
      <c r="M202" t="s">
        <v>683</v>
      </c>
    </row>
    <row r="203" spans="1:13">
      <c r="A203" t="s">
        <v>684</v>
      </c>
      <c r="B203" t="s">
        <v>140</v>
      </c>
      <c r="C203" t="s">
        <v>141</v>
      </c>
      <c r="D203" t="s">
        <v>37</v>
      </c>
      <c r="E203">
        <v>2012</v>
      </c>
      <c r="F203" t="s">
        <v>279</v>
      </c>
      <c r="G203" t="s">
        <v>685</v>
      </c>
      <c r="H203" t="e">
        <v>#N/A</v>
      </c>
      <c r="I203" t="s">
        <v>143</v>
      </c>
      <c r="J203" t="s">
        <v>23</v>
      </c>
      <c r="M203" t="s">
        <v>537</v>
      </c>
    </row>
    <row r="204" spans="1:13">
      <c r="A204" t="s">
        <v>686</v>
      </c>
      <c r="B204" t="s">
        <v>140</v>
      </c>
      <c r="C204" t="s">
        <v>141</v>
      </c>
      <c r="D204" t="s">
        <v>37</v>
      </c>
      <c r="E204">
        <v>2012</v>
      </c>
      <c r="F204" t="s">
        <v>279</v>
      </c>
      <c r="G204" t="s">
        <v>687</v>
      </c>
      <c r="H204" t="e">
        <v>#N/A</v>
      </c>
      <c r="I204" t="s">
        <v>143</v>
      </c>
      <c r="J204" t="s">
        <v>23</v>
      </c>
      <c r="M204" t="s">
        <v>537</v>
      </c>
    </row>
    <row r="205" hidden="1" spans="1:13">
      <c r="A205" t="s">
        <v>688</v>
      </c>
      <c r="B205" t="s">
        <v>150</v>
      </c>
      <c r="C205" t="s">
        <v>151</v>
      </c>
      <c r="D205" t="s">
        <v>37</v>
      </c>
      <c r="E205">
        <v>2012</v>
      </c>
      <c r="F205" t="s">
        <v>19</v>
      </c>
      <c r="G205" t="s">
        <v>689</v>
      </c>
      <c r="H205" t="s">
        <v>80</v>
      </c>
      <c r="I205" t="s">
        <v>153</v>
      </c>
      <c r="J205" t="s">
        <v>23</v>
      </c>
      <c r="M205" t="s">
        <v>690</v>
      </c>
    </row>
    <row r="206" hidden="1" spans="1:13">
      <c r="A206" t="s">
        <v>691</v>
      </c>
      <c r="B206" t="s">
        <v>150</v>
      </c>
      <c r="C206" t="s">
        <v>151</v>
      </c>
      <c r="D206" t="s">
        <v>37</v>
      </c>
      <c r="E206">
        <v>2012</v>
      </c>
      <c r="F206" t="s">
        <v>30</v>
      </c>
      <c r="G206" t="s">
        <v>692</v>
      </c>
      <c r="H206" t="s">
        <v>80</v>
      </c>
      <c r="I206" t="s">
        <v>153</v>
      </c>
      <c r="J206" t="s">
        <v>23</v>
      </c>
      <c r="M206" t="s">
        <v>154</v>
      </c>
    </row>
    <row r="207" hidden="1" spans="1:13">
      <c r="A207" t="s">
        <v>693</v>
      </c>
      <c r="B207" t="s">
        <v>150</v>
      </c>
      <c r="C207" t="s">
        <v>151</v>
      </c>
      <c r="D207" t="s">
        <v>37</v>
      </c>
      <c r="E207">
        <v>2012</v>
      </c>
      <c r="F207" t="s">
        <v>19</v>
      </c>
      <c r="G207" t="s">
        <v>694</v>
      </c>
      <c r="H207" t="s">
        <v>80</v>
      </c>
      <c r="I207" t="s">
        <v>153</v>
      </c>
      <c r="J207" t="s">
        <v>23</v>
      </c>
      <c r="M207" t="s">
        <v>690</v>
      </c>
    </row>
    <row r="208" hidden="1" spans="1:13">
      <c r="A208" t="s">
        <v>695</v>
      </c>
      <c r="B208" t="s">
        <v>150</v>
      </c>
      <c r="C208" t="s">
        <v>151</v>
      </c>
      <c r="D208" t="s">
        <v>37</v>
      </c>
      <c r="E208">
        <v>2012</v>
      </c>
      <c r="F208" t="s">
        <v>19</v>
      </c>
      <c r="G208" t="s">
        <v>696</v>
      </c>
      <c r="H208" t="s">
        <v>80</v>
      </c>
      <c r="I208" t="s">
        <v>153</v>
      </c>
      <c r="J208" t="s">
        <v>23</v>
      </c>
      <c r="M208" t="s">
        <v>690</v>
      </c>
    </row>
    <row r="209" hidden="1" spans="1:13">
      <c r="A209" t="s">
        <v>697</v>
      </c>
      <c r="B209" t="s">
        <v>362</v>
      </c>
      <c r="C209" t="s">
        <v>363</v>
      </c>
      <c r="D209" t="s">
        <v>18</v>
      </c>
      <c r="E209">
        <v>2012</v>
      </c>
      <c r="F209" t="s">
        <v>279</v>
      </c>
      <c r="G209" t="s">
        <v>698</v>
      </c>
      <c r="H209" t="s">
        <v>286</v>
      </c>
      <c r="I209" t="s">
        <v>557</v>
      </c>
      <c r="J209" t="s">
        <v>23</v>
      </c>
      <c r="M209" t="s">
        <v>609</v>
      </c>
    </row>
    <row r="210" hidden="1" spans="1:13">
      <c r="A210" t="s">
        <v>699</v>
      </c>
      <c r="B210" t="s">
        <v>156</v>
      </c>
      <c r="C210" t="s">
        <v>157</v>
      </c>
      <c r="D210" t="s">
        <v>37</v>
      </c>
      <c r="E210">
        <v>2012</v>
      </c>
      <c r="F210" t="s">
        <v>279</v>
      </c>
      <c r="G210" t="s">
        <v>700</v>
      </c>
      <c r="H210" t="s">
        <v>94</v>
      </c>
      <c r="I210" t="s">
        <v>159</v>
      </c>
      <c r="J210" t="s">
        <v>23</v>
      </c>
      <c r="M210" t="s">
        <v>701</v>
      </c>
    </row>
    <row r="211" hidden="1" spans="1:13">
      <c r="A211" t="s">
        <v>702</v>
      </c>
      <c r="B211" t="s">
        <v>309</v>
      </c>
      <c r="C211" t="s">
        <v>310</v>
      </c>
      <c r="D211" t="s">
        <v>37</v>
      </c>
      <c r="E211">
        <v>2012</v>
      </c>
      <c r="F211" t="s">
        <v>274</v>
      </c>
      <c r="G211" t="s">
        <v>703</v>
      </c>
      <c r="H211" t="s">
        <v>80</v>
      </c>
      <c r="I211" t="s">
        <v>312</v>
      </c>
      <c r="J211" t="s">
        <v>23</v>
      </c>
      <c r="M211" t="s">
        <v>704</v>
      </c>
    </row>
    <row r="212" spans="1:13">
      <c r="A212" t="s">
        <v>705</v>
      </c>
      <c r="B212" t="s">
        <v>295</v>
      </c>
      <c r="C212" t="s">
        <v>296</v>
      </c>
      <c r="D212" t="s">
        <v>18</v>
      </c>
      <c r="E212">
        <v>2012</v>
      </c>
      <c r="F212" t="s">
        <v>279</v>
      </c>
      <c r="G212" t="s">
        <v>706</v>
      </c>
      <c r="H212" t="e">
        <v>#N/A</v>
      </c>
      <c r="I212" t="s">
        <v>563</v>
      </c>
      <c r="J212" t="s">
        <v>23</v>
      </c>
      <c r="M212" t="s">
        <v>299</v>
      </c>
    </row>
    <row r="213" spans="1:13">
      <c r="A213" t="s">
        <v>707</v>
      </c>
      <c r="B213" t="s">
        <v>111</v>
      </c>
      <c r="C213" t="s">
        <v>112</v>
      </c>
      <c r="D213" t="s">
        <v>18</v>
      </c>
      <c r="E213">
        <v>2012</v>
      </c>
      <c r="F213" t="s">
        <v>279</v>
      </c>
      <c r="G213" t="s">
        <v>708</v>
      </c>
      <c r="H213" t="e">
        <v>#N/A</v>
      </c>
      <c r="I213" t="s">
        <v>709</v>
      </c>
      <c r="J213" t="s">
        <v>23</v>
      </c>
      <c r="M213" t="s">
        <v>505</v>
      </c>
    </row>
    <row r="214" hidden="1" spans="1:13">
      <c r="A214" t="s">
        <v>710</v>
      </c>
      <c r="B214" t="s">
        <v>508</v>
      </c>
      <c r="C214" t="s">
        <v>509</v>
      </c>
      <c r="D214" t="s">
        <v>18</v>
      </c>
      <c r="E214">
        <v>2012</v>
      </c>
      <c r="F214" t="s">
        <v>30</v>
      </c>
      <c r="G214" t="s">
        <v>656</v>
      </c>
      <c r="H214" t="s">
        <v>511</v>
      </c>
      <c r="I214" t="s">
        <v>570</v>
      </c>
      <c r="J214" t="s">
        <v>23</v>
      </c>
      <c r="M214" t="s">
        <v>568</v>
      </c>
    </row>
    <row r="215" spans="1:13">
      <c r="A215" t="s">
        <v>711</v>
      </c>
      <c r="B215" t="s">
        <v>111</v>
      </c>
      <c r="C215" t="s">
        <v>112</v>
      </c>
      <c r="D215" t="s">
        <v>18</v>
      </c>
      <c r="E215">
        <v>2012</v>
      </c>
      <c r="F215" t="s">
        <v>30</v>
      </c>
      <c r="G215" t="s">
        <v>712</v>
      </c>
      <c r="H215" t="e">
        <v>#N/A</v>
      </c>
      <c r="I215" t="s">
        <v>570</v>
      </c>
      <c r="J215" t="s">
        <v>23</v>
      </c>
      <c r="M215" t="s">
        <v>115</v>
      </c>
    </row>
    <row r="216" spans="1:13">
      <c r="A216" t="s">
        <v>713</v>
      </c>
      <c r="B216" t="s">
        <v>111</v>
      </c>
      <c r="C216" t="s">
        <v>112</v>
      </c>
      <c r="D216" t="s">
        <v>18</v>
      </c>
      <c r="E216">
        <v>2012</v>
      </c>
      <c r="F216" t="s">
        <v>279</v>
      </c>
      <c r="G216" t="s">
        <v>714</v>
      </c>
      <c r="H216" t="e">
        <v>#N/A</v>
      </c>
      <c r="I216" t="s">
        <v>709</v>
      </c>
      <c r="J216" t="s">
        <v>23</v>
      </c>
      <c r="M216" t="s">
        <v>505</v>
      </c>
    </row>
    <row r="217" hidden="1" spans="1:13">
      <c r="A217" t="s">
        <v>715</v>
      </c>
      <c r="B217" t="s">
        <v>508</v>
      </c>
      <c r="C217" t="s">
        <v>509</v>
      </c>
      <c r="D217" t="s">
        <v>37</v>
      </c>
      <c r="E217">
        <v>2012</v>
      </c>
      <c r="F217" t="s">
        <v>279</v>
      </c>
      <c r="G217" t="s">
        <v>716</v>
      </c>
      <c r="H217" t="s">
        <v>511</v>
      </c>
      <c r="I217" t="s">
        <v>567</v>
      </c>
      <c r="J217" t="s">
        <v>23</v>
      </c>
      <c r="M217" t="s">
        <v>513</v>
      </c>
    </row>
    <row r="218" hidden="1" spans="1:13">
      <c r="A218" t="s">
        <v>717</v>
      </c>
      <c r="B218" t="s">
        <v>508</v>
      </c>
      <c r="C218" t="s">
        <v>509</v>
      </c>
      <c r="D218" t="s">
        <v>18</v>
      </c>
      <c r="E218">
        <v>2012</v>
      </c>
      <c r="F218" t="s">
        <v>279</v>
      </c>
      <c r="G218" t="s">
        <v>718</v>
      </c>
      <c r="H218" t="s">
        <v>511</v>
      </c>
      <c r="I218" t="s">
        <v>570</v>
      </c>
      <c r="J218" t="s">
        <v>23</v>
      </c>
      <c r="M218" t="s">
        <v>513</v>
      </c>
    </row>
    <row r="219" spans="1:13">
      <c r="A219" t="s">
        <v>719</v>
      </c>
      <c r="B219" t="s">
        <v>482</v>
      </c>
      <c r="C219" t="s">
        <v>483</v>
      </c>
      <c r="D219" t="s">
        <v>37</v>
      </c>
      <c r="E219">
        <v>2012</v>
      </c>
      <c r="F219" t="s">
        <v>30</v>
      </c>
      <c r="G219" t="s">
        <v>720</v>
      </c>
      <c r="H219" t="e">
        <v>#N/A</v>
      </c>
      <c r="I219" t="s">
        <v>721</v>
      </c>
      <c r="J219" t="s">
        <v>23</v>
      </c>
      <c r="M219" t="s">
        <v>486</v>
      </c>
    </row>
    <row r="220" spans="1:13">
      <c r="A220" t="s">
        <v>722</v>
      </c>
      <c r="B220" t="s">
        <v>482</v>
      </c>
      <c r="C220" t="s">
        <v>483</v>
      </c>
      <c r="D220" t="s">
        <v>37</v>
      </c>
      <c r="E220">
        <v>2012</v>
      </c>
      <c r="F220" t="s">
        <v>30</v>
      </c>
      <c r="G220" t="s">
        <v>723</v>
      </c>
      <c r="H220" t="e">
        <v>#N/A</v>
      </c>
      <c r="I220" t="s">
        <v>721</v>
      </c>
      <c r="J220" t="s">
        <v>23</v>
      </c>
      <c r="M220" t="s">
        <v>486</v>
      </c>
    </row>
    <row r="221" spans="1:13">
      <c r="A221" t="s">
        <v>724</v>
      </c>
      <c r="B221" t="s">
        <v>482</v>
      </c>
      <c r="C221" t="s">
        <v>483</v>
      </c>
      <c r="D221" t="s">
        <v>37</v>
      </c>
      <c r="E221">
        <v>2012</v>
      </c>
      <c r="F221" t="s">
        <v>30</v>
      </c>
      <c r="G221" t="s">
        <v>725</v>
      </c>
      <c r="H221" t="e">
        <v>#N/A</v>
      </c>
      <c r="I221" t="s">
        <v>721</v>
      </c>
      <c r="J221" t="s">
        <v>23</v>
      </c>
      <c r="M221" t="s">
        <v>486</v>
      </c>
    </row>
    <row r="222" hidden="1" spans="1:13">
      <c r="A222" t="s">
        <v>726</v>
      </c>
      <c r="B222" t="s">
        <v>727</v>
      </c>
      <c r="C222" t="s">
        <v>728</v>
      </c>
      <c r="D222" t="s">
        <v>37</v>
      </c>
      <c r="E222">
        <v>2012</v>
      </c>
      <c r="F222" t="s">
        <v>279</v>
      </c>
      <c r="G222" t="s">
        <v>729</v>
      </c>
      <c r="H222" t="s">
        <v>21</v>
      </c>
      <c r="I222" t="s">
        <v>730</v>
      </c>
      <c r="J222" t="s">
        <v>23</v>
      </c>
      <c r="M222" t="s">
        <v>731</v>
      </c>
    </row>
    <row r="223" hidden="1" spans="1:13">
      <c r="A223" t="s">
        <v>732</v>
      </c>
      <c r="B223" t="s">
        <v>318</v>
      </c>
      <c r="C223" t="s">
        <v>319</v>
      </c>
      <c r="D223" t="s">
        <v>37</v>
      </c>
      <c r="E223">
        <v>2012</v>
      </c>
      <c r="F223" t="s">
        <v>30</v>
      </c>
      <c r="G223" t="s">
        <v>703</v>
      </c>
      <c r="H223" t="s">
        <v>321</v>
      </c>
      <c r="I223" t="s">
        <v>322</v>
      </c>
      <c r="J223" t="s">
        <v>23</v>
      </c>
      <c r="M223" t="s">
        <v>733</v>
      </c>
    </row>
    <row r="224" spans="1:13">
      <c r="A224" t="s">
        <v>734</v>
      </c>
      <c r="B224" t="s">
        <v>111</v>
      </c>
      <c r="C224" t="s">
        <v>112</v>
      </c>
      <c r="D224" t="s">
        <v>37</v>
      </c>
      <c r="E224">
        <v>2012</v>
      </c>
      <c r="F224" t="s">
        <v>56</v>
      </c>
      <c r="G224" t="s">
        <v>735</v>
      </c>
      <c r="H224" t="e">
        <v>#N/A</v>
      </c>
      <c r="I224" t="s">
        <v>172</v>
      </c>
      <c r="J224" t="s">
        <v>23</v>
      </c>
      <c r="M224" t="s">
        <v>736</v>
      </c>
    </row>
    <row r="225" spans="1:13">
      <c r="A225" t="s">
        <v>737</v>
      </c>
      <c r="B225" t="s">
        <v>111</v>
      </c>
      <c r="C225" t="s">
        <v>112</v>
      </c>
      <c r="D225" t="s">
        <v>37</v>
      </c>
      <c r="E225">
        <v>2012</v>
      </c>
      <c r="F225" t="s">
        <v>19</v>
      </c>
      <c r="G225" t="s">
        <v>729</v>
      </c>
      <c r="H225" t="e">
        <v>#N/A</v>
      </c>
      <c r="I225" t="s">
        <v>172</v>
      </c>
      <c r="J225" t="s">
        <v>23</v>
      </c>
      <c r="M225" t="s">
        <v>173</v>
      </c>
    </row>
    <row r="226" hidden="1" spans="1:13">
      <c r="A226" t="s">
        <v>738</v>
      </c>
      <c r="B226" t="s">
        <v>177</v>
      </c>
      <c r="C226" t="s">
        <v>178</v>
      </c>
      <c r="D226" t="s">
        <v>37</v>
      </c>
      <c r="E226">
        <v>2012</v>
      </c>
      <c r="F226" t="s">
        <v>279</v>
      </c>
      <c r="G226" t="s">
        <v>689</v>
      </c>
      <c r="H226" t="s">
        <v>180</v>
      </c>
      <c r="I226" t="s">
        <v>181</v>
      </c>
      <c r="J226" t="s">
        <v>23</v>
      </c>
      <c r="M226" t="s">
        <v>523</v>
      </c>
    </row>
    <row r="227" hidden="1" spans="1:13">
      <c r="A227" t="s">
        <v>739</v>
      </c>
      <c r="B227" t="s">
        <v>177</v>
      </c>
      <c r="C227" t="s">
        <v>178</v>
      </c>
      <c r="D227" t="s">
        <v>37</v>
      </c>
      <c r="E227">
        <v>2012</v>
      </c>
      <c r="F227" t="s">
        <v>279</v>
      </c>
      <c r="G227" t="s">
        <v>740</v>
      </c>
      <c r="H227" t="s">
        <v>180</v>
      </c>
      <c r="I227" t="s">
        <v>181</v>
      </c>
      <c r="J227" t="s">
        <v>23</v>
      </c>
      <c r="M227" t="s">
        <v>523</v>
      </c>
    </row>
    <row r="228" hidden="1" spans="1:13">
      <c r="A228" t="s">
        <v>741</v>
      </c>
      <c r="B228" t="s">
        <v>177</v>
      </c>
      <c r="C228" t="s">
        <v>178</v>
      </c>
      <c r="D228" t="s">
        <v>37</v>
      </c>
      <c r="E228">
        <v>2012</v>
      </c>
      <c r="F228" t="s">
        <v>279</v>
      </c>
      <c r="G228" t="s">
        <v>742</v>
      </c>
      <c r="H228" t="s">
        <v>180</v>
      </c>
      <c r="I228" t="s">
        <v>181</v>
      </c>
      <c r="J228" t="s">
        <v>23</v>
      </c>
      <c r="M228" t="s">
        <v>523</v>
      </c>
    </row>
    <row r="229" spans="1:13">
      <c r="A229" t="s">
        <v>743</v>
      </c>
      <c r="B229" t="s">
        <v>488</v>
      </c>
      <c r="C229" t="s">
        <v>489</v>
      </c>
      <c r="D229" t="s">
        <v>18</v>
      </c>
      <c r="E229">
        <v>2012</v>
      </c>
      <c r="F229" t="s">
        <v>19</v>
      </c>
      <c r="G229" t="s">
        <v>744</v>
      </c>
      <c r="H229" t="e">
        <v>#N/A</v>
      </c>
      <c r="I229" t="s">
        <v>745</v>
      </c>
      <c r="J229" t="s">
        <v>23</v>
      </c>
      <c r="M229" t="s">
        <v>746</v>
      </c>
    </row>
    <row r="230" hidden="1" spans="1:13">
      <c r="A230" t="s">
        <v>747</v>
      </c>
      <c r="B230" t="s">
        <v>343</v>
      </c>
      <c r="C230" t="s">
        <v>344</v>
      </c>
      <c r="D230" t="s">
        <v>37</v>
      </c>
      <c r="E230">
        <v>2012</v>
      </c>
      <c r="F230" t="s">
        <v>279</v>
      </c>
      <c r="G230" t="s">
        <v>748</v>
      </c>
      <c r="H230" t="s">
        <v>73</v>
      </c>
      <c r="I230" t="s">
        <v>346</v>
      </c>
      <c r="J230" t="s">
        <v>23</v>
      </c>
      <c r="M230" t="s">
        <v>749</v>
      </c>
    </row>
    <row r="231" hidden="1" spans="1:13">
      <c r="A231" t="s">
        <v>750</v>
      </c>
      <c r="B231" t="s">
        <v>91</v>
      </c>
      <c r="C231" t="s">
        <v>92</v>
      </c>
      <c r="D231" t="s">
        <v>18</v>
      </c>
      <c r="E231">
        <v>2012</v>
      </c>
      <c r="F231" t="s">
        <v>279</v>
      </c>
      <c r="G231" t="s">
        <v>751</v>
      </c>
      <c r="H231" t="s">
        <v>94</v>
      </c>
      <c r="I231" t="s">
        <v>752</v>
      </c>
      <c r="J231" t="s">
        <v>23</v>
      </c>
      <c r="M231" t="s">
        <v>670</v>
      </c>
    </row>
    <row r="232" hidden="1" spans="1:13">
      <c r="A232" t="s">
        <v>753</v>
      </c>
      <c r="B232" t="s">
        <v>362</v>
      </c>
      <c r="C232" t="s">
        <v>363</v>
      </c>
      <c r="D232" t="s">
        <v>37</v>
      </c>
      <c r="E232">
        <v>2012</v>
      </c>
      <c r="F232" t="s">
        <v>19</v>
      </c>
      <c r="G232" t="s">
        <v>754</v>
      </c>
      <c r="H232" t="s">
        <v>286</v>
      </c>
      <c r="I232" t="s">
        <v>365</v>
      </c>
      <c r="J232" t="s">
        <v>23</v>
      </c>
      <c r="M232" t="s">
        <v>366</v>
      </c>
    </row>
    <row r="233" hidden="1" spans="1:13">
      <c r="A233" t="s">
        <v>755</v>
      </c>
      <c r="B233" t="s">
        <v>362</v>
      </c>
      <c r="C233" t="s">
        <v>363</v>
      </c>
      <c r="D233" t="s">
        <v>37</v>
      </c>
      <c r="E233">
        <v>2012</v>
      </c>
      <c r="F233" t="s">
        <v>30</v>
      </c>
      <c r="G233" t="s">
        <v>756</v>
      </c>
      <c r="H233" t="s">
        <v>286</v>
      </c>
      <c r="I233" t="s">
        <v>365</v>
      </c>
      <c r="J233" t="s">
        <v>23</v>
      </c>
      <c r="M233" t="s">
        <v>757</v>
      </c>
    </row>
    <row r="234" hidden="1" spans="1:13">
      <c r="A234" t="s">
        <v>758</v>
      </c>
      <c r="B234" t="s">
        <v>190</v>
      </c>
      <c r="C234" t="s">
        <v>191</v>
      </c>
      <c r="D234" t="s">
        <v>37</v>
      </c>
      <c r="E234">
        <v>2012</v>
      </c>
      <c r="F234" t="s">
        <v>279</v>
      </c>
      <c r="G234" t="s">
        <v>759</v>
      </c>
      <c r="H234" t="s">
        <v>73</v>
      </c>
      <c r="I234" t="s">
        <v>193</v>
      </c>
      <c r="J234" t="s">
        <v>23</v>
      </c>
      <c r="M234" t="s">
        <v>612</v>
      </c>
    </row>
    <row r="235" hidden="1" spans="1:13">
      <c r="A235" t="s">
        <v>760</v>
      </c>
      <c r="B235" t="s">
        <v>190</v>
      </c>
      <c r="C235" t="s">
        <v>191</v>
      </c>
      <c r="D235" t="s">
        <v>37</v>
      </c>
      <c r="E235">
        <v>2012</v>
      </c>
      <c r="F235" t="s">
        <v>279</v>
      </c>
      <c r="G235" t="s">
        <v>761</v>
      </c>
      <c r="H235" t="s">
        <v>73</v>
      </c>
      <c r="I235" t="s">
        <v>193</v>
      </c>
      <c r="J235" t="s">
        <v>23</v>
      </c>
      <c r="M235" t="s">
        <v>612</v>
      </c>
    </row>
    <row r="236" hidden="1" spans="1:13">
      <c r="A236" t="s">
        <v>762</v>
      </c>
      <c r="B236" t="s">
        <v>190</v>
      </c>
      <c r="C236" t="s">
        <v>191</v>
      </c>
      <c r="D236" t="s">
        <v>37</v>
      </c>
      <c r="E236">
        <v>2012</v>
      </c>
      <c r="F236" t="s">
        <v>279</v>
      </c>
      <c r="G236" t="s">
        <v>625</v>
      </c>
      <c r="H236" t="s">
        <v>73</v>
      </c>
      <c r="I236" t="s">
        <v>193</v>
      </c>
      <c r="J236" t="s">
        <v>23</v>
      </c>
      <c r="M236" t="s">
        <v>612</v>
      </c>
    </row>
    <row r="237" spans="1:13">
      <c r="A237" t="s">
        <v>763</v>
      </c>
      <c r="B237" t="s">
        <v>370</v>
      </c>
      <c r="C237" t="s">
        <v>371</v>
      </c>
      <c r="D237" t="s">
        <v>37</v>
      </c>
      <c r="E237">
        <v>2012</v>
      </c>
      <c r="F237" t="s">
        <v>279</v>
      </c>
      <c r="G237" t="s">
        <v>764</v>
      </c>
      <c r="H237" t="e">
        <v>#N/A</v>
      </c>
      <c r="I237" t="s">
        <v>372</v>
      </c>
      <c r="J237" t="s">
        <v>23</v>
      </c>
      <c r="M237" t="s">
        <v>765</v>
      </c>
    </row>
    <row r="238" spans="1:13">
      <c r="A238" t="s">
        <v>766</v>
      </c>
      <c r="B238" t="s">
        <v>370</v>
      </c>
      <c r="C238" t="s">
        <v>371</v>
      </c>
      <c r="D238" t="s">
        <v>37</v>
      </c>
      <c r="E238">
        <v>2012</v>
      </c>
      <c r="F238" t="s">
        <v>274</v>
      </c>
      <c r="G238" t="s">
        <v>767</v>
      </c>
      <c r="H238" t="e">
        <v>#N/A</v>
      </c>
      <c r="I238" t="s">
        <v>372</v>
      </c>
      <c r="J238" t="s">
        <v>23</v>
      </c>
      <c r="M238" t="s">
        <v>768</v>
      </c>
    </row>
    <row r="239" spans="1:13">
      <c r="A239" t="s">
        <v>769</v>
      </c>
      <c r="B239" t="s">
        <v>204</v>
      </c>
      <c r="C239" t="s">
        <v>205</v>
      </c>
      <c r="D239" t="s">
        <v>37</v>
      </c>
      <c r="E239">
        <v>2012</v>
      </c>
      <c r="F239" t="s">
        <v>30</v>
      </c>
      <c r="G239" t="s">
        <v>770</v>
      </c>
      <c r="H239" t="e">
        <v>#N/A</v>
      </c>
      <c r="I239" t="s">
        <v>207</v>
      </c>
      <c r="J239" t="s">
        <v>23</v>
      </c>
      <c r="M239" t="s">
        <v>771</v>
      </c>
    </row>
    <row r="240" spans="1:13">
      <c r="A240" t="s">
        <v>772</v>
      </c>
      <c r="B240" t="s">
        <v>210</v>
      </c>
      <c r="C240" t="s">
        <v>211</v>
      </c>
      <c r="D240" t="s">
        <v>37</v>
      </c>
      <c r="E240">
        <v>2012</v>
      </c>
      <c r="F240" t="s">
        <v>274</v>
      </c>
      <c r="G240" t="s">
        <v>773</v>
      </c>
      <c r="H240" t="e">
        <v>#N/A</v>
      </c>
      <c r="I240" t="s">
        <v>213</v>
      </c>
      <c r="J240" t="s">
        <v>23</v>
      </c>
      <c r="M240" t="s">
        <v>617</v>
      </c>
    </row>
    <row r="241" spans="1:13">
      <c r="A241" t="s">
        <v>774</v>
      </c>
      <c r="B241" t="s">
        <v>210</v>
      </c>
      <c r="C241" t="s">
        <v>211</v>
      </c>
      <c r="D241" t="s">
        <v>37</v>
      </c>
      <c r="E241">
        <v>2012</v>
      </c>
      <c r="F241" t="s">
        <v>274</v>
      </c>
      <c r="G241" t="s">
        <v>775</v>
      </c>
      <c r="H241" t="e">
        <v>#N/A</v>
      </c>
      <c r="I241" t="s">
        <v>213</v>
      </c>
      <c r="J241" t="s">
        <v>23</v>
      </c>
      <c r="M241" t="s">
        <v>617</v>
      </c>
    </row>
    <row r="242" spans="1:13">
      <c r="A242" t="s">
        <v>776</v>
      </c>
      <c r="B242" t="s">
        <v>210</v>
      </c>
      <c r="C242" t="s">
        <v>211</v>
      </c>
      <c r="D242" t="s">
        <v>37</v>
      </c>
      <c r="E242">
        <v>2012</v>
      </c>
      <c r="F242" t="s">
        <v>274</v>
      </c>
      <c r="G242" t="s">
        <v>744</v>
      </c>
      <c r="H242" t="e">
        <v>#N/A</v>
      </c>
      <c r="I242" t="s">
        <v>213</v>
      </c>
      <c r="J242" t="s">
        <v>23</v>
      </c>
      <c r="M242" t="s">
        <v>617</v>
      </c>
    </row>
    <row r="243" hidden="1" spans="1:13">
      <c r="A243" t="s">
        <v>777</v>
      </c>
      <c r="B243" t="s">
        <v>16</v>
      </c>
      <c r="C243" t="s">
        <v>17</v>
      </c>
      <c r="D243" t="s">
        <v>18</v>
      </c>
      <c r="E243">
        <v>2013</v>
      </c>
      <c r="F243" t="s">
        <v>19</v>
      </c>
      <c r="G243" t="s">
        <v>778</v>
      </c>
      <c r="H243" t="s">
        <v>21</v>
      </c>
      <c r="I243" t="s">
        <v>779</v>
      </c>
      <c r="J243" t="s">
        <v>23</v>
      </c>
      <c r="M243" t="s">
        <v>24</v>
      </c>
    </row>
    <row r="244" spans="1:13">
      <c r="A244" t="s">
        <v>780</v>
      </c>
      <c r="B244" t="s">
        <v>221</v>
      </c>
      <c r="C244" t="s">
        <v>222</v>
      </c>
      <c r="D244" t="s">
        <v>18</v>
      </c>
      <c r="E244">
        <v>2013</v>
      </c>
      <c r="F244" t="s">
        <v>274</v>
      </c>
      <c r="G244" t="s">
        <v>781</v>
      </c>
      <c r="H244" t="e">
        <v>#N/A</v>
      </c>
      <c r="I244" t="s">
        <v>224</v>
      </c>
      <c r="J244" t="s">
        <v>23</v>
      </c>
      <c r="M244" t="s">
        <v>782</v>
      </c>
    </row>
    <row r="245" hidden="1" spans="1:13">
      <c r="A245" t="s">
        <v>783</v>
      </c>
      <c r="B245" t="s">
        <v>156</v>
      </c>
      <c r="C245" t="s">
        <v>157</v>
      </c>
      <c r="D245" t="s">
        <v>18</v>
      </c>
      <c r="E245">
        <v>2013</v>
      </c>
      <c r="F245" t="s">
        <v>279</v>
      </c>
      <c r="G245" t="s">
        <v>781</v>
      </c>
      <c r="H245" t="s">
        <v>94</v>
      </c>
      <c r="I245" t="s">
        <v>784</v>
      </c>
      <c r="J245" t="s">
        <v>23</v>
      </c>
      <c r="M245" t="s">
        <v>701</v>
      </c>
    </row>
    <row r="246" spans="1:13">
      <c r="A246" t="s">
        <v>785</v>
      </c>
      <c r="B246" t="s">
        <v>221</v>
      </c>
      <c r="C246" t="s">
        <v>222</v>
      </c>
      <c r="D246" t="s">
        <v>37</v>
      </c>
      <c r="E246">
        <v>2013</v>
      </c>
      <c r="F246" t="s">
        <v>30</v>
      </c>
      <c r="G246" t="s">
        <v>786</v>
      </c>
      <c r="H246" t="e">
        <v>#N/A</v>
      </c>
      <c r="I246" t="s">
        <v>228</v>
      </c>
      <c r="J246" t="s">
        <v>23</v>
      </c>
      <c r="M246" t="s">
        <v>225</v>
      </c>
    </row>
    <row r="247" hidden="1" spans="1:13">
      <c r="A247" t="s">
        <v>787</v>
      </c>
      <c r="B247" t="s">
        <v>237</v>
      </c>
      <c r="C247" t="s">
        <v>238</v>
      </c>
      <c r="D247" t="s">
        <v>18</v>
      </c>
      <c r="E247">
        <v>2013</v>
      </c>
      <c r="F247" t="s">
        <v>274</v>
      </c>
      <c r="G247" t="s">
        <v>788</v>
      </c>
      <c r="H247" t="s">
        <v>240</v>
      </c>
      <c r="I247" t="s">
        <v>789</v>
      </c>
      <c r="J247" t="s">
        <v>23</v>
      </c>
      <c r="M247" t="s">
        <v>411</v>
      </c>
    </row>
    <row r="248" hidden="1" spans="1:13">
      <c r="A248" t="s">
        <v>790</v>
      </c>
      <c r="B248" t="s">
        <v>237</v>
      </c>
      <c r="C248" t="s">
        <v>238</v>
      </c>
      <c r="D248" t="s">
        <v>18</v>
      </c>
      <c r="E248">
        <v>2013</v>
      </c>
      <c r="F248" t="s">
        <v>274</v>
      </c>
      <c r="G248" t="s">
        <v>788</v>
      </c>
      <c r="H248" t="s">
        <v>240</v>
      </c>
      <c r="I248" t="s">
        <v>789</v>
      </c>
      <c r="J248" t="s">
        <v>23</v>
      </c>
      <c r="M248" t="s">
        <v>411</v>
      </c>
    </row>
    <row r="249" hidden="1" spans="1:13">
      <c r="A249" t="s">
        <v>791</v>
      </c>
      <c r="B249" t="s">
        <v>237</v>
      </c>
      <c r="C249" t="s">
        <v>238</v>
      </c>
      <c r="D249" t="s">
        <v>18</v>
      </c>
      <c r="E249">
        <v>2013</v>
      </c>
      <c r="F249" t="s">
        <v>274</v>
      </c>
      <c r="G249" t="s">
        <v>788</v>
      </c>
      <c r="H249" t="s">
        <v>240</v>
      </c>
      <c r="I249" t="s">
        <v>789</v>
      </c>
      <c r="J249" t="s">
        <v>23</v>
      </c>
      <c r="M249" t="s">
        <v>411</v>
      </c>
    </row>
    <row r="250" hidden="1" spans="1:13">
      <c r="A250" t="s">
        <v>792</v>
      </c>
      <c r="B250" t="s">
        <v>237</v>
      </c>
      <c r="C250" t="s">
        <v>238</v>
      </c>
      <c r="D250" t="s">
        <v>18</v>
      </c>
      <c r="E250">
        <v>2013</v>
      </c>
      <c r="F250" t="s">
        <v>274</v>
      </c>
      <c r="G250" t="s">
        <v>788</v>
      </c>
      <c r="H250" t="s">
        <v>240</v>
      </c>
      <c r="I250" t="s">
        <v>789</v>
      </c>
      <c r="J250" t="s">
        <v>23</v>
      </c>
      <c r="M250" t="s">
        <v>411</v>
      </c>
    </row>
    <row r="251" spans="1:13">
      <c r="A251" t="s">
        <v>793</v>
      </c>
      <c r="B251" t="s">
        <v>247</v>
      </c>
      <c r="C251" t="s">
        <v>248</v>
      </c>
      <c r="D251" t="s">
        <v>37</v>
      </c>
      <c r="E251">
        <v>2013</v>
      </c>
      <c r="F251" t="s">
        <v>462</v>
      </c>
      <c r="G251" t="s">
        <v>794</v>
      </c>
      <c r="H251" t="e">
        <v>#N/A</v>
      </c>
      <c r="I251" t="s">
        <v>249</v>
      </c>
      <c r="J251" t="s">
        <v>23</v>
      </c>
      <c r="M251" t="s">
        <v>795</v>
      </c>
    </row>
    <row r="252" spans="1:13">
      <c r="A252" t="s">
        <v>796</v>
      </c>
      <c r="B252" t="s">
        <v>247</v>
      </c>
      <c r="C252" t="s">
        <v>248</v>
      </c>
      <c r="D252" t="s">
        <v>37</v>
      </c>
      <c r="E252">
        <v>2013</v>
      </c>
      <c r="F252" t="s">
        <v>426</v>
      </c>
      <c r="G252" t="s">
        <v>797</v>
      </c>
      <c r="H252" t="e">
        <v>#N/A</v>
      </c>
      <c r="I252" t="s">
        <v>249</v>
      </c>
      <c r="J252" t="s">
        <v>23</v>
      </c>
      <c r="M252" t="s">
        <v>253</v>
      </c>
    </row>
    <row r="253" hidden="1" spans="1:13">
      <c r="A253" t="s">
        <v>798</v>
      </c>
      <c r="B253" t="s">
        <v>61</v>
      </c>
      <c r="C253" t="s">
        <v>62</v>
      </c>
      <c r="D253" t="s">
        <v>18</v>
      </c>
      <c r="E253">
        <v>2013</v>
      </c>
      <c r="F253" t="s">
        <v>19</v>
      </c>
      <c r="G253" t="s">
        <v>799</v>
      </c>
      <c r="H253" t="s">
        <v>21</v>
      </c>
      <c r="I253" t="s">
        <v>800</v>
      </c>
      <c r="J253" t="s">
        <v>23</v>
      </c>
      <c r="M253" t="s">
        <v>801</v>
      </c>
    </row>
    <row r="254" spans="1:13">
      <c r="A254" t="s">
        <v>802</v>
      </c>
      <c r="B254" t="s">
        <v>247</v>
      </c>
      <c r="C254" t="s">
        <v>248</v>
      </c>
      <c r="D254" t="s">
        <v>37</v>
      </c>
      <c r="E254">
        <v>2013</v>
      </c>
      <c r="F254" t="s">
        <v>462</v>
      </c>
      <c r="G254" t="s">
        <v>803</v>
      </c>
      <c r="H254" t="e">
        <v>#N/A</v>
      </c>
      <c r="I254" t="s">
        <v>249</v>
      </c>
      <c r="J254" t="s">
        <v>23</v>
      </c>
      <c r="M254" t="s">
        <v>795</v>
      </c>
    </row>
    <row r="255" hidden="1" spans="1:13">
      <c r="A255" t="s">
        <v>804</v>
      </c>
      <c r="B255" t="s">
        <v>61</v>
      </c>
      <c r="C255" t="s">
        <v>62</v>
      </c>
      <c r="D255" t="s">
        <v>37</v>
      </c>
      <c r="E255">
        <v>2013</v>
      </c>
      <c r="F255" t="s">
        <v>274</v>
      </c>
      <c r="G255" t="s">
        <v>805</v>
      </c>
      <c r="H255" t="s">
        <v>21</v>
      </c>
      <c r="I255" t="s">
        <v>64</v>
      </c>
      <c r="J255" t="s">
        <v>23</v>
      </c>
      <c r="M255" t="s">
        <v>806</v>
      </c>
    </row>
    <row r="256" hidden="1" spans="1:13">
      <c r="A256" t="s">
        <v>807</v>
      </c>
      <c r="B256" t="s">
        <v>61</v>
      </c>
      <c r="C256" t="s">
        <v>62</v>
      </c>
      <c r="D256" t="s">
        <v>37</v>
      </c>
      <c r="E256">
        <v>2013</v>
      </c>
      <c r="F256" t="s">
        <v>274</v>
      </c>
      <c r="G256" t="s">
        <v>808</v>
      </c>
      <c r="H256" t="s">
        <v>21</v>
      </c>
      <c r="I256" t="s">
        <v>64</v>
      </c>
      <c r="J256" t="s">
        <v>23</v>
      </c>
      <c r="M256" t="s">
        <v>806</v>
      </c>
    </row>
    <row r="257" hidden="1" spans="1:13">
      <c r="A257" t="s">
        <v>809</v>
      </c>
      <c r="B257" t="s">
        <v>61</v>
      </c>
      <c r="C257" t="s">
        <v>62</v>
      </c>
      <c r="D257" t="s">
        <v>37</v>
      </c>
      <c r="E257">
        <v>2013</v>
      </c>
      <c r="F257" t="s">
        <v>274</v>
      </c>
      <c r="G257" t="s">
        <v>810</v>
      </c>
      <c r="H257" t="s">
        <v>21</v>
      </c>
      <c r="I257" t="s">
        <v>811</v>
      </c>
      <c r="J257" t="s">
        <v>23</v>
      </c>
      <c r="M257" t="s">
        <v>806</v>
      </c>
    </row>
    <row r="258" spans="1:13">
      <c r="A258" t="s">
        <v>812</v>
      </c>
      <c r="B258" t="s">
        <v>394</v>
      </c>
      <c r="C258" t="s">
        <v>395</v>
      </c>
      <c r="D258" t="s">
        <v>18</v>
      </c>
      <c r="E258">
        <v>2013</v>
      </c>
      <c r="F258" t="s">
        <v>274</v>
      </c>
      <c r="G258" t="s">
        <v>813</v>
      </c>
      <c r="H258" t="e">
        <v>#N/A</v>
      </c>
      <c r="I258" t="s">
        <v>814</v>
      </c>
      <c r="J258" t="s">
        <v>23</v>
      </c>
      <c r="M258" t="s">
        <v>815</v>
      </c>
    </row>
    <row r="259" hidden="1" spans="1:13">
      <c r="A259" t="s">
        <v>816</v>
      </c>
      <c r="B259" t="s">
        <v>460</v>
      </c>
      <c r="C259" t="s">
        <v>461</v>
      </c>
      <c r="D259" t="s">
        <v>18</v>
      </c>
      <c r="E259">
        <v>2013</v>
      </c>
      <c r="F259" t="s">
        <v>30</v>
      </c>
      <c r="G259" t="s">
        <v>817</v>
      </c>
      <c r="H259" t="s">
        <v>80</v>
      </c>
      <c r="I259" t="s">
        <v>818</v>
      </c>
      <c r="J259" t="s">
        <v>23</v>
      </c>
      <c r="M259" t="s">
        <v>819</v>
      </c>
    </row>
    <row r="260" hidden="1" spans="1:13">
      <c r="A260" t="s">
        <v>820</v>
      </c>
      <c r="B260" t="s">
        <v>77</v>
      </c>
      <c r="C260" t="s">
        <v>78</v>
      </c>
      <c r="D260" t="s">
        <v>18</v>
      </c>
      <c r="E260">
        <v>2013</v>
      </c>
      <c r="F260" t="s">
        <v>30</v>
      </c>
      <c r="G260" t="s">
        <v>821</v>
      </c>
      <c r="H260" t="s">
        <v>80</v>
      </c>
      <c r="I260" t="s">
        <v>818</v>
      </c>
      <c r="J260" t="s">
        <v>23</v>
      </c>
      <c r="M260" t="s">
        <v>82</v>
      </c>
    </row>
    <row r="261" hidden="1" spans="1:13">
      <c r="A261" t="s">
        <v>822</v>
      </c>
      <c r="B261" t="s">
        <v>84</v>
      </c>
      <c r="C261" t="s">
        <v>85</v>
      </c>
      <c r="D261" t="s">
        <v>18</v>
      </c>
      <c r="E261">
        <v>2013</v>
      </c>
      <c r="F261" t="s">
        <v>279</v>
      </c>
      <c r="G261" t="s">
        <v>823</v>
      </c>
      <c r="H261" t="s">
        <v>87</v>
      </c>
      <c r="I261" t="s">
        <v>88</v>
      </c>
      <c r="J261" t="s">
        <v>23</v>
      </c>
      <c r="M261" t="s">
        <v>824</v>
      </c>
    </row>
    <row r="262" hidden="1" spans="1:13">
      <c r="A262" t="s">
        <v>825</v>
      </c>
      <c r="B262" t="s">
        <v>84</v>
      </c>
      <c r="C262" t="s">
        <v>85</v>
      </c>
      <c r="D262" t="s">
        <v>18</v>
      </c>
      <c r="E262">
        <v>2013</v>
      </c>
      <c r="F262" t="s">
        <v>279</v>
      </c>
      <c r="G262" t="s">
        <v>826</v>
      </c>
      <c r="H262" t="s">
        <v>87</v>
      </c>
      <c r="I262" t="s">
        <v>88</v>
      </c>
      <c r="J262" t="s">
        <v>23</v>
      </c>
      <c r="M262" t="s">
        <v>824</v>
      </c>
    </row>
    <row r="263" hidden="1" spans="1:13">
      <c r="A263" t="s">
        <v>827</v>
      </c>
      <c r="B263" t="s">
        <v>828</v>
      </c>
      <c r="C263" t="s">
        <v>829</v>
      </c>
      <c r="D263" t="s">
        <v>37</v>
      </c>
      <c r="E263">
        <v>2013</v>
      </c>
      <c r="F263" t="s">
        <v>279</v>
      </c>
      <c r="G263" t="s">
        <v>830</v>
      </c>
      <c r="H263" t="s">
        <v>180</v>
      </c>
      <c r="I263" t="s">
        <v>831</v>
      </c>
      <c r="J263" t="s">
        <v>23</v>
      </c>
      <c r="M263" t="s">
        <v>832</v>
      </c>
    </row>
    <row r="264" hidden="1" spans="1:13">
      <c r="A264" t="s">
        <v>833</v>
      </c>
      <c r="B264" t="s">
        <v>834</v>
      </c>
      <c r="C264" t="s">
        <v>835</v>
      </c>
      <c r="D264" t="s">
        <v>18</v>
      </c>
      <c r="E264">
        <v>2013</v>
      </c>
      <c r="F264" t="s">
        <v>19</v>
      </c>
      <c r="G264" t="s">
        <v>781</v>
      </c>
      <c r="H264" t="s">
        <v>321</v>
      </c>
      <c r="I264" t="s">
        <v>836</v>
      </c>
      <c r="J264" t="s">
        <v>23</v>
      </c>
      <c r="M264" t="s">
        <v>837</v>
      </c>
    </row>
    <row r="265" hidden="1" spans="1:13">
      <c r="A265" t="s">
        <v>838</v>
      </c>
      <c r="B265" t="s">
        <v>839</v>
      </c>
      <c r="C265" t="s">
        <v>840</v>
      </c>
      <c r="D265" t="s">
        <v>18</v>
      </c>
      <c r="E265">
        <v>2013</v>
      </c>
      <c r="F265" t="s">
        <v>30</v>
      </c>
      <c r="G265" t="s">
        <v>841</v>
      </c>
      <c r="H265" t="s">
        <v>842</v>
      </c>
      <c r="I265" t="s">
        <v>843</v>
      </c>
      <c r="J265" t="s">
        <v>23</v>
      </c>
      <c r="M265" t="s">
        <v>844</v>
      </c>
    </row>
    <row r="266" hidden="1" spans="1:13">
      <c r="A266" t="s">
        <v>845</v>
      </c>
      <c r="B266" t="s">
        <v>839</v>
      </c>
      <c r="C266" t="s">
        <v>840</v>
      </c>
      <c r="D266" t="s">
        <v>18</v>
      </c>
      <c r="E266">
        <v>2013</v>
      </c>
      <c r="F266" t="s">
        <v>30</v>
      </c>
      <c r="G266" t="s">
        <v>846</v>
      </c>
      <c r="H266" t="s">
        <v>842</v>
      </c>
      <c r="I266" t="s">
        <v>847</v>
      </c>
      <c r="J266" t="s">
        <v>23</v>
      </c>
      <c r="M266" t="s">
        <v>844</v>
      </c>
    </row>
    <row r="267" hidden="1" spans="1:13">
      <c r="A267" t="s">
        <v>848</v>
      </c>
      <c r="B267" t="s">
        <v>849</v>
      </c>
      <c r="C267" t="s">
        <v>850</v>
      </c>
      <c r="D267" t="s">
        <v>37</v>
      </c>
      <c r="E267">
        <v>2013</v>
      </c>
      <c r="F267" t="s">
        <v>30</v>
      </c>
      <c r="G267" t="s">
        <v>851</v>
      </c>
      <c r="H267" t="s">
        <v>21</v>
      </c>
      <c r="I267" t="s">
        <v>852</v>
      </c>
      <c r="J267" t="s">
        <v>23</v>
      </c>
      <c r="M267" t="s">
        <v>853</v>
      </c>
    </row>
    <row r="268" spans="1:13">
      <c r="A268" t="s">
        <v>854</v>
      </c>
      <c r="B268" t="s">
        <v>140</v>
      </c>
      <c r="C268" t="s">
        <v>141</v>
      </c>
      <c r="D268" t="s">
        <v>18</v>
      </c>
      <c r="E268">
        <v>2013</v>
      </c>
      <c r="F268" t="s">
        <v>19</v>
      </c>
      <c r="G268" t="s">
        <v>855</v>
      </c>
      <c r="H268" t="e">
        <v>#N/A</v>
      </c>
      <c r="I268" t="s">
        <v>677</v>
      </c>
      <c r="J268" t="s">
        <v>23</v>
      </c>
      <c r="M268" t="s">
        <v>856</v>
      </c>
    </row>
    <row r="269" spans="1:13">
      <c r="A269" t="s">
        <v>857</v>
      </c>
      <c r="B269" t="s">
        <v>140</v>
      </c>
      <c r="C269" t="s">
        <v>141</v>
      </c>
      <c r="D269" t="s">
        <v>18</v>
      </c>
      <c r="E269">
        <v>2013</v>
      </c>
      <c r="F269" t="s">
        <v>19</v>
      </c>
      <c r="G269" t="s">
        <v>858</v>
      </c>
      <c r="H269" t="e">
        <v>#N/A</v>
      </c>
      <c r="I269" t="s">
        <v>859</v>
      </c>
      <c r="J269" t="s">
        <v>23</v>
      </c>
      <c r="M269" t="s">
        <v>856</v>
      </c>
    </row>
    <row r="270" hidden="1" spans="1:13">
      <c r="A270" t="s">
        <v>860</v>
      </c>
      <c r="B270" t="s">
        <v>834</v>
      </c>
      <c r="C270" t="s">
        <v>835</v>
      </c>
      <c r="D270" t="s">
        <v>18</v>
      </c>
      <c r="E270">
        <v>2013</v>
      </c>
      <c r="F270" t="s">
        <v>30</v>
      </c>
      <c r="G270" t="s">
        <v>861</v>
      </c>
      <c r="H270" t="s">
        <v>321</v>
      </c>
      <c r="I270" t="s">
        <v>862</v>
      </c>
      <c r="J270" t="s">
        <v>23</v>
      </c>
      <c r="M270" t="s">
        <v>863</v>
      </c>
    </row>
    <row r="271" spans="1:13">
      <c r="A271" t="s">
        <v>864</v>
      </c>
      <c r="B271" t="s">
        <v>394</v>
      </c>
      <c r="C271" t="s">
        <v>395</v>
      </c>
      <c r="D271" t="s">
        <v>18</v>
      </c>
      <c r="E271">
        <v>2013</v>
      </c>
      <c r="F271" t="s">
        <v>279</v>
      </c>
      <c r="G271" t="s">
        <v>865</v>
      </c>
      <c r="H271" t="e">
        <v>#N/A</v>
      </c>
      <c r="I271" t="s">
        <v>866</v>
      </c>
      <c r="J271" t="s">
        <v>23</v>
      </c>
      <c r="M271" t="s">
        <v>397</v>
      </c>
    </row>
    <row r="272" hidden="1" spans="1:13">
      <c r="A272" t="s">
        <v>867</v>
      </c>
      <c r="B272" t="s">
        <v>529</v>
      </c>
      <c r="C272" t="s">
        <v>530</v>
      </c>
      <c r="D272" t="s">
        <v>37</v>
      </c>
      <c r="E272">
        <v>2013</v>
      </c>
      <c r="F272" t="s">
        <v>274</v>
      </c>
      <c r="G272" t="s">
        <v>868</v>
      </c>
      <c r="H272" t="s">
        <v>240</v>
      </c>
      <c r="I272" t="s">
        <v>532</v>
      </c>
      <c r="J272" t="s">
        <v>23</v>
      </c>
      <c r="M272" t="s">
        <v>533</v>
      </c>
    </row>
    <row r="273" hidden="1" spans="1:13">
      <c r="A273" t="s">
        <v>869</v>
      </c>
      <c r="B273" t="s">
        <v>529</v>
      </c>
      <c r="C273" t="s">
        <v>530</v>
      </c>
      <c r="D273" t="s">
        <v>18</v>
      </c>
      <c r="E273">
        <v>2013</v>
      </c>
      <c r="F273" t="s">
        <v>279</v>
      </c>
      <c r="G273" t="s">
        <v>870</v>
      </c>
      <c r="H273" t="s">
        <v>240</v>
      </c>
      <c r="I273" t="s">
        <v>871</v>
      </c>
      <c r="J273" t="s">
        <v>23</v>
      </c>
      <c r="M273" t="s">
        <v>872</v>
      </c>
    </row>
    <row r="274" hidden="1" spans="1:13">
      <c r="A274" t="s">
        <v>873</v>
      </c>
      <c r="B274" t="s">
        <v>529</v>
      </c>
      <c r="C274" t="s">
        <v>530</v>
      </c>
      <c r="D274" t="s">
        <v>37</v>
      </c>
      <c r="E274">
        <v>2013</v>
      </c>
      <c r="F274" t="s">
        <v>274</v>
      </c>
      <c r="G274" t="s">
        <v>874</v>
      </c>
      <c r="H274" t="s">
        <v>240</v>
      </c>
      <c r="I274" t="s">
        <v>532</v>
      </c>
      <c r="J274" t="s">
        <v>23</v>
      </c>
      <c r="M274" t="s">
        <v>533</v>
      </c>
    </row>
    <row r="275" hidden="1" spans="1:13">
      <c r="A275" t="s">
        <v>875</v>
      </c>
      <c r="B275" t="s">
        <v>529</v>
      </c>
      <c r="C275" t="s">
        <v>530</v>
      </c>
      <c r="D275" t="s">
        <v>37</v>
      </c>
      <c r="E275">
        <v>2013</v>
      </c>
      <c r="F275" t="s">
        <v>274</v>
      </c>
      <c r="G275" t="s">
        <v>876</v>
      </c>
      <c r="H275" t="s">
        <v>240</v>
      </c>
      <c r="I275" t="s">
        <v>532</v>
      </c>
      <c r="J275" t="s">
        <v>23</v>
      </c>
      <c r="M275" t="s">
        <v>533</v>
      </c>
    </row>
    <row r="276" spans="1:13">
      <c r="A276" t="s">
        <v>877</v>
      </c>
      <c r="B276" t="s">
        <v>140</v>
      </c>
      <c r="C276" t="s">
        <v>141</v>
      </c>
      <c r="D276" t="s">
        <v>37</v>
      </c>
      <c r="E276">
        <v>2013</v>
      </c>
      <c r="F276" t="s">
        <v>279</v>
      </c>
      <c r="G276" t="s">
        <v>878</v>
      </c>
      <c r="H276" t="e">
        <v>#N/A</v>
      </c>
      <c r="I276" t="s">
        <v>143</v>
      </c>
      <c r="J276" t="s">
        <v>23</v>
      </c>
      <c r="M276" t="s">
        <v>537</v>
      </c>
    </row>
    <row r="277" hidden="1" spans="1:13">
      <c r="A277" t="s">
        <v>879</v>
      </c>
      <c r="B277" t="s">
        <v>150</v>
      </c>
      <c r="C277" t="s">
        <v>151</v>
      </c>
      <c r="D277" t="s">
        <v>37</v>
      </c>
      <c r="E277">
        <v>2013</v>
      </c>
      <c r="F277" t="s">
        <v>30</v>
      </c>
      <c r="G277" t="s">
        <v>880</v>
      </c>
      <c r="H277" t="s">
        <v>80</v>
      </c>
      <c r="I277" t="s">
        <v>153</v>
      </c>
      <c r="J277" t="s">
        <v>23</v>
      </c>
      <c r="M277" t="s">
        <v>154</v>
      </c>
    </row>
    <row r="278" hidden="1" spans="1:13">
      <c r="A278" t="s">
        <v>881</v>
      </c>
      <c r="B278" t="s">
        <v>882</v>
      </c>
      <c r="C278" t="s">
        <v>883</v>
      </c>
      <c r="D278" t="s">
        <v>18</v>
      </c>
      <c r="E278">
        <v>2013</v>
      </c>
      <c r="F278" t="s">
        <v>279</v>
      </c>
      <c r="G278" t="s">
        <v>884</v>
      </c>
      <c r="H278" t="s">
        <v>80</v>
      </c>
      <c r="I278" t="s">
        <v>885</v>
      </c>
      <c r="J278" t="s">
        <v>23</v>
      </c>
      <c r="M278" t="s">
        <v>886</v>
      </c>
    </row>
    <row r="279" hidden="1" spans="1:13">
      <c r="A279" t="s">
        <v>887</v>
      </c>
      <c r="B279" t="s">
        <v>555</v>
      </c>
      <c r="C279" t="s">
        <v>101</v>
      </c>
      <c r="D279" t="s">
        <v>18</v>
      </c>
      <c r="E279">
        <v>2013</v>
      </c>
      <c r="F279" t="s">
        <v>274</v>
      </c>
      <c r="G279" t="s">
        <v>888</v>
      </c>
      <c r="H279" t="s">
        <v>286</v>
      </c>
      <c r="I279" t="s">
        <v>557</v>
      </c>
      <c r="J279" t="s">
        <v>23</v>
      </c>
      <c r="M279" t="s">
        <v>889</v>
      </c>
    </row>
    <row r="280" hidden="1" spans="1:13">
      <c r="A280" t="s">
        <v>890</v>
      </c>
      <c r="B280" t="s">
        <v>272</v>
      </c>
      <c r="C280" t="s">
        <v>273</v>
      </c>
      <c r="D280" t="s">
        <v>37</v>
      </c>
      <c r="E280">
        <v>2013</v>
      </c>
      <c r="F280" t="s">
        <v>279</v>
      </c>
      <c r="G280" t="s">
        <v>874</v>
      </c>
      <c r="H280" t="s">
        <v>180</v>
      </c>
      <c r="I280" t="s">
        <v>891</v>
      </c>
      <c r="J280" t="s">
        <v>23</v>
      </c>
      <c r="M280" t="s">
        <v>282</v>
      </c>
    </row>
    <row r="281" hidden="1" spans="1:13">
      <c r="A281" t="s">
        <v>892</v>
      </c>
      <c r="B281" t="s">
        <v>309</v>
      </c>
      <c r="C281" t="s">
        <v>310</v>
      </c>
      <c r="D281" t="s">
        <v>37</v>
      </c>
      <c r="E281">
        <v>2013</v>
      </c>
      <c r="F281" t="s">
        <v>274</v>
      </c>
      <c r="G281" t="s">
        <v>893</v>
      </c>
      <c r="H281" t="s">
        <v>80</v>
      </c>
      <c r="I281" t="s">
        <v>312</v>
      </c>
      <c r="J281" t="s">
        <v>23</v>
      </c>
      <c r="M281" t="s">
        <v>704</v>
      </c>
    </row>
    <row r="282" hidden="1" spans="1:13">
      <c r="A282" t="s">
        <v>894</v>
      </c>
      <c r="B282" t="s">
        <v>77</v>
      </c>
      <c r="C282" t="s">
        <v>78</v>
      </c>
      <c r="D282" t="s">
        <v>18</v>
      </c>
      <c r="E282">
        <v>2013</v>
      </c>
      <c r="F282" t="s">
        <v>274</v>
      </c>
      <c r="G282" t="s">
        <v>895</v>
      </c>
      <c r="H282" t="s">
        <v>80</v>
      </c>
      <c r="I282" t="s">
        <v>169</v>
      </c>
      <c r="J282" t="s">
        <v>23</v>
      </c>
      <c r="M282" t="s">
        <v>469</v>
      </c>
    </row>
    <row r="283" hidden="1" spans="1:13">
      <c r="A283" t="s">
        <v>896</v>
      </c>
      <c r="B283" t="s">
        <v>508</v>
      </c>
      <c r="C283" t="s">
        <v>509</v>
      </c>
      <c r="D283" t="s">
        <v>37</v>
      </c>
      <c r="E283">
        <v>2013</v>
      </c>
      <c r="F283" t="s">
        <v>30</v>
      </c>
      <c r="G283" t="s">
        <v>826</v>
      </c>
      <c r="H283" t="s">
        <v>511</v>
      </c>
      <c r="I283" t="s">
        <v>567</v>
      </c>
      <c r="J283" t="s">
        <v>23</v>
      </c>
      <c r="M283" t="s">
        <v>568</v>
      </c>
    </row>
    <row r="284" hidden="1" spans="1:13">
      <c r="A284" t="s">
        <v>897</v>
      </c>
      <c r="B284" t="s">
        <v>834</v>
      </c>
      <c r="C284" t="s">
        <v>835</v>
      </c>
      <c r="D284" t="s">
        <v>18</v>
      </c>
      <c r="E284">
        <v>2013</v>
      </c>
      <c r="F284" t="s">
        <v>30</v>
      </c>
      <c r="G284" t="s">
        <v>898</v>
      </c>
      <c r="H284" t="s">
        <v>321</v>
      </c>
      <c r="I284" t="s">
        <v>899</v>
      </c>
      <c r="J284" t="s">
        <v>23</v>
      </c>
      <c r="M284" t="s">
        <v>863</v>
      </c>
    </row>
    <row r="285" hidden="1" spans="1:13">
      <c r="A285" t="s">
        <v>900</v>
      </c>
      <c r="B285" t="s">
        <v>834</v>
      </c>
      <c r="C285" t="s">
        <v>835</v>
      </c>
      <c r="D285" t="s">
        <v>37</v>
      </c>
      <c r="E285">
        <v>2013</v>
      </c>
      <c r="F285" t="s">
        <v>901</v>
      </c>
      <c r="G285" t="s">
        <v>902</v>
      </c>
      <c r="H285" t="s">
        <v>321</v>
      </c>
      <c r="I285" t="s">
        <v>899</v>
      </c>
      <c r="J285" t="s">
        <v>23</v>
      </c>
      <c r="M285" t="s">
        <v>903</v>
      </c>
    </row>
    <row r="286" hidden="1" spans="1:13">
      <c r="A286" t="s">
        <v>904</v>
      </c>
      <c r="B286" t="s">
        <v>834</v>
      </c>
      <c r="C286" t="s">
        <v>835</v>
      </c>
      <c r="D286" t="s">
        <v>18</v>
      </c>
      <c r="E286">
        <v>2013</v>
      </c>
      <c r="F286" t="s">
        <v>30</v>
      </c>
      <c r="G286" t="s">
        <v>905</v>
      </c>
      <c r="H286" t="s">
        <v>321</v>
      </c>
      <c r="I286" t="s">
        <v>899</v>
      </c>
      <c r="J286" t="s">
        <v>23</v>
      </c>
      <c r="M286" t="s">
        <v>863</v>
      </c>
    </row>
    <row r="287" hidden="1" spans="1:13">
      <c r="A287" t="s">
        <v>906</v>
      </c>
      <c r="B287" t="s">
        <v>475</v>
      </c>
      <c r="C287" t="s">
        <v>476</v>
      </c>
      <c r="D287" t="s">
        <v>18</v>
      </c>
      <c r="E287">
        <v>2013</v>
      </c>
      <c r="F287" t="s">
        <v>279</v>
      </c>
      <c r="G287" t="s">
        <v>902</v>
      </c>
      <c r="H287" t="s">
        <v>478</v>
      </c>
      <c r="I287" t="s">
        <v>574</v>
      </c>
      <c r="J287" t="s">
        <v>23</v>
      </c>
      <c r="M287" t="s">
        <v>480</v>
      </c>
    </row>
    <row r="288" hidden="1" spans="1:13">
      <c r="A288" t="s">
        <v>907</v>
      </c>
      <c r="B288" t="s">
        <v>727</v>
      </c>
      <c r="C288" t="s">
        <v>728</v>
      </c>
      <c r="D288" t="s">
        <v>37</v>
      </c>
      <c r="E288">
        <v>2013</v>
      </c>
      <c r="F288" t="s">
        <v>279</v>
      </c>
      <c r="G288" t="s">
        <v>908</v>
      </c>
      <c r="H288" t="s">
        <v>21</v>
      </c>
      <c r="I288" t="s">
        <v>730</v>
      </c>
      <c r="J288" t="s">
        <v>23</v>
      </c>
      <c r="M288" t="s">
        <v>731</v>
      </c>
    </row>
    <row r="289" spans="1:13">
      <c r="A289" t="s">
        <v>909</v>
      </c>
      <c r="B289" t="s">
        <v>394</v>
      </c>
      <c r="C289" t="s">
        <v>395</v>
      </c>
      <c r="D289" t="s">
        <v>37</v>
      </c>
      <c r="E289">
        <v>2013</v>
      </c>
      <c r="F289" t="s">
        <v>30</v>
      </c>
      <c r="G289" t="s">
        <v>910</v>
      </c>
      <c r="H289" t="e">
        <v>#N/A</v>
      </c>
      <c r="I289" t="s">
        <v>585</v>
      </c>
      <c r="J289" t="s">
        <v>23</v>
      </c>
      <c r="M289" t="s">
        <v>586</v>
      </c>
    </row>
    <row r="290" hidden="1" spans="1:13">
      <c r="A290" t="s">
        <v>911</v>
      </c>
      <c r="B290" t="s">
        <v>912</v>
      </c>
      <c r="C290" t="s">
        <v>913</v>
      </c>
      <c r="D290" t="s">
        <v>18</v>
      </c>
      <c r="E290">
        <v>2013</v>
      </c>
      <c r="F290" t="s">
        <v>30</v>
      </c>
      <c r="G290" t="s">
        <v>914</v>
      </c>
      <c r="H290" t="s">
        <v>511</v>
      </c>
      <c r="I290" t="s">
        <v>915</v>
      </c>
      <c r="J290" t="s">
        <v>23</v>
      </c>
      <c r="M290" t="s">
        <v>916</v>
      </c>
    </row>
    <row r="291" hidden="1" spans="1:13">
      <c r="A291" t="s">
        <v>917</v>
      </c>
      <c r="B291" t="s">
        <v>912</v>
      </c>
      <c r="C291" t="s">
        <v>913</v>
      </c>
      <c r="D291" t="s">
        <v>37</v>
      </c>
      <c r="E291">
        <v>2013</v>
      </c>
      <c r="F291" t="s">
        <v>30</v>
      </c>
      <c r="G291" t="s">
        <v>918</v>
      </c>
      <c r="H291" t="s">
        <v>511</v>
      </c>
      <c r="I291" t="s">
        <v>915</v>
      </c>
      <c r="J291" t="s">
        <v>23</v>
      </c>
      <c r="M291" t="s">
        <v>916</v>
      </c>
    </row>
    <row r="292" hidden="1" spans="1:13">
      <c r="A292" t="s">
        <v>919</v>
      </c>
      <c r="B292" t="s">
        <v>334</v>
      </c>
      <c r="C292" t="s">
        <v>335</v>
      </c>
      <c r="D292" t="s">
        <v>18</v>
      </c>
      <c r="E292">
        <v>2013</v>
      </c>
      <c r="F292" t="s">
        <v>19</v>
      </c>
      <c r="G292" t="s">
        <v>920</v>
      </c>
      <c r="H292" t="s">
        <v>180</v>
      </c>
      <c r="I292" t="s">
        <v>337</v>
      </c>
      <c r="J292" t="s">
        <v>23</v>
      </c>
      <c r="M292" t="s">
        <v>338</v>
      </c>
    </row>
    <row r="293" hidden="1" spans="1:13">
      <c r="A293" t="s">
        <v>921</v>
      </c>
      <c r="B293" t="s">
        <v>334</v>
      </c>
      <c r="C293" t="s">
        <v>335</v>
      </c>
      <c r="D293" t="s">
        <v>18</v>
      </c>
      <c r="E293">
        <v>2013</v>
      </c>
      <c r="F293" t="s">
        <v>30</v>
      </c>
      <c r="G293" t="s">
        <v>922</v>
      </c>
      <c r="H293" t="s">
        <v>180</v>
      </c>
      <c r="I293" t="s">
        <v>337</v>
      </c>
      <c r="J293" t="s">
        <v>23</v>
      </c>
      <c r="M293" t="s">
        <v>923</v>
      </c>
    </row>
    <row r="294" hidden="1" spans="1:13">
      <c r="A294" t="s">
        <v>924</v>
      </c>
      <c r="B294" t="s">
        <v>343</v>
      </c>
      <c r="C294" t="s">
        <v>344</v>
      </c>
      <c r="D294" t="s">
        <v>37</v>
      </c>
      <c r="E294">
        <v>2013</v>
      </c>
      <c r="F294" t="s">
        <v>279</v>
      </c>
      <c r="G294" t="s">
        <v>925</v>
      </c>
      <c r="H294" t="s">
        <v>73</v>
      </c>
      <c r="I294" t="s">
        <v>346</v>
      </c>
      <c r="J294" t="s">
        <v>23</v>
      </c>
      <c r="M294" t="s">
        <v>749</v>
      </c>
    </row>
    <row r="295" hidden="1" spans="1:13">
      <c r="A295" t="s">
        <v>926</v>
      </c>
      <c r="B295" t="s">
        <v>343</v>
      </c>
      <c r="C295" t="s">
        <v>344</v>
      </c>
      <c r="D295" t="s">
        <v>18</v>
      </c>
      <c r="E295">
        <v>2013</v>
      </c>
      <c r="F295" t="s">
        <v>30</v>
      </c>
      <c r="G295" t="s">
        <v>927</v>
      </c>
      <c r="H295" t="s">
        <v>73</v>
      </c>
      <c r="I295" t="s">
        <v>346</v>
      </c>
      <c r="J295" t="s">
        <v>23</v>
      </c>
      <c r="M295" t="s">
        <v>928</v>
      </c>
    </row>
    <row r="296" hidden="1" spans="1:13">
      <c r="A296" t="s">
        <v>929</v>
      </c>
      <c r="B296" t="s">
        <v>343</v>
      </c>
      <c r="C296" t="s">
        <v>344</v>
      </c>
      <c r="D296" t="s">
        <v>18</v>
      </c>
      <c r="E296">
        <v>2013</v>
      </c>
      <c r="F296" t="s">
        <v>30</v>
      </c>
      <c r="G296" t="s">
        <v>930</v>
      </c>
      <c r="H296" t="s">
        <v>73</v>
      </c>
      <c r="I296" t="s">
        <v>346</v>
      </c>
      <c r="J296" t="s">
        <v>23</v>
      </c>
      <c r="M296" t="s">
        <v>928</v>
      </c>
    </row>
    <row r="297" hidden="1" spans="1:13">
      <c r="A297" t="s">
        <v>931</v>
      </c>
      <c r="B297" t="s">
        <v>91</v>
      </c>
      <c r="C297" t="s">
        <v>92</v>
      </c>
      <c r="D297" t="s">
        <v>37</v>
      </c>
      <c r="E297">
        <v>2013</v>
      </c>
      <c r="F297" t="s">
        <v>19</v>
      </c>
      <c r="G297" t="s">
        <v>932</v>
      </c>
      <c r="H297" t="s">
        <v>94</v>
      </c>
      <c r="I297" t="s">
        <v>185</v>
      </c>
      <c r="J297" t="s">
        <v>23</v>
      </c>
      <c r="M297" t="s">
        <v>186</v>
      </c>
    </row>
    <row r="298" hidden="1" spans="1:13">
      <c r="A298" t="s">
        <v>933</v>
      </c>
      <c r="B298" t="s">
        <v>91</v>
      </c>
      <c r="C298" t="s">
        <v>92</v>
      </c>
      <c r="D298" t="s">
        <v>37</v>
      </c>
      <c r="E298">
        <v>2013</v>
      </c>
      <c r="F298" t="s">
        <v>279</v>
      </c>
      <c r="G298" t="s">
        <v>934</v>
      </c>
      <c r="H298" t="s">
        <v>94</v>
      </c>
      <c r="I298" t="s">
        <v>185</v>
      </c>
      <c r="J298" t="s">
        <v>23</v>
      </c>
      <c r="M298" t="s">
        <v>670</v>
      </c>
    </row>
    <row r="299" hidden="1" spans="1:13">
      <c r="A299" t="s">
        <v>935</v>
      </c>
      <c r="B299" t="s">
        <v>91</v>
      </c>
      <c r="C299" t="s">
        <v>92</v>
      </c>
      <c r="D299" t="s">
        <v>37</v>
      </c>
      <c r="E299">
        <v>2013</v>
      </c>
      <c r="F299" t="s">
        <v>30</v>
      </c>
      <c r="G299" t="s">
        <v>936</v>
      </c>
      <c r="H299" t="s">
        <v>94</v>
      </c>
      <c r="I299" t="s">
        <v>185</v>
      </c>
      <c r="J299" t="s">
        <v>23</v>
      </c>
      <c r="M299" t="s">
        <v>96</v>
      </c>
    </row>
    <row r="300" hidden="1" spans="1:13">
      <c r="A300" t="s">
        <v>937</v>
      </c>
      <c r="B300" t="s">
        <v>362</v>
      </c>
      <c r="C300" t="s">
        <v>363</v>
      </c>
      <c r="D300" t="s">
        <v>37</v>
      </c>
      <c r="E300">
        <v>2013</v>
      </c>
      <c r="F300" t="s">
        <v>279</v>
      </c>
      <c r="G300" t="s">
        <v>876</v>
      </c>
      <c r="H300" t="s">
        <v>286</v>
      </c>
      <c r="I300" t="s">
        <v>365</v>
      </c>
      <c r="J300" t="s">
        <v>23</v>
      </c>
      <c r="M300" t="s">
        <v>609</v>
      </c>
    </row>
    <row r="301" hidden="1" spans="1:13">
      <c r="A301" t="s">
        <v>938</v>
      </c>
      <c r="B301" t="s">
        <v>190</v>
      </c>
      <c r="C301" t="s">
        <v>191</v>
      </c>
      <c r="D301" t="s">
        <v>37</v>
      </c>
      <c r="E301">
        <v>2013</v>
      </c>
      <c r="F301" t="s">
        <v>279</v>
      </c>
      <c r="G301" t="s">
        <v>939</v>
      </c>
      <c r="H301" t="s">
        <v>73</v>
      </c>
      <c r="I301" t="s">
        <v>193</v>
      </c>
      <c r="J301" t="s">
        <v>23</v>
      </c>
      <c r="M301" t="s">
        <v>612</v>
      </c>
    </row>
    <row r="302" hidden="1" spans="1:13">
      <c r="A302" t="s">
        <v>940</v>
      </c>
      <c r="B302" t="s">
        <v>941</v>
      </c>
      <c r="C302" t="s">
        <v>942</v>
      </c>
      <c r="D302" t="s">
        <v>37</v>
      </c>
      <c r="E302">
        <v>2013</v>
      </c>
      <c r="F302" t="s">
        <v>279</v>
      </c>
      <c r="G302" t="s">
        <v>943</v>
      </c>
      <c r="H302" t="s">
        <v>87</v>
      </c>
      <c r="I302" t="s">
        <v>944</v>
      </c>
      <c r="J302" t="s">
        <v>23</v>
      </c>
      <c r="M302" t="s">
        <v>945</v>
      </c>
    </row>
    <row r="303" hidden="1" spans="1:13">
      <c r="A303" t="s">
        <v>946</v>
      </c>
      <c r="B303" t="s">
        <v>941</v>
      </c>
      <c r="C303" t="s">
        <v>942</v>
      </c>
      <c r="D303" t="s">
        <v>37</v>
      </c>
      <c r="E303">
        <v>2013</v>
      </c>
      <c r="F303" t="s">
        <v>19</v>
      </c>
      <c r="G303" t="s">
        <v>918</v>
      </c>
      <c r="H303" t="s">
        <v>87</v>
      </c>
      <c r="I303" t="s">
        <v>944</v>
      </c>
      <c r="J303" t="s">
        <v>23</v>
      </c>
      <c r="M303" t="s">
        <v>947</v>
      </c>
    </row>
    <row r="304" spans="1:13">
      <c r="A304" t="s">
        <v>948</v>
      </c>
      <c r="B304" t="s">
        <v>949</v>
      </c>
      <c r="C304" t="s">
        <v>950</v>
      </c>
      <c r="D304" t="s">
        <v>37</v>
      </c>
      <c r="E304">
        <v>2013</v>
      </c>
      <c r="F304" t="s">
        <v>19</v>
      </c>
      <c r="G304" t="s">
        <v>951</v>
      </c>
      <c r="H304" t="e">
        <v>#N/A</v>
      </c>
      <c r="I304" t="s">
        <v>952</v>
      </c>
      <c r="J304" t="s">
        <v>23</v>
      </c>
      <c r="M304" t="s">
        <v>953</v>
      </c>
    </row>
    <row r="305" spans="1:13">
      <c r="A305" t="s">
        <v>954</v>
      </c>
      <c r="B305" t="s">
        <v>949</v>
      </c>
      <c r="C305" t="s">
        <v>950</v>
      </c>
      <c r="D305" t="s">
        <v>37</v>
      </c>
      <c r="E305">
        <v>2013</v>
      </c>
      <c r="F305" t="s">
        <v>30</v>
      </c>
      <c r="G305" t="s">
        <v>955</v>
      </c>
      <c r="H305" t="e">
        <v>#N/A</v>
      </c>
      <c r="I305" t="s">
        <v>952</v>
      </c>
      <c r="J305" t="s">
        <v>23</v>
      </c>
      <c r="M305" t="s">
        <v>956</v>
      </c>
    </row>
    <row r="306" spans="1:13">
      <c r="A306" t="s">
        <v>957</v>
      </c>
      <c r="B306" t="s">
        <v>210</v>
      </c>
      <c r="C306" t="s">
        <v>211</v>
      </c>
      <c r="D306" t="s">
        <v>37</v>
      </c>
      <c r="E306">
        <v>2013</v>
      </c>
      <c r="F306" t="s">
        <v>274</v>
      </c>
      <c r="G306" t="s">
        <v>958</v>
      </c>
      <c r="H306" t="e">
        <v>#N/A</v>
      </c>
      <c r="I306" t="s">
        <v>213</v>
      </c>
      <c r="J306" t="s">
        <v>23</v>
      </c>
      <c r="M306" t="s">
        <v>617</v>
      </c>
    </row>
    <row r="307" spans="1:13">
      <c r="A307" t="s">
        <v>959</v>
      </c>
      <c r="B307" t="s">
        <v>210</v>
      </c>
      <c r="C307" t="s">
        <v>211</v>
      </c>
      <c r="D307" t="s">
        <v>37</v>
      </c>
      <c r="E307">
        <v>2013</v>
      </c>
      <c r="F307" t="s">
        <v>274</v>
      </c>
      <c r="G307" t="s">
        <v>960</v>
      </c>
      <c r="H307" t="e">
        <v>#N/A</v>
      </c>
      <c r="I307" t="s">
        <v>213</v>
      </c>
      <c r="J307" t="s">
        <v>23</v>
      </c>
      <c r="M307" t="s">
        <v>617</v>
      </c>
    </row>
    <row r="308" spans="1:13">
      <c r="A308" t="s">
        <v>961</v>
      </c>
      <c r="B308" t="s">
        <v>247</v>
      </c>
      <c r="C308" t="s">
        <v>248</v>
      </c>
      <c r="D308" t="s">
        <v>18</v>
      </c>
      <c r="E308">
        <v>2014</v>
      </c>
      <c r="F308" t="s">
        <v>279</v>
      </c>
      <c r="G308" t="s">
        <v>962</v>
      </c>
      <c r="H308" t="e">
        <v>#N/A</v>
      </c>
      <c r="I308" t="s">
        <v>963</v>
      </c>
      <c r="J308" t="s">
        <v>23</v>
      </c>
      <c r="M308" t="s">
        <v>441</v>
      </c>
    </row>
    <row r="309" spans="1:13">
      <c r="A309" t="s">
        <v>964</v>
      </c>
      <c r="B309" t="s">
        <v>247</v>
      </c>
      <c r="C309" t="s">
        <v>248</v>
      </c>
      <c r="D309" t="s">
        <v>18</v>
      </c>
      <c r="E309">
        <v>2014</v>
      </c>
      <c r="F309" t="s">
        <v>30</v>
      </c>
      <c r="G309" t="s">
        <v>965</v>
      </c>
      <c r="H309" t="e">
        <v>#N/A</v>
      </c>
      <c r="I309" t="s">
        <v>963</v>
      </c>
      <c r="J309" t="s">
        <v>23</v>
      </c>
      <c r="M309" t="s">
        <v>253</v>
      </c>
    </row>
    <row r="310" spans="1:13">
      <c r="A310" t="s">
        <v>966</v>
      </c>
      <c r="B310" t="s">
        <v>221</v>
      </c>
      <c r="C310" t="s">
        <v>222</v>
      </c>
      <c r="D310" t="s">
        <v>37</v>
      </c>
      <c r="E310">
        <v>2014</v>
      </c>
      <c r="F310" t="s">
        <v>19</v>
      </c>
      <c r="G310" t="s">
        <v>967</v>
      </c>
      <c r="H310" t="e">
        <v>#N/A</v>
      </c>
      <c r="I310" t="s">
        <v>228</v>
      </c>
      <c r="J310" t="s">
        <v>23</v>
      </c>
      <c r="M310" t="s">
        <v>229</v>
      </c>
    </row>
    <row r="311" spans="1:13">
      <c r="A311" t="s">
        <v>968</v>
      </c>
      <c r="B311" t="s">
        <v>221</v>
      </c>
      <c r="C311" t="s">
        <v>222</v>
      </c>
      <c r="D311" t="s">
        <v>37</v>
      </c>
      <c r="E311">
        <v>2014</v>
      </c>
      <c r="F311" t="s">
        <v>30</v>
      </c>
      <c r="G311" t="s">
        <v>969</v>
      </c>
      <c r="H311" t="e">
        <v>#N/A</v>
      </c>
      <c r="I311" t="s">
        <v>228</v>
      </c>
      <c r="J311" t="s">
        <v>23</v>
      </c>
      <c r="M311" t="s">
        <v>225</v>
      </c>
    </row>
    <row r="312" spans="1:13">
      <c r="A312" t="s">
        <v>970</v>
      </c>
      <c r="B312" t="s">
        <v>221</v>
      </c>
      <c r="C312" t="s">
        <v>222</v>
      </c>
      <c r="D312" t="s">
        <v>18</v>
      </c>
      <c r="E312">
        <v>2014</v>
      </c>
      <c r="F312" t="s">
        <v>30</v>
      </c>
      <c r="G312" t="s">
        <v>971</v>
      </c>
      <c r="H312" t="e">
        <v>#N/A</v>
      </c>
      <c r="I312" t="s">
        <v>224</v>
      </c>
      <c r="J312" t="s">
        <v>23</v>
      </c>
      <c r="M312" t="s">
        <v>225</v>
      </c>
    </row>
    <row r="313" spans="1:13">
      <c r="A313" t="s">
        <v>970</v>
      </c>
      <c r="B313" t="s">
        <v>221</v>
      </c>
      <c r="C313" t="s">
        <v>222</v>
      </c>
      <c r="D313" t="s">
        <v>18</v>
      </c>
      <c r="E313">
        <v>2014</v>
      </c>
      <c r="F313" t="s">
        <v>279</v>
      </c>
      <c r="G313" t="s">
        <v>972</v>
      </c>
      <c r="H313" t="e">
        <v>#N/A</v>
      </c>
      <c r="I313" t="s">
        <v>224</v>
      </c>
      <c r="J313" t="s">
        <v>23</v>
      </c>
      <c r="M313" t="s">
        <v>627</v>
      </c>
    </row>
    <row r="314" hidden="1" spans="1:13">
      <c r="A314" t="s">
        <v>973</v>
      </c>
      <c r="B314" t="s">
        <v>237</v>
      </c>
      <c r="C314" t="s">
        <v>238</v>
      </c>
      <c r="D314" t="s">
        <v>37</v>
      </c>
      <c r="E314">
        <v>2014</v>
      </c>
      <c r="F314" t="s">
        <v>19</v>
      </c>
      <c r="G314" t="s">
        <v>974</v>
      </c>
      <c r="H314" t="s">
        <v>240</v>
      </c>
      <c r="I314" t="s">
        <v>241</v>
      </c>
      <c r="J314" t="s">
        <v>23</v>
      </c>
      <c r="M314" t="s">
        <v>421</v>
      </c>
    </row>
    <row r="315" hidden="1" spans="1:13">
      <c r="A315" t="s">
        <v>975</v>
      </c>
      <c r="B315" t="s">
        <v>237</v>
      </c>
      <c r="C315" t="s">
        <v>238</v>
      </c>
      <c r="D315" t="s">
        <v>18</v>
      </c>
      <c r="E315">
        <v>2014</v>
      </c>
      <c r="F315" t="s">
        <v>279</v>
      </c>
      <c r="G315" t="s">
        <v>976</v>
      </c>
      <c r="H315" t="s">
        <v>240</v>
      </c>
      <c r="I315" t="s">
        <v>789</v>
      </c>
      <c r="J315" t="s">
        <v>23</v>
      </c>
      <c r="M315" t="s">
        <v>414</v>
      </c>
    </row>
    <row r="316" hidden="1" spans="1:13">
      <c r="A316" t="s">
        <v>977</v>
      </c>
      <c r="B316" t="s">
        <v>237</v>
      </c>
      <c r="C316" t="s">
        <v>238</v>
      </c>
      <c r="D316" t="s">
        <v>18</v>
      </c>
      <c r="E316">
        <v>2014</v>
      </c>
      <c r="F316" t="s">
        <v>279</v>
      </c>
      <c r="G316" t="s">
        <v>978</v>
      </c>
      <c r="H316" t="s">
        <v>240</v>
      </c>
      <c r="I316" t="s">
        <v>789</v>
      </c>
      <c r="J316" t="s">
        <v>23</v>
      </c>
      <c r="M316" t="s">
        <v>414</v>
      </c>
    </row>
    <row r="317" hidden="1" spans="1:13">
      <c r="A317" t="s">
        <v>979</v>
      </c>
      <c r="B317" t="s">
        <v>237</v>
      </c>
      <c r="C317" t="s">
        <v>238</v>
      </c>
      <c r="D317" t="s">
        <v>18</v>
      </c>
      <c r="E317">
        <v>2014</v>
      </c>
      <c r="F317" t="s">
        <v>279</v>
      </c>
      <c r="G317" t="s">
        <v>980</v>
      </c>
      <c r="H317" t="s">
        <v>240</v>
      </c>
      <c r="I317" t="s">
        <v>789</v>
      </c>
      <c r="J317" t="s">
        <v>23</v>
      </c>
      <c r="M317" t="s">
        <v>414</v>
      </c>
    </row>
    <row r="318" spans="1:13">
      <c r="A318" t="s">
        <v>981</v>
      </c>
      <c r="B318" t="s">
        <v>247</v>
      </c>
      <c r="C318" t="s">
        <v>248</v>
      </c>
      <c r="D318" t="s">
        <v>18</v>
      </c>
      <c r="E318">
        <v>2014</v>
      </c>
      <c r="F318" t="s">
        <v>19</v>
      </c>
      <c r="G318" t="s">
        <v>982</v>
      </c>
      <c r="H318" t="e">
        <v>#N/A</v>
      </c>
      <c r="I318" t="s">
        <v>983</v>
      </c>
      <c r="J318" t="s">
        <v>23</v>
      </c>
      <c r="M318" t="s">
        <v>984</v>
      </c>
    </row>
    <row r="319" hidden="1" spans="1:13">
      <c r="A319" t="s">
        <v>985</v>
      </c>
      <c r="B319" t="s">
        <v>61</v>
      </c>
      <c r="C319" t="s">
        <v>62</v>
      </c>
      <c r="D319" t="s">
        <v>37</v>
      </c>
      <c r="E319">
        <v>2014</v>
      </c>
      <c r="F319" t="s">
        <v>274</v>
      </c>
      <c r="G319" t="s">
        <v>986</v>
      </c>
      <c r="H319" t="s">
        <v>21</v>
      </c>
      <c r="I319" t="s">
        <v>64</v>
      </c>
      <c r="J319" t="s">
        <v>23</v>
      </c>
      <c r="M319" t="s">
        <v>806</v>
      </c>
    </row>
    <row r="320" hidden="1" spans="1:13">
      <c r="A320" t="s">
        <v>987</v>
      </c>
      <c r="B320" t="s">
        <v>61</v>
      </c>
      <c r="C320" t="s">
        <v>62</v>
      </c>
      <c r="D320" t="s">
        <v>37</v>
      </c>
      <c r="E320">
        <v>2014</v>
      </c>
      <c r="F320" t="s">
        <v>274</v>
      </c>
      <c r="G320" t="s">
        <v>988</v>
      </c>
      <c r="H320" t="s">
        <v>21</v>
      </c>
      <c r="I320" t="s">
        <v>64</v>
      </c>
      <c r="J320" t="s">
        <v>23</v>
      </c>
      <c r="M320" t="s">
        <v>806</v>
      </c>
    </row>
    <row r="321" hidden="1" spans="1:13">
      <c r="A321" t="s">
        <v>989</v>
      </c>
      <c r="B321" t="s">
        <v>61</v>
      </c>
      <c r="C321" t="s">
        <v>62</v>
      </c>
      <c r="D321" t="s">
        <v>37</v>
      </c>
      <c r="E321">
        <v>2014</v>
      </c>
      <c r="F321" t="s">
        <v>274</v>
      </c>
      <c r="G321" t="s">
        <v>990</v>
      </c>
      <c r="H321" t="s">
        <v>21</v>
      </c>
      <c r="I321" t="s">
        <v>64</v>
      </c>
      <c r="J321" t="s">
        <v>23</v>
      </c>
      <c r="M321" t="s">
        <v>806</v>
      </c>
    </row>
    <row r="322" hidden="1" spans="1:13">
      <c r="A322" t="s">
        <v>991</v>
      </c>
      <c r="B322" t="s">
        <v>70</v>
      </c>
      <c r="C322" t="s">
        <v>71</v>
      </c>
      <c r="D322" t="s">
        <v>37</v>
      </c>
      <c r="E322">
        <v>2014</v>
      </c>
      <c r="F322" t="s">
        <v>279</v>
      </c>
      <c r="G322" t="s">
        <v>992</v>
      </c>
      <c r="H322" t="s">
        <v>73</v>
      </c>
      <c r="I322" t="s">
        <v>74</v>
      </c>
      <c r="J322" t="s">
        <v>23</v>
      </c>
      <c r="M322" t="s">
        <v>649</v>
      </c>
    </row>
    <row r="323" hidden="1" spans="1:13">
      <c r="A323" t="s">
        <v>993</v>
      </c>
      <c r="B323" t="s">
        <v>70</v>
      </c>
      <c r="C323" t="s">
        <v>71</v>
      </c>
      <c r="D323" t="s">
        <v>37</v>
      </c>
      <c r="E323">
        <v>2014</v>
      </c>
      <c r="F323" t="s">
        <v>279</v>
      </c>
      <c r="G323" t="s">
        <v>994</v>
      </c>
      <c r="H323" t="s">
        <v>73</v>
      </c>
      <c r="I323" t="s">
        <v>74</v>
      </c>
      <c r="J323" t="s">
        <v>23</v>
      </c>
      <c r="M323" t="s">
        <v>649</v>
      </c>
    </row>
    <row r="324" hidden="1" spans="1:13">
      <c r="A324" t="s">
        <v>995</v>
      </c>
      <c r="B324" t="s">
        <v>460</v>
      </c>
      <c r="C324" t="s">
        <v>461</v>
      </c>
      <c r="D324" t="s">
        <v>18</v>
      </c>
      <c r="E324">
        <v>2014</v>
      </c>
      <c r="F324" t="s">
        <v>279</v>
      </c>
      <c r="G324" t="s">
        <v>996</v>
      </c>
      <c r="H324" t="s">
        <v>80</v>
      </c>
      <c r="I324" t="s">
        <v>818</v>
      </c>
      <c r="J324" t="s">
        <v>23</v>
      </c>
      <c r="M324" t="s">
        <v>473</v>
      </c>
    </row>
    <row r="325" hidden="1" spans="1:13">
      <c r="A325" t="s">
        <v>997</v>
      </c>
      <c r="B325" t="s">
        <v>460</v>
      </c>
      <c r="C325" t="s">
        <v>461</v>
      </c>
      <c r="D325" t="s">
        <v>18</v>
      </c>
      <c r="E325">
        <v>2014</v>
      </c>
      <c r="F325" t="s">
        <v>279</v>
      </c>
      <c r="G325" t="s">
        <v>998</v>
      </c>
      <c r="H325" t="s">
        <v>80</v>
      </c>
      <c r="I325" t="s">
        <v>818</v>
      </c>
      <c r="J325" t="s">
        <v>23</v>
      </c>
      <c r="M325" t="s">
        <v>473</v>
      </c>
    </row>
    <row r="326" hidden="1" spans="1:13">
      <c r="A326" t="s">
        <v>999</v>
      </c>
      <c r="B326" t="s">
        <v>84</v>
      </c>
      <c r="C326" t="s">
        <v>85</v>
      </c>
      <c r="D326" t="s">
        <v>37</v>
      </c>
      <c r="E326">
        <v>2014</v>
      </c>
      <c r="F326" t="s">
        <v>279</v>
      </c>
      <c r="G326" t="s">
        <v>1000</v>
      </c>
      <c r="H326" t="s">
        <v>87</v>
      </c>
      <c r="I326" t="s">
        <v>88</v>
      </c>
      <c r="J326" t="s">
        <v>23</v>
      </c>
      <c r="M326" t="s">
        <v>824</v>
      </c>
    </row>
    <row r="327" hidden="1" spans="1:13">
      <c r="A327" t="s">
        <v>1001</v>
      </c>
      <c r="B327" t="s">
        <v>839</v>
      </c>
      <c r="C327" t="s">
        <v>840</v>
      </c>
      <c r="D327" t="s">
        <v>18</v>
      </c>
      <c r="E327">
        <v>2014</v>
      </c>
      <c r="F327" t="s">
        <v>30</v>
      </c>
      <c r="G327" t="s">
        <v>1002</v>
      </c>
      <c r="H327" t="s">
        <v>842</v>
      </c>
      <c r="I327" t="s">
        <v>1003</v>
      </c>
      <c r="J327" t="s">
        <v>23</v>
      </c>
      <c r="M327" t="s">
        <v>844</v>
      </c>
    </row>
    <row r="328" hidden="1" spans="1:13">
      <c r="A328" t="s">
        <v>1004</v>
      </c>
      <c r="B328" t="s">
        <v>1005</v>
      </c>
      <c r="C328" t="s">
        <v>1006</v>
      </c>
      <c r="D328" t="s">
        <v>37</v>
      </c>
      <c r="E328">
        <v>2014</v>
      </c>
      <c r="F328" t="s">
        <v>30</v>
      </c>
      <c r="G328" t="s">
        <v>1007</v>
      </c>
      <c r="H328" t="s">
        <v>286</v>
      </c>
      <c r="I328" t="s">
        <v>1008</v>
      </c>
      <c r="J328" t="s">
        <v>23</v>
      </c>
      <c r="M328" t="s">
        <v>1009</v>
      </c>
    </row>
    <row r="329" hidden="1" spans="1:13">
      <c r="A329" t="s">
        <v>1010</v>
      </c>
      <c r="B329" t="s">
        <v>91</v>
      </c>
      <c r="C329" t="s">
        <v>92</v>
      </c>
      <c r="D329" t="s">
        <v>18</v>
      </c>
      <c r="E329">
        <v>2014</v>
      </c>
      <c r="F329" t="s">
        <v>279</v>
      </c>
      <c r="G329" t="s">
        <v>1011</v>
      </c>
      <c r="H329" t="s">
        <v>94</v>
      </c>
      <c r="I329" t="s">
        <v>669</v>
      </c>
      <c r="J329" t="s">
        <v>23</v>
      </c>
      <c r="M329" t="s">
        <v>670</v>
      </c>
    </row>
    <row r="330" hidden="1" spans="1:13">
      <c r="A330" t="s">
        <v>1012</v>
      </c>
      <c r="B330" t="s">
        <v>475</v>
      </c>
      <c r="C330" t="s">
        <v>476</v>
      </c>
      <c r="D330" t="s">
        <v>18</v>
      </c>
      <c r="E330">
        <v>2014</v>
      </c>
      <c r="F330" t="s">
        <v>30</v>
      </c>
      <c r="G330" t="s">
        <v>1013</v>
      </c>
      <c r="H330" t="s">
        <v>478</v>
      </c>
      <c r="I330" t="s">
        <v>1014</v>
      </c>
      <c r="J330" t="s">
        <v>23</v>
      </c>
      <c r="M330" t="s">
        <v>575</v>
      </c>
    </row>
    <row r="331" hidden="1" spans="1:13">
      <c r="A331" t="s">
        <v>1015</v>
      </c>
      <c r="B331" t="s">
        <v>496</v>
      </c>
      <c r="C331" t="s">
        <v>497</v>
      </c>
      <c r="D331" t="s">
        <v>37</v>
      </c>
      <c r="E331">
        <v>2014</v>
      </c>
      <c r="F331" t="s">
        <v>274</v>
      </c>
      <c r="G331" t="s">
        <v>1016</v>
      </c>
      <c r="H331" t="s">
        <v>499</v>
      </c>
      <c r="I331" t="s">
        <v>500</v>
      </c>
      <c r="J331" t="s">
        <v>23</v>
      </c>
      <c r="M331" t="s">
        <v>1017</v>
      </c>
    </row>
    <row r="332" hidden="1" spans="1:13">
      <c r="A332" t="s">
        <v>1018</v>
      </c>
      <c r="B332" t="s">
        <v>1019</v>
      </c>
      <c r="C332" t="s">
        <v>1020</v>
      </c>
      <c r="D332" t="s">
        <v>18</v>
      </c>
      <c r="E332">
        <v>2014</v>
      </c>
      <c r="F332" t="s">
        <v>274</v>
      </c>
      <c r="G332" t="s">
        <v>1021</v>
      </c>
      <c r="H332" t="s">
        <v>321</v>
      </c>
      <c r="I332" t="s">
        <v>1022</v>
      </c>
      <c r="J332" t="s">
        <v>23</v>
      </c>
      <c r="M332" t="s">
        <v>1023</v>
      </c>
    </row>
    <row r="333" hidden="1" spans="1:13">
      <c r="A333" t="s">
        <v>1024</v>
      </c>
      <c r="B333" t="s">
        <v>126</v>
      </c>
      <c r="C333" t="s">
        <v>127</v>
      </c>
      <c r="D333" t="s">
        <v>37</v>
      </c>
      <c r="E333">
        <v>2014</v>
      </c>
      <c r="F333" t="s">
        <v>30</v>
      </c>
      <c r="G333" t="s">
        <v>980</v>
      </c>
      <c r="H333" t="s">
        <v>80</v>
      </c>
      <c r="I333" t="s">
        <v>129</v>
      </c>
      <c r="J333" t="s">
        <v>23</v>
      </c>
      <c r="M333" t="s">
        <v>1025</v>
      </c>
    </row>
    <row r="334" hidden="1" spans="1:13">
      <c r="A334" t="s">
        <v>1026</v>
      </c>
      <c r="B334" t="s">
        <v>126</v>
      </c>
      <c r="C334" t="s">
        <v>127</v>
      </c>
      <c r="D334" t="s">
        <v>37</v>
      </c>
      <c r="E334">
        <v>2014</v>
      </c>
      <c r="F334" t="s">
        <v>279</v>
      </c>
      <c r="G334" t="s">
        <v>1027</v>
      </c>
      <c r="H334" t="s">
        <v>80</v>
      </c>
      <c r="I334" t="s">
        <v>129</v>
      </c>
      <c r="J334" t="s">
        <v>23</v>
      </c>
      <c r="M334" t="s">
        <v>1028</v>
      </c>
    </row>
    <row r="335" hidden="1" spans="1:13">
      <c r="A335" t="s">
        <v>1029</v>
      </c>
      <c r="B335" t="s">
        <v>126</v>
      </c>
      <c r="C335" t="s">
        <v>127</v>
      </c>
      <c r="D335" t="s">
        <v>37</v>
      </c>
      <c r="E335">
        <v>2014</v>
      </c>
      <c r="F335" t="s">
        <v>279</v>
      </c>
      <c r="G335" t="s">
        <v>1030</v>
      </c>
      <c r="H335" t="s">
        <v>80</v>
      </c>
      <c r="I335" t="s">
        <v>129</v>
      </c>
      <c r="J335" t="s">
        <v>23</v>
      </c>
      <c r="M335" t="s">
        <v>1028</v>
      </c>
    </row>
    <row r="336" hidden="1" spans="1:13">
      <c r="A336" t="s">
        <v>1024</v>
      </c>
      <c r="B336" t="s">
        <v>126</v>
      </c>
      <c r="C336" t="s">
        <v>127</v>
      </c>
      <c r="D336" t="s">
        <v>37</v>
      </c>
      <c r="E336">
        <v>2014</v>
      </c>
      <c r="F336" t="s">
        <v>279</v>
      </c>
      <c r="G336" t="s">
        <v>980</v>
      </c>
      <c r="H336" t="s">
        <v>80</v>
      </c>
      <c r="I336" t="s">
        <v>129</v>
      </c>
      <c r="J336" t="s">
        <v>23</v>
      </c>
      <c r="M336" t="s">
        <v>1028</v>
      </c>
    </row>
    <row r="337" hidden="1" spans="1:13">
      <c r="A337" t="s">
        <v>1031</v>
      </c>
      <c r="B337" t="s">
        <v>126</v>
      </c>
      <c r="C337" t="s">
        <v>127</v>
      </c>
      <c r="D337" t="s">
        <v>37</v>
      </c>
      <c r="E337">
        <v>2014</v>
      </c>
      <c r="F337" t="s">
        <v>279</v>
      </c>
      <c r="G337" t="s">
        <v>1032</v>
      </c>
      <c r="H337" t="s">
        <v>80</v>
      </c>
      <c r="I337" t="s">
        <v>129</v>
      </c>
      <c r="J337" t="s">
        <v>23</v>
      </c>
      <c r="M337" t="s">
        <v>1028</v>
      </c>
    </row>
    <row r="338" hidden="1" spans="1:13">
      <c r="A338" t="s">
        <v>1031</v>
      </c>
      <c r="B338" t="s">
        <v>126</v>
      </c>
      <c r="C338" t="s">
        <v>127</v>
      </c>
      <c r="D338" t="s">
        <v>37</v>
      </c>
      <c r="E338">
        <v>2014</v>
      </c>
      <c r="F338" t="s">
        <v>30</v>
      </c>
      <c r="G338" t="s">
        <v>1033</v>
      </c>
      <c r="H338" t="s">
        <v>80</v>
      </c>
      <c r="I338" t="s">
        <v>129</v>
      </c>
      <c r="J338" t="s">
        <v>23</v>
      </c>
      <c r="M338" t="s">
        <v>1025</v>
      </c>
    </row>
    <row r="339" hidden="1" spans="1:13">
      <c r="A339" t="s">
        <v>1029</v>
      </c>
      <c r="B339" t="s">
        <v>126</v>
      </c>
      <c r="C339" t="s">
        <v>127</v>
      </c>
      <c r="D339" t="s">
        <v>37</v>
      </c>
      <c r="E339">
        <v>2014</v>
      </c>
      <c r="F339" t="s">
        <v>19</v>
      </c>
      <c r="G339" t="s">
        <v>986</v>
      </c>
      <c r="H339" t="s">
        <v>80</v>
      </c>
      <c r="I339" t="s">
        <v>129</v>
      </c>
      <c r="J339" t="s">
        <v>23</v>
      </c>
      <c r="M339" t="s">
        <v>1034</v>
      </c>
    </row>
    <row r="340" hidden="1" spans="1:13">
      <c r="A340" t="s">
        <v>1035</v>
      </c>
      <c r="B340" t="s">
        <v>475</v>
      </c>
      <c r="C340" t="s">
        <v>476</v>
      </c>
      <c r="D340" t="s">
        <v>18</v>
      </c>
      <c r="E340">
        <v>2014</v>
      </c>
      <c r="F340" t="s">
        <v>274</v>
      </c>
      <c r="G340" t="s">
        <v>1036</v>
      </c>
      <c r="H340" t="s">
        <v>478</v>
      </c>
      <c r="I340" t="s">
        <v>147</v>
      </c>
      <c r="J340" t="s">
        <v>23</v>
      </c>
      <c r="M340" t="s">
        <v>1037</v>
      </c>
    </row>
    <row r="341" spans="1:13">
      <c r="A341" t="s">
        <v>1038</v>
      </c>
      <c r="B341" t="s">
        <v>140</v>
      </c>
      <c r="C341" t="s">
        <v>141</v>
      </c>
      <c r="D341" t="s">
        <v>37</v>
      </c>
      <c r="E341">
        <v>2014</v>
      </c>
      <c r="F341" t="s">
        <v>30</v>
      </c>
      <c r="G341" t="s">
        <v>1039</v>
      </c>
      <c r="H341" t="e">
        <v>#N/A</v>
      </c>
      <c r="I341" t="s">
        <v>143</v>
      </c>
      <c r="J341" t="s">
        <v>23</v>
      </c>
      <c r="M341" t="s">
        <v>144</v>
      </c>
    </row>
    <row r="342" hidden="1" spans="1:13">
      <c r="A342" t="s">
        <v>1040</v>
      </c>
      <c r="B342" t="s">
        <v>334</v>
      </c>
      <c r="C342" t="s">
        <v>335</v>
      </c>
      <c r="D342" t="s">
        <v>18</v>
      </c>
      <c r="E342">
        <v>2014</v>
      </c>
      <c r="F342" t="s">
        <v>279</v>
      </c>
      <c r="G342" t="s">
        <v>1041</v>
      </c>
      <c r="H342" t="s">
        <v>180</v>
      </c>
      <c r="I342" t="s">
        <v>1042</v>
      </c>
      <c r="J342" t="s">
        <v>23</v>
      </c>
      <c r="M342" t="s">
        <v>683</v>
      </c>
    </row>
    <row r="343" spans="1:13">
      <c r="A343" t="s">
        <v>1043</v>
      </c>
      <c r="B343" t="s">
        <v>140</v>
      </c>
      <c r="C343" t="s">
        <v>141</v>
      </c>
      <c r="D343" t="s">
        <v>18</v>
      </c>
      <c r="E343">
        <v>2014</v>
      </c>
      <c r="F343" t="s">
        <v>675</v>
      </c>
      <c r="G343" t="s">
        <v>1044</v>
      </c>
      <c r="H343" t="e">
        <v>#N/A</v>
      </c>
      <c r="I343" t="s">
        <v>143</v>
      </c>
      <c r="J343" t="s">
        <v>23</v>
      </c>
      <c r="M343" t="s">
        <v>148</v>
      </c>
    </row>
    <row r="344" spans="1:13">
      <c r="A344" t="s">
        <v>1045</v>
      </c>
      <c r="B344" t="s">
        <v>140</v>
      </c>
      <c r="C344" t="s">
        <v>141</v>
      </c>
      <c r="D344" t="s">
        <v>37</v>
      </c>
      <c r="E344">
        <v>2014</v>
      </c>
      <c r="F344" t="s">
        <v>30</v>
      </c>
      <c r="G344" t="s">
        <v>1046</v>
      </c>
      <c r="H344" t="e">
        <v>#N/A</v>
      </c>
      <c r="I344" t="s">
        <v>143</v>
      </c>
      <c r="J344" t="s">
        <v>23</v>
      </c>
      <c r="M344" t="s">
        <v>144</v>
      </c>
    </row>
    <row r="345" spans="1:13">
      <c r="A345" t="s">
        <v>1047</v>
      </c>
      <c r="B345" t="s">
        <v>140</v>
      </c>
      <c r="C345" t="s">
        <v>141</v>
      </c>
      <c r="D345" t="s">
        <v>37</v>
      </c>
      <c r="E345">
        <v>2014</v>
      </c>
      <c r="F345" t="s">
        <v>30</v>
      </c>
      <c r="G345" t="s">
        <v>1048</v>
      </c>
      <c r="H345" t="e">
        <v>#N/A</v>
      </c>
      <c r="I345" t="s">
        <v>143</v>
      </c>
      <c r="J345" t="s">
        <v>23</v>
      </c>
      <c r="M345" t="s">
        <v>144</v>
      </c>
    </row>
    <row r="346" hidden="1" spans="1:13">
      <c r="A346" t="s">
        <v>1049</v>
      </c>
      <c r="B346" t="s">
        <v>150</v>
      </c>
      <c r="C346" t="s">
        <v>151</v>
      </c>
      <c r="D346" t="s">
        <v>37</v>
      </c>
      <c r="E346">
        <v>2014</v>
      </c>
      <c r="F346" t="s">
        <v>279</v>
      </c>
      <c r="G346" t="s">
        <v>1050</v>
      </c>
      <c r="H346" t="s">
        <v>80</v>
      </c>
      <c r="I346" t="s">
        <v>153</v>
      </c>
      <c r="J346" t="s">
        <v>23</v>
      </c>
      <c r="M346" t="s">
        <v>407</v>
      </c>
    </row>
    <row r="347" hidden="1" spans="1:13">
      <c r="A347" t="s">
        <v>1051</v>
      </c>
      <c r="B347" t="s">
        <v>150</v>
      </c>
      <c r="C347" t="s">
        <v>151</v>
      </c>
      <c r="D347" t="s">
        <v>37</v>
      </c>
      <c r="E347">
        <v>2014</v>
      </c>
      <c r="F347" t="s">
        <v>19</v>
      </c>
      <c r="G347" t="s">
        <v>1052</v>
      </c>
      <c r="H347" t="s">
        <v>80</v>
      </c>
      <c r="I347" t="s">
        <v>153</v>
      </c>
      <c r="J347" t="s">
        <v>23</v>
      </c>
      <c r="M347" t="s">
        <v>690</v>
      </c>
    </row>
    <row r="348" hidden="1" spans="1:13">
      <c r="A348" t="s">
        <v>1053</v>
      </c>
      <c r="B348" t="s">
        <v>150</v>
      </c>
      <c r="C348" t="s">
        <v>151</v>
      </c>
      <c r="D348" t="s">
        <v>18</v>
      </c>
      <c r="E348">
        <v>2014</v>
      </c>
      <c r="F348" t="s">
        <v>30</v>
      </c>
      <c r="G348" t="s">
        <v>972</v>
      </c>
      <c r="H348" t="s">
        <v>80</v>
      </c>
      <c r="I348" t="s">
        <v>1054</v>
      </c>
      <c r="J348" t="s">
        <v>23</v>
      </c>
      <c r="M348" t="s">
        <v>154</v>
      </c>
    </row>
    <row r="349" hidden="1" spans="1:13">
      <c r="A349" t="s">
        <v>1055</v>
      </c>
      <c r="B349" t="s">
        <v>150</v>
      </c>
      <c r="C349" t="s">
        <v>151</v>
      </c>
      <c r="D349" t="s">
        <v>37</v>
      </c>
      <c r="E349">
        <v>2014</v>
      </c>
      <c r="F349" t="s">
        <v>19</v>
      </c>
      <c r="G349" t="s">
        <v>1052</v>
      </c>
      <c r="H349" t="s">
        <v>80</v>
      </c>
      <c r="I349" t="s">
        <v>153</v>
      </c>
      <c r="J349" t="s">
        <v>23</v>
      </c>
      <c r="M349" t="s">
        <v>690</v>
      </c>
    </row>
    <row r="350" hidden="1" spans="1:13">
      <c r="A350" t="s">
        <v>1056</v>
      </c>
      <c r="B350" t="s">
        <v>150</v>
      </c>
      <c r="C350" t="s">
        <v>151</v>
      </c>
      <c r="D350" t="s">
        <v>37</v>
      </c>
      <c r="E350">
        <v>2014</v>
      </c>
      <c r="F350" t="s">
        <v>30</v>
      </c>
      <c r="G350" t="s">
        <v>1057</v>
      </c>
      <c r="H350" t="s">
        <v>80</v>
      </c>
      <c r="I350" t="s">
        <v>153</v>
      </c>
      <c r="J350" t="s">
        <v>23</v>
      </c>
      <c r="M350" t="s">
        <v>154</v>
      </c>
    </row>
    <row r="351" hidden="1" spans="1:13">
      <c r="A351" t="s">
        <v>1058</v>
      </c>
      <c r="B351" t="s">
        <v>150</v>
      </c>
      <c r="C351" t="s">
        <v>151</v>
      </c>
      <c r="D351" t="s">
        <v>37</v>
      </c>
      <c r="E351">
        <v>2014</v>
      </c>
      <c r="F351" t="s">
        <v>19</v>
      </c>
      <c r="G351" t="s">
        <v>1059</v>
      </c>
      <c r="H351" t="s">
        <v>80</v>
      </c>
      <c r="I351" t="s">
        <v>153</v>
      </c>
      <c r="J351" t="s">
        <v>23</v>
      </c>
      <c r="M351" t="s">
        <v>690</v>
      </c>
    </row>
    <row r="352" hidden="1" spans="1:13">
      <c r="A352" t="s">
        <v>1060</v>
      </c>
      <c r="B352" t="s">
        <v>1061</v>
      </c>
      <c r="C352" t="s">
        <v>1062</v>
      </c>
      <c r="D352" t="s">
        <v>18</v>
      </c>
      <c r="E352">
        <v>2014</v>
      </c>
      <c r="F352" t="s">
        <v>274</v>
      </c>
      <c r="G352" t="s">
        <v>980</v>
      </c>
      <c r="H352" t="s">
        <v>478</v>
      </c>
      <c r="I352" t="s">
        <v>885</v>
      </c>
      <c r="J352" t="s">
        <v>23</v>
      </c>
      <c r="M352" t="s">
        <v>1063</v>
      </c>
    </row>
    <row r="353" hidden="1" spans="1:13">
      <c r="A353" t="s">
        <v>1064</v>
      </c>
      <c r="B353" t="s">
        <v>555</v>
      </c>
      <c r="C353" t="s">
        <v>101</v>
      </c>
      <c r="D353" t="s">
        <v>37</v>
      </c>
      <c r="E353">
        <v>2014</v>
      </c>
      <c r="F353" t="s">
        <v>279</v>
      </c>
      <c r="G353" t="s">
        <v>1065</v>
      </c>
      <c r="H353" t="s">
        <v>286</v>
      </c>
      <c r="I353" t="s">
        <v>1066</v>
      </c>
      <c r="J353" t="s">
        <v>23</v>
      </c>
      <c r="M353" t="s">
        <v>1067</v>
      </c>
    </row>
    <row r="354" hidden="1" spans="1:13">
      <c r="A354" t="s">
        <v>1068</v>
      </c>
      <c r="B354" t="s">
        <v>555</v>
      </c>
      <c r="C354" t="s">
        <v>101</v>
      </c>
      <c r="D354" t="s">
        <v>37</v>
      </c>
      <c r="E354">
        <v>2014</v>
      </c>
      <c r="F354" t="s">
        <v>19</v>
      </c>
      <c r="G354" t="s">
        <v>1069</v>
      </c>
      <c r="H354" t="s">
        <v>286</v>
      </c>
      <c r="I354" t="s">
        <v>1066</v>
      </c>
      <c r="J354" t="s">
        <v>23</v>
      </c>
      <c r="M354" t="s">
        <v>1070</v>
      </c>
    </row>
    <row r="355" hidden="1" spans="1:13">
      <c r="A355" t="s">
        <v>1071</v>
      </c>
      <c r="B355" t="s">
        <v>272</v>
      </c>
      <c r="C355" t="s">
        <v>273</v>
      </c>
      <c r="D355" t="s">
        <v>37</v>
      </c>
      <c r="E355">
        <v>2014</v>
      </c>
      <c r="F355" t="s">
        <v>19</v>
      </c>
      <c r="G355" t="s">
        <v>1072</v>
      </c>
      <c r="H355" t="s">
        <v>180</v>
      </c>
      <c r="I355" t="s">
        <v>891</v>
      </c>
      <c r="J355" t="s">
        <v>23</v>
      </c>
      <c r="M355" t="s">
        <v>1073</v>
      </c>
    </row>
    <row r="356" hidden="1" spans="1:13">
      <c r="A356" t="s">
        <v>1074</v>
      </c>
      <c r="B356" t="s">
        <v>1075</v>
      </c>
      <c r="C356" t="s">
        <v>1076</v>
      </c>
      <c r="D356" t="s">
        <v>18</v>
      </c>
      <c r="E356">
        <v>2014</v>
      </c>
      <c r="F356" t="s">
        <v>279</v>
      </c>
      <c r="G356" t="s">
        <v>1044</v>
      </c>
      <c r="H356" t="s">
        <v>321</v>
      </c>
      <c r="I356" t="s">
        <v>1077</v>
      </c>
      <c r="J356" t="s">
        <v>23</v>
      </c>
      <c r="M356" t="s">
        <v>1078</v>
      </c>
    </row>
    <row r="357" hidden="1" spans="1:13">
      <c r="A357" t="s">
        <v>1079</v>
      </c>
      <c r="B357" t="s">
        <v>77</v>
      </c>
      <c r="C357" t="s">
        <v>78</v>
      </c>
      <c r="D357" t="s">
        <v>37</v>
      </c>
      <c r="E357">
        <v>2014</v>
      </c>
      <c r="F357" t="s">
        <v>30</v>
      </c>
      <c r="G357" t="s">
        <v>1080</v>
      </c>
      <c r="H357" t="s">
        <v>80</v>
      </c>
      <c r="I357" t="s">
        <v>169</v>
      </c>
      <c r="J357" t="s">
        <v>23</v>
      </c>
      <c r="M357" t="s">
        <v>82</v>
      </c>
    </row>
    <row r="358" hidden="1" spans="1:13">
      <c r="A358" t="s">
        <v>1079</v>
      </c>
      <c r="B358" t="s">
        <v>77</v>
      </c>
      <c r="C358" t="s">
        <v>78</v>
      </c>
      <c r="D358" t="s">
        <v>37</v>
      </c>
      <c r="E358">
        <v>2014</v>
      </c>
      <c r="F358" t="s">
        <v>279</v>
      </c>
      <c r="G358" t="s">
        <v>1080</v>
      </c>
      <c r="H358" t="s">
        <v>80</v>
      </c>
      <c r="I358" t="s">
        <v>169</v>
      </c>
      <c r="J358" t="s">
        <v>23</v>
      </c>
      <c r="M358" t="s">
        <v>560</v>
      </c>
    </row>
    <row r="359" hidden="1" spans="1:13">
      <c r="A359" t="s">
        <v>1081</v>
      </c>
      <c r="B359" t="s">
        <v>1082</v>
      </c>
      <c r="C359" t="s">
        <v>1083</v>
      </c>
      <c r="D359" t="s">
        <v>18</v>
      </c>
      <c r="E359">
        <v>2014</v>
      </c>
      <c r="F359" t="s">
        <v>30</v>
      </c>
      <c r="G359" t="s">
        <v>1084</v>
      </c>
      <c r="H359" t="s">
        <v>21</v>
      </c>
      <c r="I359" t="s">
        <v>1085</v>
      </c>
      <c r="J359" t="s">
        <v>23</v>
      </c>
      <c r="M359" t="s">
        <v>1086</v>
      </c>
    </row>
    <row r="360" hidden="1" spans="1:13">
      <c r="A360" t="s">
        <v>1087</v>
      </c>
      <c r="B360" t="s">
        <v>508</v>
      </c>
      <c r="C360" t="s">
        <v>509</v>
      </c>
      <c r="D360" t="s">
        <v>37</v>
      </c>
      <c r="E360">
        <v>2014</v>
      </c>
      <c r="F360" t="s">
        <v>279</v>
      </c>
      <c r="G360" t="s">
        <v>1088</v>
      </c>
      <c r="H360" t="s">
        <v>511</v>
      </c>
      <c r="I360" t="s">
        <v>567</v>
      </c>
      <c r="J360" t="s">
        <v>23</v>
      </c>
      <c r="M360" t="s">
        <v>513</v>
      </c>
    </row>
    <row r="361" hidden="1" spans="1:13">
      <c r="A361" t="s">
        <v>904</v>
      </c>
      <c r="B361" t="s">
        <v>834</v>
      </c>
      <c r="C361" t="s">
        <v>835</v>
      </c>
      <c r="D361" t="s">
        <v>18</v>
      </c>
      <c r="E361">
        <v>2014</v>
      </c>
      <c r="F361" t="s">
        <v>279</v>
      </c>
      <c r="G361" t="s">
        <v>1089</v>
      </c>
      <c r="H361" t="s">
        <v>321</v>
      </c>
      <c r="I361" t="s">
        <v>899</v>
      </c>
      <c r="J361" t="s">
        <v>23</v>
      </c>
      <c r="M361" t="s">
        <v>1090</v>
      </c>
    </row>
    <row r="362" hidden="1" spans="1:13">
      <c r="A362" t="s">
        <v>1091</v>
      </c>
      <c r="B362" t="s">
        <v>727</v>
      </c>
      <c r="C362" t="s">
        <v>728</v>
      </c>
      <c r="D362" t="s">
        <v>37</v>
      </c>
      <c r="E362">
        <v>2014</v>
      </c>
      <c r="F362" t="s">
        <v>279</v>
      </c>
      <c r="G362" t="s">
        <v>1092</v>
      </c>
      <c r="H362" t="s">
        <v>21</v>
      </c>
      <c r="I362" t="s">
        <v>730</v>
      </c>
      <c r="J362" t="s">
        <v>23</v>
      </c>
      <c r="M362" t="s">
        <v>731</v>
      </c>
    </row>
    <row r="363" spans="1:13">
      <c r="A363" t="s">
        <v>1093</v>
      </c>
      <c r="B363" t="s">
        <v>394</v>
      </c>
      <c r="C363" t="s">
        <v>395</v>
      </c>
      <c r="D363" t="s">
        <v>37</v>
      </c>
      <c r="E363">
        <v>2014</v>
      </c>
      <c r="F363" t="s">
        <v>19</v>
      </c>
      <c r="G363" t="s">
        <v>1094</v>
      </c>
      <c r="H363" t="e">
        <v>#N/A</v>
      </c>
      <c r="I363" t="s">
        <v>585</v>
      </c>
      <c r="J363" t="s">
        <v>23</v>
      </c>
      <c r="M363" t="s">
        <v>1095</v>
      </c>
    </row>
    <row r="364" spans="1:13">
      <c r="A364" t="s">
        <v>1096</v>
      </c>
      <c r="B364" t="s">
        <v>394</v>
      </c>
      <c r="C364" t="s">
        <v>395</v>
      </c>
      <c r="D364" t="s">
        <v>37</v>
      </c>
      <c r="E364">
        <v>2014</v>
      </c>
      <c r="F364" t="s">
        <v>279</v>
      </c>
      <c r="G364" t="s">
        <v>1097</v>
      </c>
      <c r="H364" t="e">
        <v>#N/A</v>
      </c>
      <c r="I364" t="s">
        <v>585</v>
      </c>
      <c r="J364" t="s">
        <v>23</v>
      </c>
      <c r="M364" t="s">
        <v>397</v>
      </c>
    </row>
    <row r="365" spans="1:13">
      <c r="A365" t="s">
        <v>1098</v>
      </c>
      <c r="B365" t="s">
        <v>394</v>
      </c>
      <c r="C365" t="s">
        <v>395</v>
      </c>
      <c r="D365" t="s">
        <v>37</v>
      </c>
      <c r="E365">
        <v>2014</v>
      </c>
      <c r="F365" t="s">
        <v>279</v>
      </c>
      <c r="G365" t="s">
        <v>1099</v>
      </c>
      <c r="H365" t="e">
        <v>#N/A</v>
      </c>
      <c r="I365" t="s">
        <v>585</v>
      </c>
      <c r="J365" t="s">
        <v>23</v>
      </c>
      <c r="M365" t="s">
        <v>397</v>
      </c>
    </row>
    <row r="366" spans="1:13">
      <c r="A366" t="s">
        <v>1098</v>
      </c>
      <c r="B366" t="s">
        <v>394</v>
      </c>
      <c r="C366" t="s">
        <v>395</v>
      </c>
      <c r="D366" t="s">
        <v>37</v>
      </c>
      <c r="E366">
        <v>2014</v>
      </c>
      <c r="F366" t="s">
        <v>30</v>
      </c>
      <c r="G366" t="s">
        <v>1100</v>
      </c>
      <c r="H366" t="e">
        <v>#N/A</v>
      </c>
      <c r="I366" t="s">
        <v>585</v>
      </c>
      <c r="J366" t="s">
        <v>23</v>
      </c>
      <c r="M366" t="s">
        <v>586</v>
      </c>
    </row>
    <row r="367" hidden="1" spans="1:13">
      <c r="A367" t="s">
        <v>1101</v>
      </c>
      <c r="B367" t="s">
        <v>912</v>
      </c>
      <c r="C367" t="s">
        <v>913</v>
      </c>
      <c r="D367" t="s">
        <v>18</v>
      </c>
      <c r="E367">
        <v>2014</v>
      </c>
      <c r="F367" t="s">
        <v>279</v>
      </c>
      <c r="G367" t="s">
        <v>1102</v>
      </c>
      <c r="H367" t="s">
        <v>511</v>
      </c>
      <c r="I367" t="s">
        <v>915</v>
      </c>
      <c r="J367" t="s">
        <v>23</v>
      </c>
      <c r="M367" t="s">
        <v>1103</v>
      </c>
    </row>
    <row r="368" hidden="1" spans="1:13">
      <c r="A368" t="s">
        <v>1104</v>
      </c>
      <c r="B368" t="s">
        <v>912</v>
      </c>
      <c r="C368" t="s">
        <v>913</v>
      </c>
      <c r="D368" t="s">
        <v>37</v>
      </c>
      <c r="E368">
        <v>2014</v>
      </c>
      <c r="F368" t="s">
        <v>279</v>
      </c>
      <c r="G368" t="s">
        <v>1105</v>
      </c>
      <c r="H368" t="s">
        <v>511</v>
      </c>
      <c r="I368" t="s">
        <v>915</v>
      </c>
      <c r="J368" t="s">
        <v>23</v>
      </c>
      <c r="M368" t="s">
        <v>1103</v>
      </c>
    </row>
    <row r="369" hidden="1" spans="1:13">
      <c r="A369" t="s">
        <v>1106</v>
      </c>
      <c r="B369" t="s">
        <v>912</v>
      </c>
      <c r="C369" t="s">
        <v>913</v>
      </c>
      <c r="D369" t="s">
        <v>18</v>
      </c>
      <c r="E369">
        <v>2014</v>
      </c>
      <c r="F369" t="s">
        <v>19</v>
      </c>
      <c r="G369" t="s">
        <v>1092</v>
      </c>
      <c r="H369" t="s">
        <v>511</v>
      </c>
      <c r="I369" t="s">
        <v>915</v>
      </c>
      <c r="J369" t="s">
        <v>23</v>
      </c>
      <c r="M369" t="s">
        <v>1107</v>
      </c>
    </row>
    <row r="370" hidden="1" spans="1:13">
      <c r="A370" t="s">
        <v>1108</v>
      </c>
      <c r="B370" t="s">
        <v>912</v>
      </c>
      <c r="C370" t="s">
        <v>913</v>
      </c>
      <c r="D370" t="s">
        <v>37</v>
      </c>
      <c r="E370">
        <v>2014</v>
      </c>
      <c r="F370" t="s">
        <v>279</v>
      </c>
      <c r="G370" t="s">
        <v>1109</v>
      </c>
      <c r="H370" t="s">
        <v>511</v>
      </c>
      <c r="I370" t="s">
        <v>915</v>
      </c>
      <c r="J370" t="s">
        <v>23</v>
      </c>
      <c r="M370" t="s">
        <v>1103</v>
      </c>
    </row>
    <row r="371" hidden="1" spans="1:13">
      <c r="A371" t="s">
        <v>1110</v>
      </c>
      <c r="B371" t="s">
        <v>912</v>
      </c>
      <c r="C371" t="s">
        <v>913</v>
      </c>
      <c r="D371" t="s">
        <v>37</v>
      </c>
      <c r="E371">
        <v>2014</v>
      </c>
      <c r="F371" t="s">
        <v>279</v>
      </c>
      <c r="G371" t="s">
        <v>1111</v>
      </c>
      <c r="H371" t="s">
        <v>511</v>
      </c>
      <c r="I371" t="s">
        <v>915</v>
      </c>
      <c r="J371" t="s">
        <v>23</v>
      </c>
      <c r="M371" t="s">
        <v>1103</v>
      </c>
    </row>
    <row r="372" hidden="1" spans="1:13">
      <c r="A372" t="s">
        <v>1112</v>
      </c>
      <c r="B372" t="s">
        <v>912</v>
      </c>
      <c r="C372" t="s">
        <v>913</v>
      </c>
      <c r="D372" t="s">
        <v>37</v>
      </c>
      <c r="E372">
        <v>2014</v>
      </c>
      <c r="F372" t="s">
        <v>30</v>
      </c>
      <c r="G372" t="s">
        <v>1113</v>
      </c>
      <c r="H372" t="s">
        <v>511</v>
      </c>
      <c r="I372" t="s">
        <v>915</v>
      </c>
      <c r="J372" t="s">
        <v>23</v>
      </c>
      <c r="M372" t="s">
        <v>916</v>
      </c>
    </row>
    <row r="373" hidden="1" spans="1:13">
      <c r="A373" t="s">
        <v>1110</v>
      </c>
      <c r="B373" t="s">
        <v>912</v>
      </c>
      <c r="C373" t="s">
        <v>913</v>
      </c>
      <c r="D373" t="s">
        <v>37</v>
      </c>
      <c r="E373">
        <v>2014</v>
      </c>
      <c r="F373" t="s">
        <v>30</v>
      </c>
      <c r="G373" t="s">
        <v>1114</v>
      </c>
      <c r="H373" t="s">
        <v>511</v>
      </c>
      <c r="I373" t="s">
        <v>915</v>
      </c>
      <c r="J373" t="s">
        <v>23</v>
      </c>
      <c r="M373" t="s">
        <v>916</v>
      </c>
    </row>
    <row r="374" hidden="1" spans="1:13">
      <c r="A374" t="s">
        <v>1115</v>
      </c>
      <c r="B374" t="s">
        <v>334</v>
      </c>
      <c r="C374" t="s">
        <v>335</v>
      </c>
      <c r="D374" t="s">
        <v>37</v>
      </c>
      <c r="E374">
        <v>2014</v>
      </c>
      <c r="F374" t="s">
        <v>30</v>
      </c>
      <c r="G374" t="s">
        <v>1116</v>
      </c>
      <c r="H374" t="s">
        <v>180</v>
      </c>
      <c r="I374" t="s">
        <v>337</v>
      </c>
      <c r="J374" t="s">
        <v>23</v>
      </c>
      <c r="M374" t="s">
        <v>923</v>
      </c>
    </row>
    <row r="375" hidden="1" spans="1:13">
      <c r="A375" t="s">
        <v>1117</v>
      </c>
      <c r="B375" t="s">
        <v>91</v>
      </c>
      <c r="C375" t="s">
        <v>92</v>
      </c>
      <c r="D375" t="s">
        <v>37</v>
      </c>
      <c r="E375">
        <v>2014</v>
      </c>
      <c r="F375" t="s">
        <v>279</v>
      </c>
      <c r="G375" t="s">
        <v>1033</v>
      </c>
      <c r="H375" t="s">
        <v>94</v>
      </c>
      <c r="I375" t="s">
        <v>185</v>
      </c>
      <c r="J375" t="s">
        <v>23</v>
      </c>
      <c r="M375" t="s">
        <v>670</v>
      </c>
    </row>
    <row r="376" hidden="1" spans="1:13">
      <c r="A376" t="s">
        <v>1118</v>
      </c>
      <c r="B376" t="s">
        <v>91</v>
      </c>
      <c r="C376" t="s">
        <v>92</v>
      </c>
      <c r="D376" t="s">
        <v>37</v>
      </c>
      <c r="E376">
        <v>2014</v>
      </c>
      <c r="F376" t="s">
        <v>279</v>
      </c>
      <c r="G376" t="s">
        <v>1119</v>
      </c>
      <c r="H376" t="s">
        <v>94</v>
      </c>
      <c r="I376" t="s">
        <v>185</v>
      </c>
      <c r="J376" t="s">
        <v>23</v>
      </c>
      <c r="M376" t="s">
        <v>670</v>
      </c>
    </row>
    <row r="377" hidden="1" spans="1:13">
      <c r="A377" t="s">
        <v>1120</v>
      </c>
      <c r="B377" t="s">
        <v>91</v>
      </c>
      <c r="C377" t="s">
        <v>92</v>
      </c>
      <c r="D377" t="s">
        <v>37</v>
      </c>
      <c r="E377">
        <v>2014</v>
      </c>
      <c r="F377" t="s">
        <v>279</v>
      </c>
      <c r="G377" t="s">
        <v>1121</v>
      </c>
      <c r="H377" t="s">
        <v>94</v>
      </c>
      <c r="I377" t="s">
        <v>185</v>
      </c>
      <c r="J377" t="s">
        <v>23</v>
      </c>
      <c r="M377" t="s">
        <v>670</v>
      </c>
    </row>
    <row r="378" hidden="1" spans="1:13">
      <c r="A378" t="s">
        <v>1122</v>
      </c>
      <c r="B378" t="s">
        <v>362</v>
      </c>
      <c r="C378" t="s">
        <v>363</v>
      </c>
      <c r="D378" t="s">
        <v>37</v>
      </c>
      <c r="E378">
        <v>2014</v>
      </c>
      <c r="F378" t="s">
        <v>30</v>
      </c>
      <c r="G378" t="s">
        <v>974</v>
      </c>
      <c r="H378" t="s">
        <v>286</v>
      </c>
      <c r="I378" t="s">
        <v>365</v>
      </c>
      <c r="J378" t="s">
        <v>23</v>
      </c>
      <c r="M378" t="s">
        <v>757</v>
      </c>
    </row>
    <row r="379" hidden="1" spans="1:13">
      <c r="A379" t="s">
        <v>1123</v>
      </c>
      <c r="B379" t="s">
        <v>362</v>
      </c>
      <c r="C379" t="s">
        <v>363</v>
      </c>
      <c r="D379" t="s">
        <v>18</v>
      </c>
      <c r="E379">
        <v>2014</v>
      </c>
      <c r="F379" t="s">
        <v>19</v>
      </c>
      <c r="G379" t="s">
        <v>1124</v>
      </c>
      <c r="H379" t="s">
        <v>286</v>
      </c>
      <c r="I379" t="s">
        <v>365</v>
      </c>
      <c r="J379" t="s">
        <v>23</v>
      </c>
      <c r="M379" t="s">
        <v>366</v>
      </c>
    </row>
    <row r="380" hidden="1" spans="1:13">
      <c r="A380" t="s">
        <v>1125</v>
      </c>
      <c r="B380" t="s">
        <v>190</v>
      </c>
      <c r="C380" t="s">
        <v>191</v>
      </c>
      <c r="D380" t="s">
        <v>37</v>
      </c>
      <c r="E380">
        <v>2014</v>
      </c>
      <c r="F380" t="s">
        <v>19</v>
      </c>
      <c r="G380" t="s">
        <v>1126</v>
      </c>
      <c r="H380" t="s">
        <v>73</v>
      </c>
      <c r="I380" t="s">
        <v>193</v>
      </c>
      <c r="J380" t="s">
        <v>23</v>
      </c>
      <c r="M380" t="s">
        <v>1127</v>
      </c>
    </row>
    <row r="381" hidden="1" spans="1:13">
      <c r="A381" t="s">
        <v>1128</v>
      </c>
      <c r="B381" t="s">
        <v>190</v>
      </c>
      <c r="C381" t="s">
        <v>191</v>
      </c>
      <c r="D381" t="s">
        <v>37</v>
      </c>
      <c r="E381">
        <v>2014</v>
      </c>
      <c r="F381" t="s">
        <v>279</v>
      </c>
      <c r="G381" t="s">
        <v>1129</v>
      </c>
      <c r="H381" t="s">
        <v>73</v>
      </c>
      <c r="I381" t="s">
        <v>193</v>
      </c>
      <c r="J381" t="s">
        <v>23</v>
      </c>
      <c r="M381" t="s">
        <v>612</v>
      </c>
    </row>
    <row r="382" hidden="1" spans="1:13">
      <c r="A382" t="s">
        <v>1130</v>
      </c>
      <c r="B382" t="s">
        <v>190</v>
      </c>
      <c r="C382" t="s">
        <v>191</v>
      </c>
      <c r="D382" t="s">
        <v>37</v>
      </c>
      <c r="E382">
        <v>2014</v>
      </c>
      <c r="F382" t="s">
        <v>279</v>
      </c>
      <c r="G382" t="s">
        <v>1131</v>
      </c>
      <c r="H382" t="s">
        <v>73</v>
      </c>
      <c r="I382" t="s">
        <v>193</v>
      </c>
      <c r="J382" t="s">
        <v>23</v>
      </c>
      <c r="M382" t="s">
        <v>612</v>
      </c>
    </row>
    <row r="383" hidden="1" spans="1:13">
      <c r="A383" t="s">
        <v>1132</v>
      </c>
      <c r="B383" t="s">
        <v>941</v>
      </c>
      <c r="C383" t="s">
        <v>942</v>
      </c>
      <c r="D383" t="s">
        <v>37</v>
      </c>
      <c r="E383">
        <v>2014</v>
      </c>
      <c r="F383" t="s">
        <v>19</v>
      </c>
      <c r="G383" t="s">
        <v>1133</v>
      </c>
      <c r="H383" t="s">
        <v>87</v>
      </c>
      <c r="I383" t="s">
        <v>944</v>
      </c>
      <c r="J383" t="s">
        <v>23</v>
      </c>
      <c r="M383" t="s">
        <v>947</v>
      </c>
    </row>
    <row r="384" spans="1:13">
      <c r="A384" t="s">
        <v>948</v>
      </c>
      <c r="B384" t="s">
        <v>949</v>
      </c>
      <c r="C384" t="s">
        <v>950</v>
      </c>
      <c r="D384" t="s">
        <v>37</v>
      </c>
      <c r="E384">
        <v>2014</v>
      </c>
      <c r="F384" t="s">
        <v>279</v>
      </c>
      <c r="G384" t="s">
        <v>1134</v>
      </c>
      <c r="H384" t="e">
        <v>#N/A</v>
      </c>
      <c r="I384" t="s">
        <v>952</v>
      </c>
      <c r="J384" t="s">
        <v>23</v>
      </c>
      <c r="M384" t="s">
        <v>1135</v>
      </c>
    </row>
    <row r="385" spans="1:13">
      <c r="A385" t="s">
        <v>954</v>
      </c>
      <c r="B385" t="s">
        <v>949</v>
      </c>
      <c r="C385" t="s">
        <v>950</v>
      </c>
      <c r="D385" t="s">
        <v>37</v>
      </c>
      <c r="E385">
        <v>2014</v>
      </c>
      <c r="F385" t="s">
        <v>279</v>
      </c>
      <c r="G385" t="s">
        <v>1109</v>
      </c>
      <c r="H385" t="e">
        <v>#N/A</v>
      </c>
      <c r="I385" t="s">
        <v>952</v>
      </c>
      <c r="J385" t="s">
        <v>23</v>
      </c>
      <c r="M385" t="s">
        <v>1135</v>
      </c>
    </row>
    <row r="386" hidden="1" spans="1:13">
      <c r="A386" t="s">
        <v>1136</v>
      </c>
      <c r="B386" t="s">
        <v>16</v>
      </c>
      <c r="C386" t="s">
        <v>17</v>
      </c>
      <c r="D386" t="s">
        <v>37</v>
      </c>
      <c r="E386">
        <v>2015</v>
      </c>
      <c r="F386" t="s">
        <v>19</v>
      </c>
      <c r="G386" t="s">
        <v>1137</v>
      </c>
      <c r="H386" t="s">
        <v>21</v>
      </c>
      <c r="I386" t="s">
        <v>22</v>
      </c>
      <c r="J386" t="s">
        <v>23</v>
      </c>
      <c r="M386" t="s">
        <v>24</v>
      </c>
    </row>
    <row r="387" spans="1:13">
      <c r="A387" t="s">
        <v>1138</v>
      </c>
      <c r="B387" t="s">
        <v>221</v>
      </c>
      <c r="C387" t="s">
        <v>222</v>
      </c>
      <c r="D387" t="s">
        <v>18</v>
      </c>
      <c r="E387">
        <v>2015</v>
      </c>
      <c r="F387" t="s">
        <v>279</v>
      </c>
      <c r="G387" t="s">
        <v>1139</v>
      </c>
      <c r="H387" t="e">
        <v>#N/A</v>
      </c>
      <c r="I387" t="s">
        <v>1140</v>
      </c>
      <c r="J387" t="s">
        <v>23</v>
      </c>
      <c r="M387" t="s">
        <v>627</v>
      </c>
    </row>
    <row r="388" spans="1:13">
      <c r="A388" t="s">
        <v>1141</v>
      </c>
      <c r="B388" t="s">
        <v>221</v>
      </c>
      <c r="C388" t="s">
        <v>222</v>
      </c>
      <c r="D388" t="s">
        <v>18</v>
      </c>
      <c r="E388">
        <v>2015</v>
      </c>
      <c r="F388" t="s">
        <v>30</v>
      </c>
      <c r="G388" t="s">
        <v>1142</v>
      </c>
      <c r="H388" t="e">
        <v>#N/A</v>
      </c>
      <c r="I388" t="s">
        <v>1143</v>
      </c>
      <c r="J388" t="s">
        <v>23</v>
      </c>
      <c r="M388" t="s">
        <v>225</v>
      </c>
    </row>
    <row r="389" hidden="1" spans="1:13">
      <c r="A389" t="s">
        <v>1144</v>
      </c>
      <c r="B389" t="s">
        <v>237</v>
      </c>
      <c r="C389" t="s">
        <v>238</v>
      </c>
      <c r="D389" t="s">
        <v>18</v>
      </c>
      <c r="E389">
        <v>2015</v>
      </c>
      <c r="F389" t="s">
        <v>274</v>
      </c>
      <c r="G389" t="s">
        <v>1145</v>
      </c>
      <c r="H389" t="s">
        <v>240</v>
      </c>
      <c r="I389" t="s">
        <v>789</v>
      </c>
      <c r="J389" t="s">
        <v>23</v>
      </c>
      <c r="M389" t="s">
        <v>411</v>
      </c>
    </row>
    <row r="390" hidden="1" spans="1:13">
      <c r="A390" t="s">
        <v>1146</v>
      </c>
      <c r="B390" t="s">
        <v>237</v>
      </c>
      <c r="C390" t="s">
        <v>238</v>
      </c>
      <c r="D390" t="s">
        <v>18</v>
      </c>
      <c r="E390">
        <v>2015</v>
      </c>
      <c r="F390" t="s">
        <v>274</v>
      </c>
      <c r="G390" t="s">
        <v>1147</v>
      </c>
      <c r="H390" t="s">
        <v>240</v>
      </c>
      <c r="I390" t="s">
        <v>789</v>
      </c>
      <c r="J390" t="s">
        <v>23</v>
      </c>
      <c r="M390" t="s">
        <v>411</v>
      </c>
    </row>
    <row r="391" hidden="1" spans="1:13">
      <c r="A391" t="s">
        <v>1148</v>
      </c>
      <c r="B391" t="s">
        <v>237</v>
      </c>
      <c r="C391" t="s">
        <v>238</v>
      </c>
      <c r="D391" t="s">
        <v>18</v>
      </c>
      <c r="E391">
        <v>2015</v>
      </c>
      <c r="F391" t="s">
        <v>274</v>
      </c>
      <c r="G391" t="s">
        <v>1147</v>
      </c>
      <c r="H391" t="s">
        <v>240</v>
      </c>
      <c r="I391" t="s">
        <v>789</v>
      </c>
      <c r="J391" t="s">
        <v>23</v>
      </c>
      <c r="M391" t="s">
        <v>411</v>
      </c>
    </row>
    <row r="392" hidden="1" spans="1:13">
      <c r="A392" t="s">
        <v>1149</v>
      </c>
      <c r="B392" t="s">
        <v>237</v>
      </c>
      <c r="C392" t="s">
        <v>238</v>
      </c>
      <c r="D392" t="s">
        <v>18</v>
      </c>
      <c r="E392">
        <v>2015</v>
      </c>
      <c r="F392" t="s">
        <v>274</v>
      </c>
      <c r="G392" t="s">
        <v>1147</v>
      </c>
      <c r="H392" t="s">
        <v>240</v>
      </c>
      <c r="I392" t="s">
        <v>789</v>
      </c>
      <c r="J392" t="s">
        <v>23</v>
      </c>
      <c r="M392" t="s">
        <v>411</v>
      </c>
    </row>
    <row r="393" hidden="1" spans="1:13">
      <c r="A393" t="s">
        <v>975</v>
      </c>
      <c r="B393" t="s">
        <v>237</v>
      </c>
      <c r="C393" t="s">
        <v>238</v>
      </c>
      <c r="D393" t="s">
        <v>18</v>
      </c>
      <c r="E393">
        <v>2015</v>
      </c>
      <c r="F393" t="s">
        <v>274</v>
      </c>
      <c r="G393" t="s">
        <v>1147</v>
      </c>
      <c r="H393" t="s">
        <v>240</v>
      </c>
      <c r="I393" t="s">
        <v>789</v>
      </c>
      <c r="J393" t="s">
        <v>23</v>
      </c>
      <c r="M393" t="s">
        <v>411</v>
      </c>
    </row>
    <row r="394" spans="1:13">
      <c r="A394" t="s">
        <v>1150</v>
      </c>
      <c r="B394" t="s">
        <v>247</v>
      </c>
      <c r="C394" t="s">
        <v>248</v>
      </c>
      <c r="D394" t="s">
        <v>18</v>
      </c>
      <c r="E394">
        <v>2015</v>
      </c>
      <c r="F394" t="s">
        <v>426</v>
      </c>
      <c r="G394" t="s">
        <v>1151</v>
      </c>
      <c r="H394" t="e">
        <v>#N/A</v>
      </c>
      <c r="I394" t="s">
        <v>1152</v>
      </c>
      <c r="J394" t="s">
        <v>23</v>
      </c>
      <c r="M394" t="s">
        <v>253</v>
      </c>
    </row>
    <row r="395" hidden="1" spans="1:13">
      <c r="A395" t="s">
        <v>1153</v>
      </c>
      <c r="B395" t="s">
        <v>177</v>
      </c>
      <c r="C395" t="s">
        <v>178</v>
      </c>
      <c r="D395" t="s">
        <v>18</v>
      </c>
      <c r="E395">
        <v>2015</v>
      </c>
      <c r="F395" t="s">
        <v>279</v>
      </c>
      <c r="G395" t="s">
        <v>1154</v>
      </c>
      <c r="H395" t="s">
        <v>180</v>
      </c>
      <c r="I395" t="s">
        <v>1155</v>
      </c>
      <c r="J395" t="s">
        <v>23</v>
      </c>
      <c r="M395" t="s">
        <v>523</v>
      </c>
    </row>
    <row r="396" hidden="1" spans="1:13">
      <c r="A396" t="s">
        <v>1156</v>
      </c>
      <c r="B396" t="s">
        <v>834</v>
      </c>
      <c r="C396" t="s">
        <v>835</v>
      </c>
      <c r="D396" t="s">
        <v>18</v>
      </c>
      <c r="E396">
        <v>2015</v>
      </c>
      <c r="F396" t="s">
        <v>30</v>
      </c>
      <c r="G396" t="s">
        <v>1157</v>
      </c>
      <c r="H396" t="s">
        <v>321</v>
      </c>
      <c r="I396" t="s">
        <v>1158</v>
      </c>
      <c r="J396" t="s">
        <v>23</v>
      </c>
      <c r="M396" t="s">
        <v>863</v>
      </c>
    </row>
    <row r="397" hidden="1" spans="1:13">
      <c r="A397" t="s">
        <v>1159</v>
      </c>
      <c r="B397" t="s">
        <v>61</v>
      </c>
      <c r="C397" t="s">
        <v>62</v>
      </c>
      <c r="D397" t="s">
        <v>37</v>
      </c>
      <c r="E397">
        <v>2015</v>
      </c>
      <c r="F397" t="s">
        <v>274</v>
      </c>
      <c r="G397" t="s">
        <v>1160</v>
      </c>
      <c r="H397" t="s">
        <v>21</v>
      </c>
      <c r="I397" t="s">
        <v>64</v>
      </c>
      <c r="J397" t="s">
        <v>23</v>
      </c>
      <c r="M397" t="s">
        <v>806</v>
      </c>
    </row>
    <row r="398" hidden="1" spans="1:13">
      <c r="A398" t="s">
        <v>1161</v>
      </c>
      <c r="B398" t="s">
        <v>77</v>
      </c>
      <c r="C398" t="s">
        <v>78</v>
      </c>
      <c r="D398" t="s">
        <v>18</v>
      </c>
      <c r="E398">
        <v>2015</v>
      </c>
      <c r="F398" t="s">
        <v>274</v>
      </c>
      <c r="G398" t="s">
        <v>1162</v>
      </c>
      <c r="H398" t="s">
        <v>80</v>
      </c>
      <c r="I398" t="s">
        <v>652</v>
      </c>
      <c r="J398" t="s">
        <v>23</v>
      </c>
      <c r="M398" t="s">
        <v>469</v>
      </c>
    </row>
    <row r="399" hidden="1" spans="1:13">
      <c r="A399" t="s">
        <v>1163</v>
      </c>
      <c r="B399" t="s">
        <v>84</v>
      </c>
      <c r="C399" t="s">
        <v>85</v>
      </c>
      <c r="D399" t="s">
        <v>37</v>
      </c>
      <c r="E399">
        <v>2015</v>
      </c>
      <c r="F399" t="s">
        <v>19</v>
      </c>
      <c r="G399" t="s">
        <v>1164</v>
      </c>
      <c r="H399" t="s">
        <v>87</v>
      </c>
      <c r="I399" t="s">
        <v>88</v>
      </c>
      <c r="J399" t="s">
        <v>23</v>
      </c>
      <c r="M399" t="s">
        <v>1165</v>
      </c>
    </row>
    <row r="400" hidden="1" spans="1:13">
      <c r="A400" t="s">
        <v>1166</v>
      </c>
      <c r="B400" t="s">
        <v>84</v>
      </c>
      <c r="C400" t="s">
        <v>85</v>
      </c>
      <c r="D400" t="s">
        <v>37</v>
      </c>
      <c r="E400">
        <v>2015</v>
      </c>
      <c r="F400" t="s">
        <v>279</v>
      </c>
      <c r="G400" t="s">
        <v>1167</v>
      </c>
      <c r="H400" t="s">
        <v>87</v>
      </c>
      <c r="I400" t="s">
        <v>88</v>
      </c>
      <c r="J400" t="s">
        <v>23</v>
      </c>
      <c r="M400" t="s">
        <v>824</v>
      </c>
    </row>
    <row r="401" hidden="1" spans="1:13">
      <c r="A401" t="s">
        <v>1168</v>
      </c>
      <c r="B401" t="s">
        <v>84</v>
      </c>
      <c r="C401" t="s">
        <v>85</v>
      </c>
      <c r="D401" t="s">
        <v>37</v>
      </c>
      <c r="E401">
        <v>2015</v>
      </c>
      <c r="F401" t="s">
        <v>279</v>
      </c>
      <c r="G401" t="s">
        <v>1169</v>
      </c>
      <c r="H401" t="s">
        <v>87</v>
      </c>
      <c r="I401" t="s">
        <v>88</v>
      </c>
      <c r="J401" t="s">
        <v>23</v>
      </c>
      <c r="M401" t="s">
        <v>824</v>
      </c>
    </row>
    <row r="402" hidden="1" spans="1:13">
      <c r="A402" t="s">
        <v>1170</v>
      </c>
      <c r="B402" t="s">
        <v>84</v>
      </c>
      <c r="C402" t="s">
        <v>85</v>
      </c>
      <c r="D402" t="s">
        <v>37</v>
      </c>
      <c r="E402">
        <v>2015</v>
      </c>
      <c r="F402" t="s">
        <v>19</v>
      </c>
      <c r="G402" t="s">
        <v>1171</v>
      </c>
      <c r="H402" t="s">
        <v>87</v>
      </c>
      <c r="I402" t="s">
        <v>88</v>
      </c>
      <c r="J402" t="s">
        <v>23</v>
      </c>
      <c r="M402" t="s">
        <v>1165</v>
      </c>
    </row>
    <row r="403" hidden="1" spans="1:13">
      <c r="A403" t="s">
        <v>1172</v>
      </c>
      <c r="B403" t="s">
        <v>91</v>
      </c>
      <c r="C403" t="s">
        <v>92</v>
      </c>
      <c r="D403" t="s">
        <v>18</v>
      </c>
      <c r="E403">
        <v>2015</v>
      </c>
      <c r="F403" t="s">
        <v>279</v>
      </c>
      <c r="G403" t="s">
        <v>1173</v>
      </c>
      <c r="H403" t="s">
        <v>94</v>
      </c>
      <c r="I403" t="s">
        <v>669</v>
      </c>
      <c r="J403" t="s">
        <v>23</v>
      </c>
      <c r="M403" t="s">
        <v>670</v>
      </c>
    </row>
    <row r="404" hidden="1" spans="1:13">
      <c r="A404" t="s">
        <v>1174</v>
      </c>
      <c r="B404" t="s">
        <v>177</v>
      </c>
      <c r="C404" t="s">
        <v>178</v>
      </c>
      <c r="D404" t="s">
        <v>18</v>
      </c>
      <c r="E404">
        <v>2015</v>
      </c>
      <c r="F404" t="s">
        <v>279</v>
      </c>
      <c r="G404" t="s">
        <v>1154</v>
      </c>
      <c r="H404" t="s">
        <v>180</v>
      </c>
      <c r="I404" t="s">
        <v>1175</v>
      </c>
      <c r="J404" t="s">
        <v>23</v>
      </c>
      <c r="M404" t="s">
        <v>523</v>
      </c>
    </row>
    <row r="405" hidden="1" spans="1:13">
      <c r="A405" t="s">
        <v>1176</v>
      </c>
      <c r="B405" t="s">
        <v>849</v>
      </c>
      <c r="C405" t="s">
        <v>850</v>
      </c>
      <c r="D405" t="s">
        <v>37</v>
      </c>
      <c r="E405">
        <v>2015</v>
      </c>
      <c r="F405" t="s">
        <v>19</v>
      </c>
      <c r="G405" t="s">
        <v>1177</v>
      </c>
      <c r="H405" t="s">
        <v>21</v>
      </c>
      <c r="I405" t="s">
        <v>852</v>
      </c>
      <c r="J405" t="s">
        <v>23</v>
      </c>
      <c r="M405" t="s">
        <v>1178</v>
      </c>
    </row>
    <row r="406" spans="1:13">
      <c r="A406" t="s">
        <v>1179</v>
      </c>
      <c r="B406" t="s">
        <v>117</v>
      </c>
      <c r="C406" t="s">
        <v>118</v>
      </c>
      <c r="D406" t="s">
        <v>37</v>
      </c>
      <c r="E406">
        <v>2015</v>
      </c>
      <c r="F406" t="s">
        <v>30</v>
      </c>
      <c r="G406" t="s">
        <v>1180</v>
      </c>
      <c r="H406" t="e">
        <v>#N/A</v>
      </c>
      <c r="I406" t="s">
        <v>120</v>
      </c>
      <c r="J406" t="s">
        <v>23</v>
      </c>
      <c r="M406" t="s">
        <v>516</v>
      </c>
    </row>
    <row r="407" spans="1:13">
      <c r="A407" t="s">
        <v>1181</v>
      </c>
      <c r="B407" t="s">
        <v>117</v>
      </c>
      <c r="C407" t="s">
        <v>118</v>
      </c>
      <c r="D407" t="s">
        <v>37</v>
      </c>
      <c r="E407">
        <v>2015</v>
      </c>
      <c r="F407" t="s">
        <v>279</v>
      </c>
      <c r="G407" t="s">
        <v>1164</v>
      </c>
      <c r="H407" t="e">
        <v>#N/A</v>
      </c>
      <c r="I407" t="s">
        <v>120</v>
      </c>
      <c r="J407" t="s">
        <v>23</v>
      </c>
      <c r="M407" t="s">
        <v>1182</v>
      </c>
    </row>
    <row r="408" spans="1:13">
      <c r="A408" t="s">
        <v>1183</v>
      </c>
      <c r="B408" t="s">
        <v>117</v>
      </c>
      <c r="C408" t="s">
        <v>118</v>
      </c>
      <c r="D408" t="s">
        <v>37</v>
      </c>
      <c r="E408">
        <v>2015</v>
      </c>
      <c r="F408" t="s">
        <v>30</v>
      </c>
      <c r="G408" t="s">
        <v>1184</v>
      </c>
      <c r="H408" t="e">
        <v>#N/A</v>
      </c>
      <c r="I408" t="s">
        <v>120</v>
      </c>
      <c r="J408" t="s">
        <v>23</v>
      </c>
      <c r="M408" t="s">
        <v>516</v>
      </c>
    </row>
    <row r="409" spans="1:13">
      <c r="A409" t="s">
        <v>1185</v>
      </c>
      <c r="B409" t="s">
        <v>117</v>
      </c>
      <c r="C409" t="s">
        <v>118</v>
      </c>
      <c r="D409" t="s">
        <v>37</v>
      </c>
      <c r="E409">
        <v>2015</v>
      </c>
      <c r="F409" t="s">
        <v>30</v>
      </c>
      <c r="G409" t="s">
        <v>1186</v>
      </c>
      <c r="H409" t="e">
        <v>#N/A</v>
      </c>
      <c r="I409" t="s">
        <v>120</v>
      </c>
      <c r="J409" t="s">
        <v>23</v>
      </c>
      <c r="M409" t="s">
        <v>516</v>
      </c>
    </row>
    <row r="410" spans="1:13">
      <c r="A410" t="s">
        <v>1187</v>
      </c>
      <c r="B410" t="s">
        <v>117</v>
      </c>
      <c r="C410" t="s">
        <v>118</v>
      </c>
      <c r="D410" t="s">
        <v>37</v>
      </c>
      <c r="E410">
        <v>2015</v>
      </c>
      <c r="F410" t="s">
        <v>279</v>
      </c>
      <c r="G410" t="s">
        <v>1188</v>
      </c>
      <c r="H410" t="e">
        <v>#N/A</v>
      </c>
      <c r="I410" t="s">
        <v>120</v>
      </c>
      <c r="J410" t="s">
        <v>23</v>
      </c>
      <c r="M410" t="s">
        <v>1182</v>
      </c>
    </row>
    <row r="411" spans="1:13">
      <c r="A411" t="s">
        <v>1189</v>
      </c>
      <c r="B411" t="s">
        <v>140</v>
      </c>
      <c r="C411" t="s">
        <v>141</v>
      </c>
      <c r="D411" t="s">
        <v>37</v>
      </c>
      <c r="E411">
        <v>2015</v>
      </c>
      <c r="F411" t="s">
        <v>19</v>
      </c>
      <c r="G411" t="s">
        <v>1190</v>
      </c>
      <c r="H411" t="e">
        <v>#N/A</v>
      </c>
      <c r="I411" t="s">
        <v>143</v>
      </c>
      <c r="J411" t="s">
        <v>23</v>
      </c>
      <c r="M411" t="s">
        <v>856</v>
      </c>
    </row>
    <row r="412" spans="1:13">
      <c r="A412" t="s">
        <v>1191</v>
      </c>
      <c r="B412" t="s">
        <v>140</v>
      </c>
      <c r="C412" t="s">
        <v>141</v>
      </c>
      <c r="D412" t="s">
        <v>37</v>
      </c>
      <c r="E412">
        <v>2015</v>
      </c>
      <c r="F412" t="s">
        <v>19</v>
      </c>
      <c r="G412" t="s">
        <v>1192</v>
      </c>
      <c r="H412" t="e">
        <v>#N/A</v>
      </c>
      <c r="I412" t="s">
        <v>143</v>
      </c>
      <c r="J412" t="s">
        <v>23</v>
      </c>
      <c r="M412" t="s">
        <v>856</v>
      </c>
    </row>
    <row r="413" spans="1:13">
      <c r="A413" t="s">
        <v>1193</v>
      </c>
      <c r="B413" t="s">
        <v>140</v>
      </c>
      <c r="C413" t="s">
        <v>141</v>
      </c>
      <c r="D413" t="s">
        <v>37</v>
      </c>
      <c r="E413">
        <v>2015</v>
      </c>
      <c r="F413" t="s">
        <v>30</v>
      </c>
      <c r="G413" t="s">
        <v>1192</v>
      </c>
      <c r="H413" t="e">
        <v>#N/A</v>
      </c>
      <c r="I413" t="s">
        <v>143</v>
      </c>
      <c r="J413" t="s">
        <v>23</v>
      </c>
      <c r="M413" t="s">
        <v>144</v>
      </c>
    </row>
    <row r="414" spans="1:13">
      <c r="A414" t="s">
        <v>1194</v>
      </c>
      <c r="B414" t="s">
        <v>140</v>
      </c>
      <c r="C414" t="s">
        <v>141</v>
      </c>
      <c r="D414" t="s">
        <v>18</v>
      </c>
      <c r="E414">
        <v>2015</v>
      </c>
      <c r="F414" t="s">
        <v>19</v>
      </c>
      <c r="G414" t="s">
        <v>1195</v>
      </c>
      <c r="H414" t="e">
        <v>#N/A</v>
      </c>
      <c r="I414" t="s">
        <v>147</v>
      </c>
      <c r="J414" t="s">
        <v>23</v>
      </c>
      <c r="M414" t="s">
        <v>856</v>
      </c>
    </row>
    <row r="415" hidden="1" spans="1:13">
      <c r="A415" t="s">
        <v>1196</v>
      </c>
      <c r="B415" t="s">
        <v>150</v>
      </c>
      <c r="C415" t="s">
        <v>151</v>
      </c>
      <c r="D415" t="s">
        <v>37</v>
      </c>
      <c r="E415">
        <v>2015</v>
      </c>
      <c r="F415" t="s">
        <v>279</v>
      </c>
      <c r="G415" t="s">
        <v>1197</v>
      </c>
      <c r="H415" t="s">
        <v>80</v>
      </c>
      <c r="I415" t="s">
        <v>153</v>
      </c>
      <c r="J415" t="s">
        <v>23</v>
      </c>
      <c r="M415" t="s">
        <v>407</v>
      </c>
    </row>
    <row r="416" hidden="1" spans="1:13">
      <c r="A416" t="s">
        <v>1198</v>
      </c>
      <c r="B416" t="s">
        <v>150</v>
      </c>
      <c r="C416" t="s">
        <v>151</v>
      </c>
      <c r="D416" t="s">
        <v>37</v>
      </c>
      <c r="E416">
        <v>2015</v>
      </c>
      <c r="F416" t="s">
        <v>279</v>
      </c>
      <c r="G416" t="s">
        <v>1199</v>
      </c>
      <c r="H416" t="s">
        <v>80</v>
      </c>
      <c r="I416" t="s">
        <v>153</v>
      </c>
      <c r="J416" t="s">
        <v>23</v>
      </c>
      <c r="M416" t="s">
        <v>407</v>
      </c>
    </row>
    <row r="417" hidden="1" spans="1:13">
      <c r="A417" t="s">
        <v>1200</v>
      </c>
      <c r="B417" t="s">
        <v>150</v>
      </c>
      <c r="C417" t="s">
        <v>151</v>
      </c>
      <c r="D417" t="s">
        <v>37</v>
      </c>
      <c r="E417">
        <v>2015</v>
      </c>
      <c r="F417" t="s">
        <v>279</v>
      </c>
      <c r="G417" t="s">
        <v>1162</v>
      </c>
      <c r="H417" t="s">
        <v>80</v>
      </c>
      <c r="I417" t="s">
        <v>153</v>
      </c>
      <c r="J417" t="s">
        <v>23</v>
      </c>
      <c r="M417" t="s">
        <v>407</v>
      </c>
    </row>
    <row r="418" hidden="1" spans="1:13">
      <c r="A418" t="s">
        <v>1201</v>
      </c>
      <c r="B418" t="s">
        <v>150</v>
      </c>
      <c r="C418" t="s">
        <v>151</v>
      </c>
      <c r="D418" t="s">
        <v>37</v>
      </c>
      <c r="E418">
        <v>2015</v>
      </c>
      <c r="F418" t="s">
        <v>30</v>
      </c>
      <c r="G418" t="s">
        <v>1202</v>
      </c>
      <c r="H418" t="s">
        <v>80</v>
      </c>
      <c r="I418" t="s">
        <v>153</v>
      </c>
      <c r="J418" t="s">
        <v>23</v>
      </c>
      <c r="M418" t="s">
        <v>154</v>
      </c>
    </row>
    <row r="419" hidden="1" spans="1:13">
      <c r="A419" t="s">
        <v>1203</v>
      </c>
      <c r="B419" t="s">
        <v>1075</v>
      </c>
      <c r="C419" t="s">
        <v>1076</v>
      </c>
      <c r="D419" t="s">
        <v>18</v>
      </c>
      <c r="E419">
        <v>2015</v>
      </c>
      <c r="F419" t="s">
        <v>279</v>
      </c>
      <c r="G419" t="s">
        <v>1204</v>
      </c>
      <c r="H419" t="s">
        <v>321</v>
      </c>
      <c r="I419" t="s">
        <v>1205</v>
      </c>
      <c r="J419" t="s">
        <v>23</v>
      </c>
      <c r="M419" t="s">
        <v>1078</v>
      </c>
    </row>
    <row r="420" hidden="1" spans="1:13">
      <c r="A420" t="s">
        <v>1206</v>
      </c>
      <c r="B420" t="s">
        <v>77</v>
      </c>
      <c r="C420" t="s">
        <v>78</v>
      </c>
      <c r="D420" t="s">
        <v>37</v>
      </c>
      <c r="E420">
        <v>2015</v>
      </c>
      <c r="F420" t="s">
        <v>279</v>
      </c>
      <c r="G420" t="s">
        <v>1157</v>
      </c>
      <c r="H420" t="s">
        <v>80</v>
      </c>
      <c r="I420" t="s">
        <v>169</v>
      </c>
      <c r="J420" t="s">
        <v>23</v>
      </c>
      <c r="M420" t="s">
        <v>560</v>
      </c>
    </row>
    <row r="421" hidden="1" spans="1:13">
      <c r="A421" t="s">
        <v>1206</v>
      </c>
      <c r="B421" t="s">
        <v>77</v>
      </c>
      <c r="C421" t="s">
        <v>78</v>
      </c>
      <c r="D421" t="s">
        <v>37</v>
      </c>
      <c r="E421">
        <v>2015</v>
      </c>
      <c r="F421" t="s">
        <v>30</v>
      </c>
      <c r="G421" t="s">
        <v>1207</v>
      </c>
      <c r="H421" t="s">
        <v>80</v>
      </c>
      <c r="I421" t="s">
        <v>169</v>
      </c>
      <c r="J421" t="s">
        <v>23</v>
      </c>
      <c r="M421" t="s">
        <v>82</v>
      </c>
    </row>
    <row r="422" hidden="1" spans="1:13">
      <c r="A422" t="s">
        <v>1208</v>
      </c>
      <c r="B422" t="s">
        <v>1082</v>
      </c>
      <c r="C422" t="s">
        <v>1083</v>
      </c>
      <c r="D422" t="s">
        <v>37</v>
      </c>
      <c r="E422">
        <v>2015</v>
      </c>
      <c r="F422" t="s">
        <v>19</v>
      </c>
      <c r="G422" t="s">
        <v>1209</v>
      </c>
      <c r="H422" t="s">
        <v>21</v>
      </c>
      <c r="I422" t="s">
        <v>1210</v>
      </c>
      <c r="J422" t="s">
        <v>23</v>
      </c>
      <c r="M422" t="s">
        <v>1211</v>
      </c>
    </row>
    <row r="423" hidden="1" spans="1:13">
      <c r="A423" t="s">
        <v>1212</v>
      </c>
      <c r="B423" t="s">
        <v>508</v>
      </c>
      <c r="C423" t="s">
        <v>509</v>
      </c>
      <c r="D423" t="s">
        <v>37</v>
      </c>
      <c r="E423">
        <v>2015</v>
      </c>
      <c r="F423" t="s">
        <v>279</v>
      </c>
      <c r="G423" t="s">
        <v>1213</v>
      </c>
      <c r="H423" t="s">
        <v>511</v>
      </c>
      <c r="I423" t="s">
        <v>567</v>
      </c>
      <c r="J423" t="s">
        <v>23</v>
      </c>
      <c r="M423" t="s">
        <v>513</v>
      </c>
    </row>
    <row r="424" hidden="1" spans="1:13">
      <c r="A424" t="s">
        <v>1214</v>
      </c>
      <c r="B424" t="s">
        <v>834</v>
      </c>
      <c r="C424" t="s">
        <v>835</v>
      </c>
      <c r="D424" t="s">
        <v>37</v>
      </c>
      <c r="E424">
        <v>2015</v>
      </c>
      <c r="F424" t="s">
        <v>279</v>
      </c>
      <c r="G424" t="s">
        <v>1215</v>
      </c>
      <c r="H424" t="s">
        <v>321</v>
      </c>
      <c r="I424" t="s">
        <v>899</v>
      </c>
      <c r="J424" t="s">
        <v>23</v>
      </c>
      <c r="M424" t="s">
        <v>1090</v>
      </c>
    </row>
    <row r="425" hidden="1" spans="1:13">
      <c r="A425" t="s">
        <v>1216</v>
      </c>
      <c r="B425" t="s">
        <v>727</v>
      </c>
      <c r="C425" t="s">
        <v>728</v>
      </c>
      <c r="D425" t="s">
        <v>37</v>
      </c>
      <c r="E425">
        <v>2015</v>
      </c>
      <c r="F425" t="s">
        <v>279</v>
      </c>
      <c r="G425" t="s">
        <v>1137</v>
      </c>
      <c r="H425" t="s">
        <v>21</v>
      </c>
      <c r="I425" t="s">
        <v>730</v>
      </c>
      <c r="J425" t="s">
        <v>23</v>
      </c>
      <c r="M425" t="s">
        <v>731</v>
      </c>
    </row>
    <row r="426" hidden="1" spans="1:13">
      <c r="A426" t="s">
        <v>1217</v>
      </c>
      <c r="B426" t="s">
        <v>318</v>
      </c>
      <c r="C426" t="s">
        <v>319</v>
      </c>
      <c r="D426" t="s">
        <v>37</v>
      </c>
      <c r="E426">
        <v>2015</v>
      </c>
      <c r="F426" t="s">
        <v>19</v>
      </c>
      <c r="G426" t="s">
        <v>1218</v>
      </c>
      <c r="H426" t="s">
        <v>321</v>
      </c>
      <c r="I426" t="s">
        <v>322</v>
      </c>
      <c r="J426" t="s">
        <v>23</v>
      </c>
      <c r="M426" t="s">
        <v>330</v>
      </c>
    </row>
    <row r="427" hidden="1" spans="1:13">
      <c r="A427" t="s">
        <v>1219</v>
      </c>
      <c r="B427" t="s">
        <v>318</v>
      </c>
      <c r="C427" t="s">
        <v>319</v>
      </c>
      <c r="D427" t="s">
        <v>37</v>
      </c>
      <c r="E427">
        <v>2015</v>
      </c>
      <c r="F427" t="s">
        <v>30</v>
      </c>
      <c r="G427" t="s">
        <v>1220</v>
      </c>
      <c r="H427" t="s">
        <v>321</v>
      </c>
      <c r="I427" t="s">
        <v>322</v>
      </c>
      <c r="J427" t="s">
        <v>23</v>
      </c>
      <c r="M427" t="s">
        <v>733</v>
      </c>
    </row>
    <row r="428" spans="1:13">
      <c r="A428" t="s">
        <v>1221</v>
      </c>
      <c r="B428" t="s">
        <v>394</v>
      </c>
      <c r="C428" t="s">
        <v>395</v>
      </c>
      <c r="D428" t="s">
        <v>37</v>
      </c>
      <c r="E428">
        <v>2015</v>
      </c>
      <c r="F428" t="s">
        <v>30</v>
      </c>
      <c r="G428" t="s">
        <v>1180</v>
      </c>
      <c r="H428" t="e">
        <v>#N/A</v>
      </c>
      <c r="I428" t="s">
        <v>585</v>
      </c>
      <c r="J428" t="s">
        <v>23</v>
      </c>
      <c r="M428" t="s">
        <v>586</v>
      </c>
    </row>
    <row r="429" hidden="1" spans="1:13">
      <c r="A429" t="s">
        <v>1222</v>
      </c>
      <c r="B429" t="s">
        <v>912</v>
      </c>
      <c r="C429" t="s">
        <v>913</v>
      </c>
      <c r="D429" t="s">
        <v>37</v>
      </c>
      <c r="E429">
        <v>2015</v>
      </c>
      <c r="F429" t="s">
        <v>279</v>
      </c>
      <c r="G429" t="s">
        <v>1223</v>
      </c>
      <c r="H429" t="s">
        <v>511</v>
      </c>
      <c r="I429" t="s">
        <v>915</v>
      </c>
      <c r="J429" t="s">
        <v>23</v>
      </c>
      <c r="M429" t="s">
        <v>1103</v>
      </c>
    </row>
    <row r="430" hidden="1" spans="1:13">
      <c r="A430" t="s">
        <v>1106</v>
      </c>
      <c r="B430" t="s">
        <v>912</v>
      </c>
      <c r="C430" t="s">
        <v>913</v>
      </c>
      <c r="D430" t="s">
        <v>18</v>
      </c>
      <c r="E430">
        <v>2015</v>
      </c>
      <c r="F430" t="s">
        <v>30</v>
      </c>
      <c r="G430" t="s">
        <v>1202</v>
      </c>
      <c r="H430" t="s">
        <v>511</v>
      </c>
      <c r="I430" t="s">
        <v>915</v>
      </c>
      <c r="J430" t="s">
        <v>23</v>
      </c>
      <c r="M430" t="s">
        <v>916</v>
      </c>
    </row>
    <row r="431" hidden="1" spans="1:13">
      <c r="A431" t="s">
        <v>1224</v>
      </c>
      <c r="B431" t="s">
        <v>177</v>
      </c>
      <c r="C431" t="s">
        <v>178</v>
      </c>
      <c r="D431" t="s">
        <v>18</v>
      </c>
      <c r="E431">
        <v>2015</v>
      </c>
      <c r="F431" t="s">
        <v>279</v>
      </c>
      <c r="G431" t="s">
        <v>1225</v>
      </c>
      <c r="H431" t="s">
        <v>180</v>
      </c>
      <c r="I431" t="s">
        <v>181</v>
      </c>
      <c r="J431" t="s">
        <v>23</v>
      </c>
      <c r="M431" t="s">
        <v>523</v>
      </c>
    </row>
    <row r="432" hidden="1" spans="1:13">
      <c r="A432" t="s">
        <v>1226</v>
      </c>
      <c r="B432" t="s">
        <v>177</v>
      </c>
      <c r="C432" t="s">
        <v>178</v>
      </c>
      <c r="D432" t="s">
        <v>18</v>
      </c>
      <c r="E432">
        <v>2015</v>
      </c>
      <c r="F432" t="s">
        <v>279</v>
      </c>
      <c r="G432" t="s">
        <v>1225</v>
      </c>
      <c r="H432" t="s">
        <v>180</v>
      </c>
      <c r="I432" t="s">
        <v>181</v>
      </c>
      <c r="J432" t="s">
        <v>23</v>
      </c>
      <c r="M432" t="s">
        <v>523</v>
      </c>
    </row>
    <row r="433" hidden="1" spans="1:13">
      <c r="A433" t="s">
        <v>1227</v>
      </c>
      <c r="B433" t="s">
        <v>177</v>
      </c>
      <c r="C433" t="s">
        <v>178</v>
      </c>
      <c r="D433" t="s">
        <v>18</v>
      </c>
      <c r="E433">
        <v>2015</v>
      </c>
      <c r="F433" t="s">
        <v>279</v>
      </c>
      <c r="G433" t="s">
        <v>1225</v>
      </c>
      <c r="H433" t="s">
        <v>180</v>
      </c>
      <c r="I433" t="s">
        <v>181</v>
      </c>
      <c r="J433" t="s">
        <v>23</v>
      </c>
      <c r="M433" t="s">
        <v>523</v>
      </c>
    </row>
    <row r="434" hidden="1" spans="1:13">
      <c r="A434" t="s">
        <v>1228</v>
      </c>
      <c r="B434" t="s">
        <v>1229</v>
      </c>
      <c r="C434" t="s">
        <v>1230</v>
      </c>
      <c r="D434" t="s">
        <v>37</v>
      </c>
      <c r="E434">
        <v>2015</v>
      </c>
      <c r="F434" t="s">
        <v>279</v>
      </c>
      <c r="G434" t="s">
        <v>1231</v>
      </c>
      <c r="H434" t="s">
        <v>80</v>
      </c>
      <c r="I434" t="s">
        <v>1232</v>
      </c>
      <c r="J434" t="s">
        <v>23</v>
      </c>
      <c r="M434" t="s">
        <v>1233</v>
      </c>
    </row>
    <row r="435" hidden="1" spans="1:13">
      <c r="A435" t="s">
        <v>1228</v>
      </c>
      <c r="B435" t="s">
        <v>1229</v>
      </c>
      <c r="C435" t="s">
        <v>1230</v>
      </c>
      <c r="D435" t="s">
        <v>37</v>
      </c>
      <c r="E435">
        <v>2015</v>
      </c>
      <c r="F435" t="s">
        <v>19</v>
      </c>
      <c r="G435" t="s">
        <v>1234</v>
      </c>
      <c r="H435" t="s">
        <v>80</v>
      </c>
      <c r="I435" t="s">
        <v>1232</v>
      </c>
      <c r="J435" t="s">
        <v>23</v>
      </c>
      <c r="M435" t="s">
        <v>1235</v>
      </c>
    </row>
    <row r="436" hidden="1" spans="1:13">
      <c r="A436" t="s">
        <v>1236</v>
      </c>
      <c r="B436" t="s">
        <v>1229</v>
      </c>
      <c r="C436" t="s">
        <v>1230</v>
      </c>
      <c r="D436" t="s">
        <v>37</v>
      </c>
      <c r="E436">
        <v>2015</v>
      </c>
      <c r="F436" t="s">
        <v>136</v>
      </c>
      <c r="G436" t="s">
        <v>1237</v>
      </c>
      <c r="H436" t="s">
        <v>80</v>
      </c>
      <c r="I436" t="s">
        <v>1232</v>
      </c>
      <c r="J436" t="s">
        <v>23</v>
      </c>
      <c r="M436" t="s">
        <v>1238</v>
      </c>
    </row>
    <row r="437" hidden="1" spans="1:13">
      <c r="A437" t="s">
        <v>1239</v>
      </c>
      <c r="B437" t="s">
        <v>1229</v>
      </c>
      <c r="C437" t="s">
        <v>1230</v>
      </c>
      <c r="D437" t="s">
        <v>37</v>
      </c>
      <c r="E437">
        <v>2015</v>
      </c>
      <c r="F437" t="s">
        <v>279</v>
      </c>
      <c r="G437" t="s">
        <v>1240</v>
      </c>
      <c r="H437" t="s">
        <v>80</v>
      </c>
      <c r="I437" t="s">
        <v>1232</v>
      </c>
      <c r="J437" t="s">
        <v>23</v>
      </c>
      <c r="M437" t="s">
        <v>1233</v>
      </c>
    </row>
    <row r="438" hidden="1" spans="1:13">
      <c r="A438" t="s">
        <v>1236</v>
      </c>
      <c r="B438" t="s">
        <v>1229</v>
      </c>
      <c r="C438" t="s">
        <v>1230</v>
      </c>
      <c r="D438" t="s">
        <v>37</v>
      </c>
      <c r="E438">
        <v>2015</v>
      </c>
      <c r="F438" t="s">
        <v>279</v>
      </c>
      <c r="G438" t="s">
        <v>1231</v>
      </c>
      <c r="H438" t="s">
        <v>80</v>
      </c>
      <c r="I438" t="s">
        <v>1241</v>
      </c>
      <c r="J438" t="s">
        <v>23</v>
      </c>
      <c r="M438" t="s">
        <v>1233</v>
      </c>
    </row>
    <row r="439" hidden="1" spans="1:13">
      <c r="A439" t="s">
        <v>1242</v>
      </c>
      <c r="B439" t="s">
        <v>1243</v>
      </c>
      <c r="C439" t="s">
        <v>1244</v>
      </c>
      <c r="D439" t="s">
        <v>37</v>
      </c>
      <c r="E439">
        <v>2015</v>
      </c>
      <c r="F439" t="s">
        <v>19</v>
      </c>
      <c r="G439" t="s">
        <v>1245</v>
      </c>
      <c r="H439" t="s">
        <v>499</v>
      </c>
      <c r="I439" t="s">
        <v>1246</v>
      </c>
      <c r="J439" t="s">
        <v>23</v>
      </c>
      <c r="M439" t="s">
        <v>1247</v>
      </c>
    </row>
    <row r="440" hidden="1" spans="1:13">
      <c r="A440" t="s">
        <v>1248</v>
      </c>
      <c r="B440" t="s">
        <v>343</v>
      </c>
      <c r="C440" t="s">
        <v>344</v>
      </c>
      <c r="D440" t="s">
        <v>18</v>
      </c>
      <c r="E440">
        <v>2015</v>
      </c>
      <c r="F440" t="s">
        <v>279</v>
      </c>
      <c r="G440" t="s">
        <v>1190</v>
      </c>
      <c r="H440" t="s">
        <v>73</v>
      </c>
      <c r="I440" t="s">
        <v>1249</v>
      </c>
      <c r="J440" t="s">
        <v>23</v>
      </c>
      <c r="M440" t="s">
        <v>749</v>
      </c>
    </row>
    <row r="441" hidden="1" spans="1:13">
      <c r="A441" t="s">
        <v>1250</v>
      </c>
      <c r="B441" t="s">
        <v>91</v>
      </c>
      <c r="C441" t="s">
        <v>92</v>
      </c>
      <c r="D441" t="s">
        <v>37</v>
      </c>
      <c r="E441">
        <v>2015</v>
      </c>
      <c r="F441" t="s">
        <v>279</v>
      </c>
      <c r="G441" t="s">
        <v>1251</v>
      </c>
      <c r="H441" t="s">
        <v>94</v>
      </c>
      <c r="I441" t="s">
        <v>185</v>
      </c>
      <c r="J441" t="s">
        <v>23</v>
      </c>
      <c r="M441" t="s">
        <v>670</v>
      </c>
    </row>
    <row r="442" hidden="1" spans="1:13">
      <c r="A442" t="s">
        <v>1252</v>
      </c>
      <c r="B442" t="s">
        <v>91</v>
      </c>
      <c r="C442" t="s">
        <v>92</v>
      </c>
      <c r="D442" t="s">
        <v>37</v>
      </c>
      <c r="E442">
        <v>2015</v>
      </c>
      <c r="F442" t="s">
        <v>279</v>
      </c>
      <c r="G442" t="s">
        <v>1251</v>
      </c>
      <c r="H442" t="s">
        <v>94</v>
      </c>
      <c r="I442" t="s">
        <v>185</v>
      </c>
      <c r="J442" t="s">
        <v>23</v>
      </c>
      <c r="M442" t="s">
        <v>670</v>
      </c>
    </row>
    <row r="443" hidden="1" spans="1:13">
      <c r="A443" t="s">
        <v>1253</v>
      </c>
      <c r="B443" t="s">
        <v>1254</v>
      </c>
      <c r="C443" t="s">
        <v>1255</v>
      </c>
      <c r="D443" t="s">
        <v>37</v>
      </c>
      <c r="E443">
        <v>2015</v>
      </c>
      <c r="F443" t="s">
        <v>30</v>
      </c>
      <c r="G443" t="s">
        <v>1256</v>
      </c>
      <c r="H443" t="s">
        <v>94</v>
      </c>
      <c r="I443" t="s">
        <v>1257</v>
      </c>
      <c r="J443" t="s">
        <v>23</v>
      </c>
      <c r="M443" t="s">
        <v>1258</v>
      </c>
    </row>
    <row r="444" hidden="1" spans="1:13">
      <c r="A444" t="s">
        <v>1259</v>
      </c>
      <c r="B444" t="s">
        <v>190</v>
      </c>
      <c r="C444" t="s">
        <v>191</v>
      </c>
      <c r="D444" t="s">
        <v>37</v>
      </c>
      <c r="E444">
        <v>2015</v>
      </c>
      <c r="F444" t="s">
        <v>279</v>
      </c>
      <c r="G444" t="s">
        <v>1260</v>
      </c>
      <c r="H444" t="s">
        <v>73</v>
      </c>
      <c r="I444" t="s">
        <v>193</v>
      </c>
      <c r="J444" t="s">
        <v>23</v>
      </c>
      <c r="M444" t="s">
        <v>612</v>
      </c>
    </row>
    <row r="445" hidden="1" spans="1:13">
      <c r="A445" t="s">
        <v>1261</v>
      </c>
      <c r="B445" t="s">
        <v>190</v>
      </c>
      <c r="C445" t="s">
        <v>191</v>
      </c>
      <c r="D445" t="s">
        <v>37</v>
      </c>
      <c r="E445">
        <v>2015</v>
      </c>
      <c r="F445" t="s">
        <v>279</v>
      </c>
      <c r="G445" t="s">
        <v>1262</v>
      </c>
      <c r="H445" t="s">
        <v>73</v>
      </c>
      <c r="I445" t="s">
        <v>193</v>
      </c>
      <c r="J445" t="s">
        <v>23</v>
      </c>
      <c r="M445" t="s">
        <v>612</v>
      </c>
    </row>
    <row r="446" hidden="1" spans="1:13">
      <c r="A446" t="s">
        <v>1263</v>
      </c>
      <c r="B446" t="s">
        <v>941</v>
      </c>
      <c r="C446" t="s">
        <v>942</v>
      </c>
      <c r="D446" t="s">
        <v>18</v>
      </c>
      <c r="E446">
        <v>2015</v>
      </c>
      <c r="F446" t="s">
        <v>30</v>
      </c>
      <c r="G446" t="s">
        <v>1264</v>
      </c>
      <c r="H446" t="s">
        <v>87</v>
      </c>
      <c r="I446" t="s">
        <v>944</v>
      </c>
      <c r="J446" t="s">
        <v>23</v>
      </c>
      <c r="M446" t="s">
        <v>1265</v>
      </c>
    </row>
    <row r="447" spans="1:13">
      <c r="A447" t="s">
        <v>1266</v>
      </c>
      <c r="B447" t="s">
        <v>949</v>
      </c>
      <c r="C447" t="s">
        <v>950</v>
      </c>
      <c r="D447" t="s">
        <v>18</v>
      </c>
      <c r="E447">
        <v>2015</v>
      </c>
      <c r="F447" t="s">
        <v>30</v>
      </c>
      <c r="G447" t="s">
        <v>1264</v>
      </c>
      <c r="H447" t="e">
        <v>#N/A</v>
      </c>
      <c r="I447" t="s">
        <v>952</v>
      </c>
      <c r="J447" t="s">
        <v>23</v>
      </c>
      <c r="M447" t="s">
        <v>956</v>
      </c>
    </row>
    <row r="448" spans="1:13">
      <c r="A448" t="s">
        <v>1267</v>
      </c>
      <c r="B448" t="s">
        <v>949</v>
      </c>
      <c r="C448" t="s">
        <v>950</v>
      </c>
      <c r="D448" t="s">
        <v>37</v>
      </c>
      <c r="E448">
        <v>2015</v>
      </c>
      <c r="F448" t="s">
        <v>279</v>
      </c>
      <c r="G448" t="s">
        <v>1268</v>
      </c>
      <c r="H448" t="e">
        <v>#N/A</v>
      </c>
      <c r="I448" t="s">
        <v>952</v>
      </c>
      <c r="J448" t="s">
        <v>23</v>
      </c>
      <c r="M448" t="s">
        <v>1135</v>
      </c>
    </row>
    <row r="449" spans="1:13">
      <c r="A449" t="s">
        <v>1266</v>
      </c>
      <c r="B449" t="s">
        <v>949</v>
      </c>
      <c r="C449" t="s">
        <v>950</v>
      </c>
      <c r="D449" t="s">
        <v>18</v>
      </c>
      <c r="E449">
        <v>2015</v>
      </c>
      <c r="F449" t="s">
        <v>279</v>
      </c>
      <c r="G449" t="s">
        <v>1264</v>
      </c>
      <c r="H449" t="e">
        <v>#N/A</v>
      </c>
      <c r="I449" t="s">
        <v>952</v>
      </c>
      <c r="J449" t="s">
        <v>23</v>
      </c>
      <c r="M449" t="s">
        <v>1135</v>
      </c>
    </row>
    <row r="450" hidden="1" spans="1:13">
      <c r="A450" t="s">
        <v>1269</v>
      </c>
      <c r="B450" t="s">
        <v>16</v>
      </c>
      <c r="C450" t="s">
        <v>17</v>
      </c>
      <c r="D450" t="s">
        <v>18</v>
      </c>
      <c r="E450">
        <v>2016</v>
      </c>
      <c r="F450" t="s">
        <v>426</v>
      </c>
      <c r="G450" t="s">
        <v>1270</v>
      </c>
      <c r="H450" t="s">
        <v>21</v>
      </c>
      <c r="I450" t="s">
        <v>1271</v>
      </c>
      <c r="J450" t="s">
        <v>23</v>
      </c>
      <c r="M450" t="s">
        <v>389</v>
      </c>
    </row>
    <row r="451" hidden="1" spans="1:13">
      <c r="A451" t="s">
        <v>1272</v>
      </c>
      <c r="B451" t="s">
        <v>16</v>
      </c>
      <c r="C451" t="s">
        <v>17</v>
      </c>
      <c r="D451" t="s">
        <v>18</v>
      </c>
      <c r="E451">
        <v>2016</v>
      </c>
      <c r="F451" t="s">
        <v>279</v>
      </c>
      <c r="G451" t="s">
        <v>1273</v>
      </c>
      <c r="H451" t="s">
        <v>21</v>
      </c>
      <c r="I451" t="s">
        <v>1271</v>
      </c>
      <c r="J451" t="s">
        <v>23</v>
      </c>
      <c r="M451" t="s">
        <v>1274</v>
      </c>
    </row>
    <row r="452" hidden="1" spans="1:13">
      <c r="A452" t="s">
        <v>1275</v>
      </c>
      <c r="B452" t="s">
        <v>16</v>
      </c>
      <c r="C452" t="s">
        <v>17</v>
      </c>
      <c r="D452" t="s">
        <v>37</v>
      </c>
      <c r="E452">
        <v>2016</v>
      </c>
      <c r="F452" t="s">
        <v>279</v>
      </c>
      <c r="G452" t="s">
        <v>1276</v>
      </c>
      <c r="H452" t="s">
        <v>21</v>
      </c>
      <c r="I452" t="s">
        <v>22</v>
      </c>
      <c r="J452" t="s">
        <v>23</v>
      </c>
      <c r="M452" t="s">
        <v>1274</v>
      </c>
    </row>
    <row r="453" spans="1:13">
      <c r="A453" t="s">
        <v>1141</v>
      </c>
      <c r="B453" t="s">
        <v>394</v>
      </c>
      <c r="C453" t="s">
        <v>395</v>
      </c>
      <c r="D453" t="s">
        <v>18</v>
      </c>
      <c r="E453">
        <v>2016</v>
      </c>
      <c r="F453" t="s">
        <v>462</v>
      </c>
      <c r="G453" t="s">
        <v>1277</v>
      </c>
      <c r="H453" t="e">
        <v>#N/A</v>
      </c>
      <c r="I453" t="s">
        <v>1278</v>
      </c>
      <c r="J453" t="s">
        <v>23</v>
      </c>
      <c r="M453" t="s">
        <v>1279</v>
      </c>
    </row>
    <row r="454" spans="1:13">
      <c r="A454" t="s">
        <v>1280</v>
      </c>
      <c r="B454" t="s">
        <v>221</v>
      </c>
      <c r="C454" t="s">
        <v>222</v>
      </c>
      <c r="D454" t="s">
        <v>18</v>
      </c>
      <c r="E454">
        <v>2016</v>
      </c>
      <c r="F454" t="s">
        <v>462</v>
      </c>
      <c r="G454" t="s">
        <v>1281</v>
      </c>
      <c r="H454" t="e">
        <v>#N/A</v>
      </c>
      <c r="I454" t="s">
        <v>1282</v>
      </c>
      <c r="J454" t="s">
        <v>23</v>
      </c>
      <c r="M454" t="s">
        <v>1283</v>
      </c>
    </row>
    <row r="455" spans="1:13">
      <c r="A455" t="s">
        <v>1280</v>
      </c>
      <c r="B455" t="s">
        <v>221</v>
      </c>
      <c r="C455" t="s">
        <v>222</v>
      </c>
      <c r="D455" t="s">
        <v>18</v>
      </c>
      <c r="E455">
        <v>2016</v>
      </c>
      <c r="F455" t="s">
        <v>30</v>
      </c>
      <c r="G455" t="s">
        <v>1284</v>
      </c>
      <c r="H455" t="e">
        <v>#N/A</v>
      </c>
      <c r="I455" t="s">
        <v>1282</v>
      </c>
      <c r="J455" t="s">
        <v>23</v>
      </c>
      <c r="M455" t="s">
        <v>225</v>
      </c>
    </row>
    <row r="456" hidden="1" spans="1:13">
      <c r="A456" t="s">
        <v>1285</v>
      </c>
      <c r="B456" t="s">
        <v>237</v>
      </c>
      <c r="C456" t="s">
        <v>238</v>
      </c>
      <c r="D456" t="s">
        <v>18</v>
      </c>
      <c r="E456">
        <v>2016</v>
      </c>
      <c r="F456" t="s">
        <v>279</v>
      </c>
      <c r="G456" t="s">
        <v>1286</v>
      </c>
      <c r="H456" t="s">
        <v>240</v>
      </c>
      <c r="I456" t="s">
        <v>789</v>
      </c>
      <c r="J456" t="s">
        <v>23</v>
      </c>
      <c r="M456" t="s">
        <v>414</v>
      </c>
    </row>
    <row r="457" hidden="1" spans="1:13">
      <c r="A457" t="s">
        <v>1287</v>
      </c>
      <c r="B457" t="s">
        <v>237</v>
      </c>
      <c r="C457" t="s">
        <v>238</v>
      </c>
      <c r="D457" t="s">
        <v>18</v>
      </c>
      <c r="E457">
        <v>2016</v>
      </c>
      <c r="F457" t="s">
        <v>279</v>
      </c>
      <c r="G457" t="s">
        <v>1288</v>
      </c>
      <c r="H457" t="s">
        <v>240</v>
      </c>
      <c r="I457" t="s">
        <v>789</v>
      </c>
      <c r="J457" t="s">
        <v>23</v>
      </c>
      <c r="M457" t="s">
        <v>414</v>
      </c>
    </row>
    <row r="458" hidden="1" spans="1:13">
      <c r="A458" t="s">
        <v>1289</v>
      </c>
      <c r="B458" t="s">
        <v>237</v>
      </c>
      <c r="C458" t="s">
        <v>238</v>
      </c>
      <c r="D458" t="s">
        <v>37</v>
      </c>
      <c r="E458">
        <v>2016</v>
      </c>
      <c r="F458" t="s">
        <v>274</v>
      </c>
      <c r="G458" t="s">
        <v>1290</v>
      </c>
      <c r="H458" t="s">
        <v>240</v>
      </c>
      <c r="I458" t="s">
        <v>241</v>
      </c>
      <c r="J458" t="s">
        <v>23</v>
      </c>
      <c r="M458" t="s">
        <v>411</v>
      </c>
    </row>
    <row r="459" hidden="1" spans="1:13">
      <c r="A459" t="s">
        <v>1291</v>
      </c>
      <c r="B459" t="s">
        <v>237</v>
      </c>
      <c r="C459" t="s">
        <v>238</v>
      </c>
      <c r="D459" t="s">
        <v>37</v>
      </c>
      <c r="E459">
        <v>2016</v>
      </c>
      <c r="F459" t="s">
        <v>274</v>
      </c>
      <c r="G459" t="s">
        <v>1290</v>
      </c>
      <c r="H459" t="s">
        <v>240</v>
      </c>
      <c r="I459" t="s">
        <v>241</v>
      </c>
      <c r="J459" t="s">
        <v>23</v>
      </c>
      <c r="M459" t="s">
        <v>411</v>
      </c>
    </row>
    <row r="460" hidden="1" spans="1:13">
      <c r="A460" t="s">
        <v>1149</v>
      </c>
      <c r="B460" t="s">
        <v>237</v>
      </c>
      <c r="C460" t="s">
        <v>238</v>
      </c>
      <c r="D460" t="s">
        <v>37</v>
      </c>
      <c r="E460">
        <v>2016</v>
      </c>
      <c r="F460" t="s">
        <v>426</v>
      </c>
      <c r="G460" t="s">
        <v>1292</v>
      </c>
      <c r="H460" t="s">
        <v>240</v>
      </c>
      <c r="I460" t="s">
        <v>241</v>
      </c>
      <c r="J460" t="s">
        <v>23</v>
      </c>
      <c r="M460" t="s">
        <v>245</v>
      </c>
    </row>
    <row r="461" hidden="1" spans="1:13">
      <c r="A461" t="s">
        <v>1293</v>
      </c>
      <c r="B461" t="s">
        <v>237</v>
      </c>
      <c r="C461" t="s">
        <v>238</v>
      </c>
      <c r="D461" t="s">
        <v>37</v>
      </c>
      <c r="E461">
        <v>2016</v>
      </c>
      <c r="F461" t="s">
        <v>274</v>
      </c>
      <c r="G461" t="s">
        <v>1290</v>
      </c>
      <c r="H461" t="s">
        <v>240</v>
      </c>
      <c r="I461" t="s">
        <v>241</v>
      </c>
      <c r="J461" t="s">
        <v>23</v>
      </c>
      <c r="M461" t="s">
        <v>411</v>
      </c>
    </row>
    <row r="462" hidden="1" spans="1:13">
      <c r="A462" t="s">
        <v>1294</v>
      </c>
      <c r="B462" t="s">
        <v>48</v>
      </c>
      <c r="C462" t="s">
        <v>49</v>
      </c>
      <c r="D462" t="s">
        <v>18</v>
      </c>
      <c r="E462">
        <v>2016</v>
      </c>
      <c r="F462" t="s">
        <v>19</v>
      </c>
      <c r="G462" t="s">
        <v>1295</v>
      </c>
      <c r="H462" t="s">
        <v>21</v>
      </c>
      <c r="I462" t="s">
        <v>51</v>
      </c>
      <c r="J462" t="s">
        <v>23</v>
      </c>
      <c r="M462" t="s">
        <v>1296</v>
      </c>
    </row>
    <row r="463" hidden="1" spans="1:13">
      <c r="A463" t="s">
        <v>1297</v>
      </c>
      <c r="B463" t="s">
        <v>1298</v>
      </c>
      <c r="C463" t="s">
        <v>1299</v>
      </c>
      <c r="D463" t="s">
        <v>18</v>
      </c>
      <c r="E463">
        <v>2016</v>
      </c>
      <c r="F463" t="s">
        <v>30</v>
      </c>
      <c r="G463" t="s">
        <v>1300</v>
      </c>
      <c r="H463" t="s">
        <v>499</v>
      </c>
      <c r="I463" t="s">
        <v>1301</v>
      </c>
      <c r="J463" t="s">
        <v>23</v>
      </c>
      <c r="M463" t="s">
        <v>1302</v>
      </c>
    </row>
    <row r="464" hidden="1" spans="1:13">
      <c r="A464" t="s">
        <v>1303</v>
      </c>
      <c r="B464" t="s">
        <v>1298</v>
      </c>
      <c r="C464" t="s">
        <v>1299</v>
      </c>
      <c r="D464" t="s">
        <v>18</v>
      </c>
      <c r="E464">
        <v>2016</v>
      </c>
      <c r="F464" t="s">
        <v>19</v>
      </c>
      <c r="G464" t="s">
        <v>1304</v>
      </c>
      <c r="H464" t="s">
        <v>499</v>
      </c>
      <c r="I464" t="s">
        <v>1301</v>
      </c>
      <c r="J464" t="s">
        <v>23</v>
      </c>
      <c r="M464" t="s">
        <v>1305</v>
      </c>
    </row>
    <row r="465" hidden="1" spans="1:13">
      <c r="A465" t="s">
        <v>1306</v>
      </c>
      <c r="B465" t="s">
        <v>451</v>
      </c>
      <c r="C465" t="s">
        <v>452</v>
      </c>
      <c r="D465" t="s">
        <v>37</v>
      </c>
      <c r="E465">
        <v>2016</v>
      </c>
      <c r="F465" t="s">
        <v>279</v>
      </c>
      <c r="G465" t="s">
        <v>1286</v>
      </c>
      <c r="H465" t="s">
        <v>240</v>
      </c>
      <c r="I465" t="s">
        <v>454</v>
      </c>
      <c r="J465" t="s">
        <v>23</v>
      </c>
      <c r="M465" t="s">
        <v>1307</v>
      </c>
    </row>
    <row r="466" hidden="1" spans="1:13">
      <c r="A466" t="s">
        <v>1308</v>
      </c>
      <c r="B466" t="s">
        <v>334</v>
      </c>
      <c r="C466" t="s">
        <v>335</v>
      </c>
      <c r="D466" t="s">
        <v>18</v>
      </c>
      <c r="E466">
        <v>2016</v>
      </c>
      <c r="F466" t="s">
        <v>274</v>
      </c>
      <c r="G466" t="s">
        <v>1309</v>
      </c>
      <c r="H466" t="s">
        <v>180</v>
      </c>
      <c r="I466" t="s">
        <v>1310</v>
      </c>
      <c r="J466" t="s">
        <v>23</v>
      </c>
      <c r="M466" t="s">
        <v>1311</v>
      </c>
    </row>
    <row r="467" hidden="1" spans="1:13">
      <c r="A467" t="s">
        <v>1312</v>
      </c>
      <c r="B467" t="s">
        <v>309</v>
      </c>
      <c r="C467" t="s">
        <v>310</v>
      </c>
      <c r="D467" t="s">
        <v>18</v>
      </c>
      <c r="E467">
        <v>2016</v>
      </c>
      <c r="F467" t="s">
        <v>279</v>
      </c>
      <c r="G467" t="s">
        <v>1288</v>
      </c>
      <c r="H467" t="s">
        <v>80</v>
      </c>
      <c r="I467" t="s">
        <v>818</v>
      </c>
      <c r="J467" t="s">
        <v>23</v>
      </c>
      <c r="M467" t="s">
        <v>1313</v>
      </c>
    </row>
    <row r="468" hidden="1" spans="1:13">
      <c r="A468" t="s">
        <v>1314</v>
      </c>
      <c r="B468" t="s">
        <v>84</v>
      </c>
      <c r="C468" t="s">
        <v>85</v>
      </c>
      <c r="D468" t="s">
        <v>18</v>
      </c>
      <c r="E468">
        <v>2016</v>
      </c>
      <c r="F468" t="s">
        <v>279</v>
      </c>
      <c r="G468" t="s">
        <v>1315</v>
      </c>
      <c r="H468" t="s">
        <v>87</v>
      </c>
      <c r="I468" t="s">
        <v>88</v>
      </c>
      <c r="J468" t="s">
        <v>23</v>
      </c>
      <c r="M468" t="s">
        <v>824</v>
      </c>
    </row>
    <row r="469" hidden="1" spans="1:13">
      <c r="A469" t="s">
        <v>1316</v>
      </c>
      <c r="B469" t="s">
        <v>334</v>
      </c>
      <c r="C469" t="s">
        <v>335</v>
      </c>
      <c r="D469" t="s">
        <v>18</v>
      </c>
      <c r="E469">
        <v>2016</v>
      </c>
      <c r="F469" t="s">
        <v>279</v>
      </c>
      <c r="G469" t="s">
        <v>1317</v>
      </c>
      <c r="H469" t="s">
        <v>180</v>
      </c>
      <c r="I469" t="s">
        <v>1318</v>
      </c>
      <c r="J469" t="s">
        <v>23</v>
      </c>
      <c r="M469" t="s">
        <v>683</v>
      </c>
    </row>
    <row r="470" hidden="1" spans="1:13">
      <c r="A470" t="s">
        <v>1319</v>
      </c>
      <c r="B470" t="s">
        <v>91</v>
      </c>
      <c r="C470" t="s">
        <v>92</v>
      </c>
      <c r="D470" t="s">
        <v>18</v>
      </c>
      <c r="E470">
        <v>2016</v>
      </c>
      <c r="F470" t="s">
        <v>279</v>
      </c>
      <c r="G470" t="s">
        <v>1320</v>
      </c>
      <c r="H470" t="s">
        <v>94</v>
      </c>
      <c r="I470" t="s">
        <v>669</v>
      </c>
      <c r="J470" t="s">
        <v>23</v>
      </c>
      <c r="M470" t="s">
        <v>670</v>
      </c>
    </row>
    <row r="471" hidden="1" spans="1:13">
      <c r="A471" t="s">
        <v>1321</v>
      </c>
      <c r="B471" t="s">
        <v>91</v>
      </c>
      <c r="C471" t="s">
        <v>92</v>
      </c>
      <c r="D471" t="s">
        <v>18</v>
      </c>
      <c r="E471">
        <v>2016</v>
      </c>
      <c r="F471" t="s">
        <v>279</v>
      </c>
      <c r="G471" t="s">
        <v>1322</v>
      </c>
      <c r="H471" t="s">
        <v>94</v>
      </c>
      <c r="I471" t="s">
        <v>669</v>
      </c>
      <c r="J471" t="s">
        <v>23</v>
      </c>
      <c r="M471" t="s">
        <v>670</v>
      </c>
    </row>
    <row r="472" hidden="1" spans="1:13">
      <c r="A472" t="s">
        <v>1323</v>
      </c>
      <c r="B472" t="s">
        <v>496</v>
      </c>
      <c r="C472" t="s">
        <v>497</v>
      </c>
      <c r="D472" t="s">
        <v>37</v>
      </c>
      <c r="E472">
        <v>2016</v>
      </c>
      <c r="F472" t="s">
        <v>279</v>
      </c>
      <c r="G472" t="s">
        <v>1286</v>
      </c>
      <c r="H472" t="s">
        <v>499</v>
      </c>
      <c r="I472" t="s">
        <v>500</v>
      </c>
      <c r="J472" t="s">
        <v>23</v>
      </c>
      <c r="M472" t="s">
        <v>501</v>
      </c>
    </row>
    <row r="473" hidden="1" spans="1:13">
      <c r="A473" t="s">
        <v>1324</v>
      </c>
      <c r="B473" t="s">
        <v>882</v>
      </c>
      <c r="C473" t="s">
        <v>883</v>
      </c>
      <c r="D473" t="s">
        <v>18</v>
      </c>
      <c r="E473">
        <v>2016</v>
      </c>
      <c r="F473" t="s">
        <v>279</v>
      </c>
      <c r="G473" t="s">
        <v>1325</v>
      </c>
      <c r="H473" t="s">
        <v>80</v>
      </c>
      <c r="I473" t="s">
        <v>1326</v>
      </c>
      <c r="J473" t="s">
        <v>23</v>
      </c>
      <c r="M473" t="s">
        <v>886</v>
      </c>
    </row>
    <row r="474" hidden="1" spans="1:13">
      <c r="A474" t="s">
        <v>1327</v>
      </c>
      <c r="B474" t="s">
        <v>529</v>
      </c>
      <c r="C474" t="s">
        <v>530</v>
      </c>
      <c r="D474" t="s">
        <v>37</v>
      </c>
      <c r="E474">
        <v>2016</v>
      </c>
      <c r="F474" t="s">
        <v>279</v>
      </c>
      <c r="G474" t="s">
        <v>1286</v>
      </c>
      <c r="H474" t="s">
        <v>240</v>
      </c>
      <c r="I474" t="s">
        <v>532</v>
      </c>
      <c r="J474" t="s">
        <v>23</v>
      </c>
      <c r="M474" t="s">
        <v>872</v>
      </c>
    </row>
    <row r="475" spans="1:13">
      <c r="A475" t="s">
        <v>1328</v>
      </c>
      <c r="B475" t="s">
        <v>140</v>
      </c>
      <c r="C475" t="s">
        <v>141</v>
      </c>
      <c r="D475" t="s">
        <v>37</v>
      </c>
      <c r="E475">
        <v>2016</v>
      </c>
      <c r="F475" t="s">
        <v>279</v>
      </c>
      <c r="G475" t="s">
        <v>1329</v>
      </c>
      <c r="H475" t="e">
        <v>#N/A</v>
      </c>
      <c r="I475" t="s">
        <v>143</v>
      </c>
      <c r="J475" t="s">
        <v>23</v>
      </c>
      <c r="M475" t="s">
        <v>537</v>
      </c>
    </row>
    <row r="476" spans="1:13">
      <c r="A476" t="s">
        <v>1330</v>
      </c>
      <c r="B476" t="s">
        <v>140</v>
      </c>
      <c r="C476" t="s">
        <v>141</v>
      </c>
      <c r="D476" t="s">
        <v>37</v>
      </c>
      <c r="E476">
        <v>2016</v>
      </c>
      <c r="F476" t="s">
        <v>30</v>
      </c>
      <c r="G476" t="s">
        <v>1331</v>
      </c>
      <c r="H476" t="e">
        <v>#N/A</v>
      </c>
      <c r="I476" t="s">
        <v>143</v>
      </c>
      <c r="J476" t="s">
        <v>23</v>
      </c>
      <c r="M476" t="s">
        <v>144</v>
      </c>
    </row>
    <row r="477" spans="1:13">
      <c r="A477" t="s">
        <v>1332</v>
      </c>
      <c r="B477" t="s">
        <v>140</v>
      </c>
      <c r="C477" t="s">
        <v>141</v>
      </c>
      <c r="D477" t="s">
        <v>37</v>
      </c>
      <c r="E477">
        <v>2016</v>
      </c>
      <c r="F477" t="s">
        <v>279</v>
      </c>
      <c r="G477" t="s">
        <v>1333</v>
      </c>
      <c r="H477" t="e">
        <v>#N/A</v>
      </c>
      <c r="I477" t="s">
        <v>143</v>
      </c>
      <c r="J477" t="s">
        <v>23</v>
      </c>
      <c r="M477" t="s">
        <v>537</v>
      </c>
    </row>
    <row r="478" spans="1:13">
      <c r="A478" t="s">
        <v>1334</v>
      </c>
      <c r="B478" t="s">
        <v>140</v>
      </c>
      <c r="C478" t="s">
        <v>141</v>
      </c>
      <c r="D478" t="s">
        <v>37</v>
      </c>
      <c r="E478">
        <v>2016</v>
      </c>
      <c r="F478" t="s">
        <v>30</v>
      </c>
      <c r="G478" t="s">
        <v>1335</v>
      </c>
      <c r="H478" t="e">
        <v>#N/A</v>
      </c>
      <c r="I478" t="s">
        <v>143</v>
      </c>
      <c r="J478" t="s">
        <v>23</v>
      </c>
      <c r="M478" t="s">
        <v>144</v>
      </c>
    </row>
    <row r="479" hidden="1" spans="1:13">
      <c r="A479" t="s">
        <v>1336</v>
      </c>
      <c r="B479" t="s">
        <v>150</v>
      </c>
      <c r="C479" t="s">
        <v>151</v>
      </c>
      <c r="D479" t="s">
        <v>37</v>
      </c>
      <c r="E479">
        <v>2016</v>
      </c>
      <c r="F479" t="s">
        <v>56</v>
      </c>
      <c r="G479" t="s">
        <v>1309</v>
      </c>
      <c r="H479" t="s">
        <v>80</v>
      </c>
      <c r="I479" t="s">
        <v>153</v>
      </c>
      <c r="J479" t="s">
        <v>23</v>
      </c>
      <c r="M479" t="s">
        <v>305</v>
      </c>
    </row>
    <row r="480" hidden="1" spans="1:13">
      <c r="A480" t="s">
        <v>1337</v>
      </c>
      <c r="B480" t="s">
        <v>272</v>
      </c>
      <c r="C480" t="s">
        <v>273</v>
      </c>
      <c r="D480" t="s">
        <v>37</v>
      </c>
      <c r="E480">
        <v>2016</v>
      </c>
      <c r="F480" t="s">
        <v>279</v>
      </c>
      <c r="G480" t="s">
        <v>1338</v>
      </c>
      <c r="H480" t="s">
        <v>180</v>
      </c>
      <c r="I480" t="s">
        <v>891</v>
      </c>
      <c r="J480" t="s">
        <v>23</v>
      </c>
      <c r="M480" t="s">
        <v>282</v>
      </c>
    </row>
    <row r="481" hidden="1" spans="1:13">
      <c r="A481" t="s">
        <v>1339</v>
      </c>
      <c r="B481" t="s">
        <v>1075</v>
      </c>
      <c r="C481" t="s">
        <v>1076</v>
      </c>
      <c r="D481" t="s">
        <v>18</v>
      </c>
      <c r="E481">
        <v>2016</v>
      </c>
      <c r="F481" t="s">
        <v>279</v>
      </c>
      <c r="G481" t="s">
        <v>1340</v>
      </c>
      <c r="H481" t="s">
        <v>321</v>
      </c>
      <c r="I481" t="s">
        <v>1205</v>
      </c>
      <c r="J481" t="s">
        <v>23</v>
      </c>
      <c r="M481" t="s">
        <v>1078</v>
      </c>
    </row>
    <row r="482" hidden="1" spans="1:13">
      <c r="A482" t="s">
        <v>1341</v>
      </c>
      <c r="B482" t="s">
        <v>77</v>
      </c>
      <c r="C482" t="s">
        <v>78</v>
      </c>
      <c r="D482" t="s">
        <v>37</v>
      </c>
      <c r="E482">
        <v>2016</v>
      </c>
      <c r="F482" t="s">
        <v>279</v>
      </c>
      <c r="G482" t="s">
        <v>1342</v>
      </c>
      <c r="H482" t="s">
        <v>80</v>
      </c>
      <c r="I482" t="s">
        <v>169</v>
      </c>
      <c r="J482" t="s">
        <v>23</v>
      </c>
      <c r="M482" t="s">
        <v>560</v>
      </c>
    </row>
    <row r="483" hidden="1" spans="1:13">
      <c r="A483" t="s">
        <v>1343</v>
      </c>
      <c r="B483" t="s">
        <v>1082</v>
      </c>
      <c r="C483" t="s">
        <v>1083</v>
      </c>
      <c r="D483" t="s">
        <v>37</v>
      </c>
      <c r="E483">
        <v>2016</v>
      </c>
      <c r="F483" t="s">
        <v>279</v>
      </c>
      <c r="G483" t="s">
        <v>1344</v>
      </c>
      <c r="H483" t="s">
        <v>21</v>
      </c>
      <c r="I483" t="s">
        <v>1210</v>
      </c>
      <c r="J483" t="s">
        <v>23</v>
      </c>
      <c r="M483" t="s">
        <v>1345</v>
      </c>
    </row>
    <row r="484" hidden="1" spans="1:13">
      <c r="A484" t="s">
        <v>1346</v>
      </c>
      <c r="B484" t="s">
        <v>834</v>
      </c>
      <c r="C484" t="s">
        <v>835</v>
      </c>
      <c r="D484" t="s">
        <v>18</v>
      </c>
      <c r="E484">
        <v>2016</v>
      </c>
      <c r="F484" t="s">
        <v>279</v>
      </c>
      <c r="G484" t="s">
        <v>1347</v>
      </c>
      <c r="H484" t="s">
        <v>321</v>
      </c>
      <c r="I484" t="s">
        <v>899</v>
      </c>
      <c r="J484" t="s">
        <v>23</v>
      </c>
      <c r="M484" t="s">
        <v>1090</v>
      </c>
    </row>
    <row r="485" hidden="1" spans="1:13">
      <c r="A485" t="s">
        <v>1348</v>
      </c>
      <c r="B485" t="s">
        <v>475</v>
      </c>
      <c r="C485" t="s">
        <v>476</v>
      </c>
      <c r="D485" t="s">
        <v>37</v>
      </c>
      <c r="E485">
        <v>2016</v>
      </c>
      <c r="F485" t="s">
        <v>136</v>
      </c>
      <c r="G485" t="s">
        <v>1349</v>
      </c>
      <c r="H485" t="s">
        <v>478</v>
      </c>
      <c r="I485" t="s">
        <v>574</v>
      </c>
      <c r="J485" t="s">
        <v>23</v>
      </c>
      <c r="M485" t="s">
        <v>1350</v>
      </c>
    </row>
    <row r="486" spans="1:13">
      <c r="A486" t="s">
        <v>1351</v>
      </c>
      <c r="B486" t="s">
        <v>1352</v>
      </c>
      <c r="C486" t="s">
        <v>1353</v>
      </c>
      <c r="D486" t="s">
        <v>37</v>
      </c>
      <c r="E486">
        <v>2016</v>
      </c>
      <c r="F486" t="s">
        <v>19</v>
      </c>
      <c r="G486" t="s">
        <v>1354</v>
      </c>
      <c r="H486" t="e">
        <v>#N/A</v>
      </c>
      <c r="I486" t="s">
        <v>1355</v>
      </c>
      <c r="J486" t="s">
        <v>23</v>
      </c>
      <c r="M486" t="s">
        <v>1356</v>
      </c>
    </row>
    <row r="487" hidden="1" spans="1:13">
      <c r="A487" t="s">
        <v>1357</v>
      </c>
      <c r="B487" t="s">
        <v>727</v>
      </c>
      <c r="C487" t="s">
        <v>728</v>
      </c>
      <c r="D487" t="s">
        <v>37</v>
      </c>
      <c r="E487">
        <v>2016</v>
      </c>
      <c r="F487" t="s">
        <v>279</v>
      </c>
      <c r="G487" t="s">
        <v>1358</v>
      </c>
      <c r="H487" t="s">
        <v>21</v>
      </c>
      <c r="I487" t="s">
        <v>730</v>
      </c>
      <c r="J487" t="s">
        <v>23</v>
      </c>
      <c r="M487" t="s">
        <v>731</v>
      </c>
    </row>
    <row r="488" spans="1:13">
      <c r="A488" t="s">
        <v>1359</v>
      </c>
      <c r="B488" t="s">
        <v>1360</v>
      </c>
      <c r="C488" t="s">
        <v>1361</v>
      </c>
      <c r="D488" t="s">
        <v>37</v>
      </c>
      <c r="E488">
        <v>2016</v>
      </c>
      <c r="F488" t="s">
        <v>279</v>
      </c>
      <c r="G488" t="s">
        <v>1362</v>
      </c>
      <c r="H488" t="e">
        <v>#N/A</v>
      </c>
      <c r="I488" t="s">
        <v>1363</v>
      </c>
      <c r="J488" t="s">
        <v>23</v>
      </c>
      <c r="M488" t="s">
        <v>1364</v>
      </c>
    </row>
    <row r="489" spans="1:13">
      <c r="A489" t="s">
        <v>1365</v>
      </c>
      <c r="B489" t="s">
        <v>1360</v>
      </c>
      <c r="C489" t="s">
        <v>1361</v>
      </c>
      <c r="D489" t="s">
        <v>18</v>
      </c>
      <c r="E489">
        <v>2016</v>
      </c>
      <c r="F489" t="s">
        <v>30</v>
      </c>
      <c r="G489" t="s">
        <v>1366</v>
      </c>
      <c r="H489" t="e">
        <v>#N/A</v>
      </c>
      <c r="I489" t="s">
        <v>1363</v>
      </c>
      <c r="J489" t="s">
        <v>23</v>
      </c>
      <c r="M489" t="s">
        <v>1367</v>
      </c>
    </row>
    <row r="490" spans="1:13">
      <c r="A490" t="s">
        <v>1368</v>
      </c>
      <c r="B490" t="s">
        <v>394</v>
      </c>
      <c r="C490" t="s">
        <v>395</v>
      </c>
      <c r="D490" t="s">
        <v>37</v>
      </c>
      <c r="E490">
        <v>2016</v>
      </c>
      <c r="F490" t="s">
        <v>30</v>
      </c>
      <c r="G490" t="s">
        <v>1369</v>
      </c>
      <c r="H490" t="e">
        <v>#N/A</v>
      </c>
      <c r="I490" t="s">
        <v>585</v>
      </c>
      <c r="J490" t="s">
        <v>23</v>
      </c>
      <c r="M490" t="s">
        <v>586</v>
      </c>
    </row>
    <row r="491" spans="1:13">
      <c r="A491" t="s">
        <v>1370</v>
      </c>
      <c r="B491" t="s">
        <v>394</v>
      </c>
      <c r="C491" t="s">
        <v>395</v>
      </c>
      <c r="D491" t="s">
        <v>37</v>
      </c>
      <c r="E491">
        <v>2016</v>
      </c>
      <c r="F491" t="s">
        <v>274</v>
      </c>
      <c r="G491" t="s">
        <v>1371</v>
      </c>
      <c r="H491" t="e">
        <v>#N/A</v>
      </c>
      <c r="I491" t="s">
        <v>585</v>
      </c>
      <c r="J491" t="s">
        <v>23</v>
      </c>
      <c r="M491" t="s">
        <v>815</v>
      </c>
    </row>
    <row r="492" spans="1:13">
      <c r="A492" t="s">
        <v>1370</v>
      </c>
      <c r="B492" t="s">
        <v>394</v>
      </c>
      <c r="C492" t="s">
        <v>395</v>
      </c>
      <c r="D492" t="s">
        <v>37</v>
      </c>
      <c r="E492">
        <v>2016</v>
      </c>
      <c r="F492" t="s">
        <v>30</v>
      </c>
      <c r="G492" t="s">
        <v>1372</v>
      </c>
      <c r="H492" t="e">
        <v>#N/A</v>
      </c>
      <c r="I492" t="s">
        <v>585</v>
      </c>
      <c r="J492" t="s">
        <v>23</v>
      </c>
      <c r="M492" t="s">
        <v>586</v>
      </c>
    </row>
    <row r="493" hidden="1" spans="1:13">
      <c r="A493" t="s">
        <v>1373</v>
      </c>
      <c r="B493" t="s">
        <v>912</v>
      </c>
      <c r="C493" t="s">
        <v>913</v>
      </c>
      <c r="D493" t="s">
        <v>18</v>
      </c>
      <c r="E493">
        <v>2016</v>
      </c>
      <c r="F493" t="s">
        <v>56</v>
      </c>
      <c r="G493" t="s">
        <v>1374</v>
      </c>
      <c r="H493" t="s">
        <v>511</v>
      </c>
      <c r="I493" t="s">
        <v>915</v>
      </c>
      <c r="J493" t="s">
        <v>23</v>
      </c>
      <c r="M493" t="s">
        <v>1375</v>
      </c>
    </row>
    <row r="494" hidden="1" spans="1:13">
      <c r="A494" t="s">
        <v>1376</v>
      </c>
      <c r="B494" t="s">
        <v>912</v>
      </c>
      <c r="C494" t="s">
        <v>913</v>
      </c>
      <c r="D494" t="s">
        <v>18</v>
      </c>
      <c r="E494">
        <v>2016</v>
      </c>
      <c r="F494" t="s">
        <v>279</v>
      </c>
      <c r="G494" t="s">
        <v>1377</v>
      </c>
      <c r="H494" t="s">
        <v>511</v>
      </c>
      <c r="I494" t="s">
        <v>915</v>
      </c>
      <c r="J494" t="s">
        <v>23</v>
      </c>
      <c r="M494" t="s">
        <v>1103</v>
      </c>
    </row>
    <row r="495" hidden="1" spans="1:13">
      <c r="A495" t="s">
        <v>1378</v>
      </c>
      <c r="B495" t="s">
        <v>1229</v>
      </c>
      <c r="C495" t="s">
        <v>1230</v>
      </c>
      <c r="D495" t="s">
        <v>37</v>
      </c>
      <c r="E495">
        <v>2016</v>
      </c>
      <c r="F495" t="s">
        <v>279</v>
      </c>
      <c r="G495" t="s">
        <v>1379</v>
      </c>
      <c r="H495" t="s">
        <v>80</v>
      </c>
      <c r="I495" t="s">
        <v>1232</v>
      </c>
      <c r="J495" t="s">
        <v>23</v>
      </c>
      <c r="M495" t="s">
        <v>1233</v>
      </c>
    </row>
    <row r="496" hidden="1" spans="1:13">
      <c r="A496" t="s">
        <v>1380</v>
      </c>
      <c r="B496" t="s">
        <v>1229</v>
      </c>
      <c r="C496" t="s">
        <v>1230</v>
      </c>
      <c r="D496" t="s">
        <v>37</v>
      </c>
      <c r="E496">
        <v>2016</v>
      </c>
      <c r="F496" t="s">
        <v>30</v>
      </c>
      <c r="G496" t="s">
        <v>1381</v>
      </c>
      <c r="H496" t="s">
        <v>80</v>
      </c>
      <c r="I496" t="s">
        <v>1232</v>
      </c>
      <c r="J496" t="s">
        <v>23</v>
      </c>
      <c r="M496" t="s">
        <v>1382</v>
      </c>
    </row>
    <row r="497" hidden="1" spans="1:13">
      <c r="A497" t="s">
        <v>1383</v>
      </c>
      <c r="B497" t="s">
        <v>1229</v>
      </c>
      <c r="C497" t="s">
        <v>1230</v>
      </c>
      <c r="D497" t="s">
        <v>18</v>
      </c>
      <c r="E497">
        <v>2016</v>
      </c>
      <c r="F497" t="s">
        <v>279</v>
      </c>
      <c r="G497" t="s">
        <v>1384</v>
      </c>
      <c r="H497" t="s">
        <v>80</v>
      </c>
      <c r="I497" t="s">
        <v>1232</v>
      </c>
      <c r="J497" t="s">
        <v>23</v>
      </c>
      <c r="M497" t="s">
        <v>1233</v>
      </c>
    </row>
    <row r="498" hidden="1" spans="1:13">
      <c r="A498" t="s">
        <v>1385</v>
      </c>
      <c r="B498" t="s">
        <v>1243</v>
      </c>
      <c r="C498" t="s">
        <v>1244</v>
      </c>
      <c r="D498" t="s">
        <v>18</v>
      </c>
      <c r="E498">
        <v>2016</v>
      </c>
      <c r="F498" t="s">
        <v>279</v>
      </c>
      <c r="G498" t="s">
        <v>1386</v>
      </c>
      <c r="H498" t="s">
        <v>499</v>
      </c>
      <c r="I498" t="s">
        <v>1246</v>
      </c>
      <c r="J498" t="s">
        <v>23</v>
      </c>
      <c r="M498" t="s">
        <v>1387</v>
      </c>
    </row>
    <row r="499" hidden="1" spans="1:13">
      <c r="A499" t="s">
        <v>1388</v>
      </c>
      <c r="B499" t="s">
        <v>1243</v>
      </c>
      <c r="C499" t="s">
        <v>1244</v>
      </c>
      <c r="D499" t="s">
        <v>37</v>
      </c>
      <c r="E499">
        <v>2016</v>
      </c>
      <c r="F499" t="s">
        <v>279</v>
      </c>
      <c r="G499" t="s">
        <v>1389</v>
      </c>
      <c r="H499" t="s">
        <v>499</v>
      </c>
      <c r="I499" t="s">
        <v>1246</v>
      </c>
      <c r="J499" t="s">
        <v>23</v>
      </c>
      <c r="M499" t="s">
        <v>1387</v>
      </c>
    </row>
    <row r="500" hidden="1" spans="1:13">
      <c r="A500" t="s">
        <v>1390</v>
      </c>
      <c r="B500" t="s">
        <v>1243</v>
      </c>
      <c r="C500" t="s">
        <v>1244</v>
      </c>
      <c r="D500" t="s">
        <v>18</v>
      </c>
      <c r="E500">
        <v>2016</v>
      </c>
      <c r="F500" t="s">
        <v>19</v>
      </c>
      <c r="G500" t="s">
        <v>1391</v>
      </c>
      <c r="H500" t="s">
        <v>499</v>
      </c>
      <c r="I500" t="s">
        <v>1246</v>
      </c>
      <c r="J500" t="s">
        <v>23</v>
      </c>
      <c r="M500" t="s">
        <v>1247</v>
      </c>
    </row>
    <row r="501" hidden="1" spans="1:13">
      <c r="A501" t="s">
        <v>1392</v>
      </c>
      <c r="B501" t="s">
        <v>343</v>
      </c>
      <c r="C501" t="s">
        <v>344</v>
      </c>
      <c r="D501" t="s">
        <v>18</v>
      </c>
      <c r="E501">
        <v>2016</v>
      </c>
      <c r="F501" t="s">
        <v>279</v>
      </c>
      <c r="G501" t="s">
        <v>1338</v>
      </c>
      <c r="H501" t="s">
        <v>73</v>
      </c>
      <c r="I501" t="s">
        <v>1249</v>
      </c>
      <c r="J501" t="s">
        <v>23</v>
      </c>
      <c r="M501" t="s">
        <v>749</v>
      </c>
    </row>
    <row r="502" hidden="1" spans="1:13">
      <c r="A502" t="s">
        <v>1393</v>
      </c>
      <c r="B502" t="s">
        <v>343</v>
      </c>
      <c r="C502" t="s">
        <v>344</v>
      </c>
      <c r="D502" t="s">
        <v>18</v>
      </c>
      <c r="E502">
        <v>2016</v>
      </c>
      <c r="F502" t="s">
        <v>30</v>
      </c>
      <c r="G502" t="s">
        <v>1394</v>
      </c>
      <c r="H502" t="s">
        <v>73</v>
      </c>
      <c r="I502" t="s">
        <v>346</v>
      </c>
      <c r="J502" t="s">
        <v>23</v>
      </c>
      <c r="M502" t="s">
        <v>928</v>
      </c>
    </row>
    <row r="503" hidden="1" spans="1:13">
      <c r="A503" t="s">
        <v>1395</v>
      </c>
      <c r="B503" t="s">
        <v>1254</v>
      </c>
      <c r="C503" t="s">
        <v>1255</v>
      </c>
      <c r="D503" t="s">
        <v>37</v>
      </c>
      <c r="E503">
        <v>2016</v>
      </c>
      <c r="F503" t="s">
        <v>279</v>
      </c>
      <c r="G503" t="s">
        <v>1286</v>
      </c>
      <c r="H503" t="s">
        <v>94</v>
      </c>
      <c r="I503" t="s">
        <v>1257</v>
      </c>
      <c r="J503" t="s">
        <v>23</v>
      </c>
      <c r="M503" t="s">
        <v>1396</v>
      </c>
    </row>
    <row r="504" hidden="1" spans="1:13">
      <c r="A504" t="s">
        <v>1397</v>
      </c>
      <c r="B504" t="s">
        <v>190</v>
      </c>
      <c r="C504" t="s">
        <v>191</v>
      </c>
      <c r="D504" t="s">
        <v>37</v>
      </c>
      <c r="E504">
        <v>2016</v>
      </c>
      <c r="F504" t="s">
        <v>19</v>
      </c>
      <c r="G504" t="s">
        <v>1398</v>
      </c>
      <c r="H504" t="s">
        <v>73</v>
      </c>
      <c r="I504" t="s">
        <v>193</v>
      </c>
      <c r="J504" t="s">
        <v>23</v>
      </c>
      <c r="M504" t="s">
        <v>1127</v>
      </c>
    </row>
    <row r="505" spans="1:13">
      <c r="A505" t="s">
        <v>1399</v>
      </c>
      <c r="B505" t="s">
        <v>949</v>
      </c>
      <c r="C505" t="s">
        <v>950</v>
      </c>
      <c r="D505" t="s">
        <v>37</v>
      </c>
      <c r="E505">
        <v>2016</v>
      </c>
      <c r="F505" t="s">
        <v>279</v>
      </c>
      <c r="G505" t="s">
        <v>1286</v>
      </c>
      <c r="H505" t="e">
        <v>#N/A</v>
      </c>
      <c r="I505" t="s">
        <v>952</v>
      </c>
      <c r="J505" t="s">
        <v>23</v>
      </c>
      <c r="M505" t="s">
        <v>1135</v>
      </c>
    </row>
    <row r="506" hidden="1" spans="1:13">
      <c r="A506" t="s">
        <v>1400</v>
      </c>
      <c r="B506" t="s">
        <v>16</v>
      </c>
      <c r="C506" t="s">
        <v>17</v>
      </c>
      <c r="D506" t="s">
        <v>18</v>
      </c>
      <c r="E506">
        <v>2017</v>
      </c>
      <c r="F506" t="s">
        <v>462</v>
      </c>
      <c r="G506" t="s">
        <v>1401</v>
      </c>
      <c r="H506" t="s">
        <v>21</v>
      </c>
      <c r="I506" t="s">
        <v>22</v>
      </c>
      <c r="J506" t="s">
        <v>23</v>
      </c>
      <c r="M506" t="s">
        <v>1402</v>
      </c>
    </row>
    <row r="507" hidden="1" spans="1:13">
      <c r="A507" t="s">
        <v>1403</v>
      </c>
      <c r="B507" t="s">
        <v>16</v>
      </c>
      <c r="C507" t="s">
        <v>17</v>
      </c>
      <c r="D507" t="s">
        <v>37</v>
      </c>
      <c r="E507">
        <v>2017</v>
      </c>
      <c r="F507" t="s">
        <v>279</v>
      </c>
      <c r="G507" t="s">
        <v>1404</v>
      </c>
      <c r="H507" t="s">
        <v>21</v>
      </c>
      <c r="I507" t="s">
        <v>22</v>
      </c>
      <c r="J507" t="s">
        <v>23</v>
      </c>
      <c r="M507" t="s">
        <v>1274</v>
      </c>
    </row>
    <row r="508" spans="1:13">
      <c r="A508" t="s">
        <v>1405</v>
      </c>
      <c r="B508" t="s">
        <v>221</v>
      </c>
      <c r="C508" t="s">
        <v>222</v>
      </c>
      <c r="D508" t="s">
        <v>18</v>
      </c>
      <c r="E508">
        <v>2017</v>
      </c>
      <c r="F508" t="s">
        <v>279</v>
      </c>
      <c r="G508" t="s">
        <v>1406</v>
      </c>
      <c r="H508" t="e">
        <v>#N/A</v>
      </c>
      <c r="I508" t="s">
        <v>1282</v>
      </c>
      <c r="J508" t="s">
        <v>23</v>
      </c>
      <c r="M508" t="s">
        <v>627</v>
      </c>
    </row>
    <row r="509" spans="1:13">
      <c r="A509" t="s">
        <v>1407</v>
      </c>
      <c r="B509" t="s">
        <v>221</v>
      </c>
      <c r="C509" t="s">
        <v>222</v>
      </c>
      <c r="D509" t="s">
        <v>18</v>
      </c>
      <c r="E509">
        <v>2017</v>
      </c>
      <c r="F509" t="s">
        <v>30</v>
      </c>
      <c r="G509" t="s">
        <v>1408</v>
      </c>
      <c r="H509" t="e">
        <v>#N/A</v>
      </c>
      <c r="I509" t="s">
        <v>392</v>
      </c>
      <c r="J509" t="s">
        <v>23</v>
      </c>
      <c r="M509" t="s">
        <v>225</v>
      </c>
    </row>
    <row r="510" hidden="1" spans="1:13">
      <c r="A510" t="s">
        <v>1409</v>
      </c>
      <c r="B510" t="s">
        <v>1005</v>
      </c>
      <c r="C510" t="s">
        <v>1006</v>
      </c>
      <c r="D510" t="s">
        <v>18</v>
      </c>
      <c r="E510">
        <v>2017</v>
      </c>
      <c r="F510" t="s">
        <v>279</v>
      </c>
      <c r="G510" t="s">
        <v>1410</v>
      </c>
      <c r="H510" t="s">
        <v>286</v>
      </c>
      <c r="I510" t="s">
        <v>1411</v>
      </c>
      <c r="J510" t="s">
        <v>23</v>
      </c>
      <c r="M510" t="s">
        <v>1412</v>
      </c>
    </row>
    <row r="511" hidden="1" spans="1:13">
      <c r="A511" t="s">
        <v>1413</v>
      </c>
      <c r="B511" t="s">
        <v>1005</v>
      </c>
      <c r="C511" t="s">
        <v>1006</v>
      </c>
      <c r="D511" t="s">
        <v>18</v>
      </c>
      <c r="E511">
        <v>2017</v>
      </c>
      <c r="F511" t="s">
        <v>279</v>
      </c>
      <c r="G511" t="s">
        <v>1414</v>
      </c>
      <c r="H511" t="s">
        <v>286</v>
      </c>
      <c r="I511" t="s">
        <v>1411</v>
      </c>
      <c r="J511" t="s">
        <v>23</v>
      </c>
      <c r="M511" t="s">
        <v>1412</v>
      </c>
    </row>
    <row r="512" hidden="1" spans="1:13">
      <c r="A512" t="s">
        <v>1415</v>
      </c>
      <c r="B512" t="s">
        <v>48</v>
      </c>
      <c r="C512" t="s">
        <v>49</v>
      </c>
      <c r="D512" t="s">
        <v>37</v>
      </c>
      <c r="E512">
        <v>2017</v>
      </c>
      <c r="F512" t="s">
        <v>279</v>
      </c>
      <c r="G512" t="s">
        <v>1416</v>
      </c>
      <c r="H512" t="s">
        <v>21</v>
      </c>
      <c r="I512" t="s">
        <v>51</v>
      </c>
      <c r="J512" t="s">
        <v>23</v>
      </c>
      <c r="M512" t="s">
        <v>430</v>
      </c>
    </row>
    <row r="513" hidden="1" spans="1:13">
      <c r="A513" t="s">
        <v>1417</v>
      </c>
      <c r="B513" t="s">
        <v>91</v>
      </c>
      <c r="C513" t="s">
        <v>92</v>
      </c>
      <c r="D513" t="s">
        <v>18</v>
      </c>
      <c r="E513">
        <v>2017</v>
      </c>
      <c r="F513" t="s">
        <v>279</v>
      </c>
      <c r="G513" t="s">
        <v>1418</v>
      </c>
      <c r="H513" t="s">
        <v>94</v>
      </c>
      <c r="I513" t="s">
        <v>1419</v>
      </c>
      <c r="J513" t="s">
        <v>23</v>
      </c>
      <c r="M513" t="s">
        <v>670</v>
      </c>
    </row>
    <row r="514" hidden="1" spans="1:13">
      <c r="A514" t="s">
        <v>1420</v>
      </c>
      <c r="B514" t="s">
        <v>61</v>
      </c>
      <c r="C514" t="s">
        <v>62</v>
      </c>
      <c r="D514" t="s">
        <v>37</v>
      </c>
      <c r="E514">
        <v>2017</v>
      </c>
      <c r="F514" t="s">
        <v>274</v>
      </c>
      <c r="G514" t="s">
        <v>1421</v>
      </c>
      <c r="H514" t="s">
        <v>21</v>
      </c>
      <c r="I514" t="s">
        <v>64</v>
      </c>
      <c r="J514" t="s">
        <v>23</v>
      </c>
      <c r="M514" t="s">
        <v>806</v>
      </c>
    </row>
    <row r="515" hidden="1" spans="1:13">
      <c r="A515" t="s">
        <v>1422</v>
      </c>
      <c r="B515" t="s">
        <v>451</v>
      </c>
      <c r="C515" t="s">
        <v>452</v>
      </c>
      <c r="D515" t="s">
        <v>37</v>
      </c>
      <c r="E515">
        <v>2017</v>
      </c>
      <c r="F515" t="s">
        <v>279</v>
      </c>
      <c r="G515" t="s">
        <v>1423</v>
      </c>
      <c r="H515" t="s">
        <v>240</v>
      </c>
      <c r="I515" t="s">
        <v>454</v>
      </c>
      <c r="J515" t="s">
        <v>23</v>
      </c>
      <c r="M515" t="s">
        <v>1307</v>
      </c>
    </row>
    <row r="516" hidden="1" spans="1:13">
      <c r="A516" t="s">
        <v>1424</v>
      </c>
      <c r="B516" t="s">
        <v>839</v>
      </c>
      <c r="C516" t="s">
        <v>840</v>
      </c>
      <c r="D516" t="s">
        <v>18</v>
      </c>
      <c r="E516">
        <v>2017</v>
      </c>
      <c r="F516" t="s">
        <v>279</v>
      </c>
      <c r="G516" t="s">
        <v>1406</v>
      </c>
      <c r="H516" t="s">
        <v>842</v>
      </c>
      <c r="I516" t="s">
        <v>1425</v>
      </c>
      <c r="J516" t="s">
        <v>23</v>
      </c>
      <c r="M516" t="s">
        <v>1426</v>
      </c>
    </row>
    <row r="517" hidden="1" spans="1:13">
      <c r="A517" t="s">
        <v>1427</v>
      </c>
      <c r="B517" t="s">
        <v>70</v>
      </c>
      <c r="C517" t="s">
        <v>71</v>
      </c>
      <c r="D517" t="s">
        <v>37</v>
      </c>
      <c r="E517">
        <v>2017</v>
      </c>
      <c r="F517" t="s">
        <v>279</v>
      </c>
      <c r="G517" t="s">
        <v>1428</v>
      </c>
      <c r="H517" t="s">
        <v>73</v>
      </c>
      <c r="I517" t="s">
        <v>74</v>
      </c>
      <c r="J517" t="s">
        <v>23</v>
      </c>
      <c r="M517" t="s">
        <v>649</v>
      </c>
    </row>
    <row r="518" hidden="1" spans="1:13">
      <c r="A518" t="s">
        <v>1429</v>
      </c>
      <c r="B518" t="s">
        <v>70</v>
      </c>
      <c r="C518" t="s">
        <v>71</v>
      </c>
      <c r="D518" t="s">
        <v>37</v>
      </c>
      <c r="E518">
        <v>2017</v>
      </c>
      <c r="F518" t="s">
        <v>279</v>
      </c>
      <c r="G518" t="s">
        <v>1430</v>
      </c>
      <c r="H518" t="s">
        <v>73</v>
      </c>
      <c r="I518" t="s">
        <v>74</v>
      </c>
      <c r="J518" t="s">
        <v>23</v>
      </c>
      <c r="M518" t="s">
        <v>649</v>
      </c>
    </row>
    <row r="519" hidden="1" spans="1:13">
      <c r="A519" t="s">
        <v>1431</v>
      </c>
      <c r="B519" t="s">
        <v>70</v>
      </c>
      <c r="C519" t="s">
        <v>71</v>
      </c>
      <c r="D519" t="s">
        <v>37</v>
      </c>
      <c r="E519">
        <v>2017</v>
      </c>
      <c r="F519" t="s">
        <v>279</v>
      </c>
      <c r="G519" t="s">
        <v>1432</v>
      </c>
      <c r="H519" t="s">
        <v>73</v>
      </c>
      <c r="I519" t="s">
        <v>74</v>
      </c>
      <c r="J519" t="s">
        <v>23</v>
      </c>
      <c r="M519" t="s">
        <v>649</v>
      </c>
    </row>
    <row r="520" hidden="1" spans="1:13">
      <c r="A520" t="s">
        <v>1433</v>
      </c>
      <c r="B520" t="s">
        <v>70</v>
      </c>
      <c r="C520" t="s">
        <v>71</v>
      </c>
      <c r="D520" t="s">
        <v>37</v>
      </c>
      <c r="E520">
        <v>2017</v>
      </c>
      <c r="F520" t="s">
        <v>279</v>
      </c>
      <c r="G520" t="s">
        <v>1434</v>
      </c>
      <c r="H520" t="s">
        <v>73</v>
      </c>
      <c r="I520" t="s">
        <v>74</v>
      </c>
      <c r="J520" t="s">
        <v>23</v>
      </c>
      <c r="M520" t="s">
        <v>649</v>
      </c>
    </row>
    <row r="521" hidden="1" spans="1:13">
      <c r="A521" t="s">
        <v>1435</v>
      </c>
      <c r="B521" t="s">
        <v>1436</v>
      </c>
      <c r="C521" t="s">
        <v>1437</v>
      </c>
      <c r="D521" t="s">
        <v>37</v>
      </c>
      <c r="E521">
        <v>2017</v>
      </c>
      <c r="F521" t="s">
        <v>279</v>
      </c>
      <c r="G521" t="s">
        <v>1438</v>
      </c>
      <c r="H521" t="s">
        <v>180</v>
      </c>
      <c r="I521" t="s">
        <v>1439</v>
      </c>
      <c r="J521" t="s">
        <v>23</v>
      </c>
      <c r="M521" t="s">
        <v>1440</v>
      </c>
    </row>
    <row r="522" hidden="1" spans="1:13">
      <c r="A522" t="s">
        <v>1435</v>
      </c>
      <c r="B522" t="s">
        <v>1436</v>
      </c>
      <c r="C522" t="s">
        <v>1437</v>
      </c>
      <c r="D522" t="s">
        <v>37</v>
      </c>
      <c r="E522">
        <v>2017</v>
      </c>
      <c r="F522" t="s">
        <v>19</v>
      </c>
      <c r="G522" t="s">
        <v>1441</v>
      </c>
      <c r="H522" t="s">
        <v>180</v>
      </c>
      <c r="I522" t="s">
        <v>1439</v>
      </c>
      <c r="J522" t="s">
        <v>23</v>
      </c>
      <c r="M522" t="s">
        <v>1442</v>
      </c>
    </row>
    <row r="523" hidden="1" spans="1:13">
      <c r="A523" t="s">
        <v>1443</v>
      </c>
      <c r="B523" t="s">
        <v>77</v>
      </c>
      <c r="C523" t="s">
        <v>78</v>
      </c>
      <c r="D523" t="s">
        <v>18</v>
      </c>
      <c r="E523">
        <v>2017</v>
      </c>
      <c r="F523" t="s">
        <v>279</v>
      </c>
      <c r="G523" t="s">
        <v>1444</v>
      </c>
      <c r="H523" t="s">
        <v>80</v>
      </c>
      <c r="I523" t="s">
        <v>1445</v>
      </c>
      <c r="J523" t="s">
        <v>23</v>
      </c>
      <c r="M523" t="s">
        <v>560</v>
      </c>
    </row>
    <row r="524" hidden="1" spans="1:13">
      <c r="A524" t="s">
        <v>1446</v>
      </c>
      <c r="B524" t="s">
        <v>77</v>
      </c>
      <c r="C524" t="s">
        <v>78</v>
      </c>
      <c r="D524" t="s">
        <v>18</v>
      </c>
      <c r="E524">
        <v>2017</v>
      </c>
      <c r="F524" t="s">
        <v>279</v>
      </c>
      <c r="G524" t="s">
        <v>1447</v>
      </c>
      <c r="H524" t="s">
        <v>80</v>
      </c>
      <c r="I524" t="s">
        <v>818</v>
      </c>
      <c r="J524" t="s">
        <v>23</v>
      </c>
      <c r="M524" t="s">
        <v>560</v>
      </c>
    </row>
    <row r="525" hidden="1" spans="1:13">
      <c r="A525" t="s">
        <v>1448</v>
      </c>
      <c r="B525" t="s">
        <v>309</v>
      </c>
      <c r="C525" t="s">
        <v>310</v>
      </c>
      <c r="D525" t="s">
        <v>18</v>
      </c>
      <c r="E525">
        <v>2017</v>
      </c>
      <c r="F525" t="s">
        <v>274</v>
      </c>
      <c r="G525" t="s">
        <v>1449</v>
      </c>
      <c r="H525" t="s">
        <v>80</v>
      </c>
      <c r="I525" t="s">
        <v>1450</v>
      </c>
      <c r="J525" t="s">
        <v>23</v>
      </c>
      <c r="M525" t="s">
        <v>704</v>
      </c>
    </row>
    <row r="526" hidden="1" spans="1:13">
      <c r="A526" t="s">
        <v>1451</v>
      </c>
      <c r="B526" t="s">
        <v>77</v>
      </c>
      <c r="C526" t="s">
        <v>78</v>
      </c>
      <c r="D526" t="s">
        <v>18</v>
      </c>
      <c r="E526">
        <v>2017</v>
      </c>
      <c r="F526" t="s">
        <v>274</v>
      </c>
      <c r="G526" t="s">
        <v>1452</v>
      </c>
      <c r="H526" t="s">
        <v>80</v>
      </c>
      <c r="I526" t="s">
        <v>818</v>
      </c>
      <c r="J526" t="s">
        <v>23</v>
      </c>
      <c r="M526" t="s">
        <v>469</v>
      </c>
    </row>
    <row r="527" hidden="1" spans="1:13">
      <c r="A527" t="s">
        <v>1453</v>
      </c>
      <c r="B527" t="s">
        <v>84</v>
      </c>
      <c r="C527" t="s">
        <v>85</v>
      </c>
      <c r="D527" t="s">
        <v>37</v>
      </c>
      <c r="E527">
        <v>2017</v>
      </c>
      <c r="F527" t="s">
        <v>279</v>
      </c>
      <c r="G527" t="s">
        <v>1454</v>
      </c>
      <c r="H527" t="s">
        <v>87</v>
      </c>
      <c r="I527" t="s">
        <v>88</v>
      </c>
      <c r="J527" t="s">
        <v>23</v>
      </c>
      <c r="M527" t="s">
        <v>824</v>
      </c>
    </row>
    <row r="528" hidden="1" spans="1:13">
      <c r="A528" t="s">
        <v>1455</v>
      </c>
      <c r="B528" t="s">
        <v>84</v>
      </c>
      <c r="C528" t="s">
        <v>85</v>
      </c>
      <c r="D528" t="s">
        <v>37</v>
      </c>
      <c r="E528">
        <v>2017</v>
      </c>
      <c r="F528" t="s">
        <v>30</v>
      </c>
      <c r="G528" t="s">
        <v>1456</v>
      </c>
      <c r="H528" t="s">
        <v>87</v>
      </c>
      <c r="I528" t="s">
        <v>88</v>
      </c>
      <c r="J528" t="s">
        <v>23</v>
      </c>
      <c r="M528" t="s">
        <v>1457</v>
      </c>
    </row>
    <row r="529" hidden="1" spans="1:13">
      <c r="A529" t="s">
        <v>1458</v>
      </c>
      <c r="B529" t="s">
        <v>84</v>
      </c>
      <c r="C529" t="s">
        <v>85</v>
      </c>
      <c r="D529" t="s">
        <v>37</v>
      </c>
      <c r="E529">
        <v>2017</v>
      </c>
      <c r="F529" t="s">
        <v>279</v>
      </c>
      <c r="G529" t="s">
        <v>1459</v>
      </c>
      <c r="H529" t="s">
        <v>87</v>
      </c>
      <c r="I529" t="s">
        <v>88</v>
      </c>
      <c r="J529" t="s">
        <v>23</v>
      </c>
      <c r="M529" t="s">
        <v>824</v>
      </c>
    </row>
    <row r="530" hidden="1" spans="1:13">
      <c r="A530" t="s">
        <v>1460</v>
      </c>
      <c r="B530" t="s">
        <v>334</v>
      </c>
      <c r="C530" t="s">
        <v>335</v>
      </c>
      <c r="D530" t="s">
        <v>18</v>
      </c>
      <c r="E530">
        <v>2017</v>
      </c>
      <c r="F530" t="s">
        <v>279</v>
      </c>
      <c r="G530" t="s">
        <v>1438</v>
      </c>
      <c r="H530" t="s">
        <v>180</v>
      </c>
      <c r="I530" t="s">
        <v>1318</v>
      </c>
      <c r="J530" t="s">
        <v>23</v>
      </c>
      <c r="M530" t="s">
        <v>683</v>
      </c>
    </row>
    <row r="531" hidden="1" spans="1:13">
      <c r="A531" t="s">
        <v>1461</v>
      </c>
      <c r="B531" t="s">
        <v>334</v>
      </c>
      <c r="C531" t="s">
        <v>335</v>
      </c>
      <c r="D531" t="s">
        <v>18</v>
      </c>
      <c r="E531">
        <v>2017</v>
      </c>
      <c r="F531" t="s">
        <v>274</v>
      </c>
      <c r="G531" t="s">
        <v>1462</v>
      </c>
      <c r="H531" t="s">
        <v>180</v>
      </c>
      <c r="I531" t="s">
        <v>1463</v>
      </c>
      <c r="J531" t="s">
        <v>23</v>
      </c>
      <c r="M531" t="s">
        <v>1311</v>
      </c>
    </row>
    <row r="532" hidden="1" spans="1:13">
      <c r="A532" t="s">
        <v>1464</v>
      </c>
      <c r="B532" t="s">
        <v>839</v>
      </c>
      <c r="C532" t="s">
        <v>840</v>
      </c>
      <c r="D532" t="s">
        <v>18</v>
      </c>
      <c r="E532">
        <v>2017</v>
      </c>
      <c r="F532" t="s">
        <v>279</v>
      </c>
      <c r="G532" t="s">
        <v>1465</v>
      </c>
      <c r="H532" t="s">
        <v>842</v>
      </c>
      <c r="I532" t="s">
        <v>1466</v>
      </c>
      <c r="J532" t="s">
        <v>23</v>
      </c>
      <c r="M532" t="s">
        <v>1426</v>
      </c>
    </row>
    <row r="533" hidden="1" spans="1:13">
      <c r="A533" t="s">
        <v>1467</v>
      </c>
      <c r="B533" t="s">
        <v>91</v>
      </c>
      <c r="C533" t="s">
        <v>92</v>
      </c>
      <c r="D533" t="s">
        <v>18</v>
      </c>
      <c r="E533">
        <v>2017</v>
      </c>
      <c r="F533" t="s">
        <v>30</v>
      </c>
      <c r="G533" t="s">
        <v>1468</v>
      </c>
      <c r="H533" t="s">
        <v>94</v>
      </c>
      <c r="I533" t="s">
        <v>669</v>
      </c>
      <c r="J533" t="s">
        <v>23</v>
      </c>
      <c r="M533" t="s">
        <v>96</v>
      </c>
    </row>
    <row r="534" hidden="1" spans="1:13">
      <c r="A534" t="s">
        <v>1469</v>
      </c>
      <c r="B534" t="s">
        <v>839</v>
      </c>
      <c r="C534" t="s">
        <v>840</v>
      </c>
      <c r="D534" t="s">
        <v>18</v>
      </c>
      <c r="E534">
        <v>2017</v>
      </c>
      <c r="F534" t="s">
        <v>279</v>
      </c>
      <c r="G534" t="s">
        <v>1470</v>
      </c>
      <c r="H534" t="s">
        <v>842</v>
      </c>
      <c r="I534" t="s">
        <v>843</v>
      </c>
      <c r="J534" t="s">
        <v>23</v>
      </c>
      <c r="M534" t="s">
        <v>1426</v>
      </c>
    </row>
    <row r="535" hidden="1" spans="1:13">
      <c r="A535" t="s">
        <v>1471</v>
      </c>
      <c r="B535" t="s">
        <v>126</v>
      </c>
      <c r="C535" t="s">
        <v>127</v>
      </c>
      <c r="D535" t="s">
        <v>37</v>
      </c>
      <c r="E535">
        <v>2017</v>
      </c>
      <c r="F535" t="s">
        <v>279</v>
      </c>
      <c r="G535" t="s">
        <v>1472</v>
      </c>
      <c r="H535" t="s">
        <v>80</v>
      </c>
      <c r="I535" t="s">
        <v>129</v>
      </c>
      <c r="J535" t="s">
        <v>23</v>
      </c>
      <c r="M535" t="s">
        <v>1028</v>
      </c>
    </row>
    <row r="536" hidden="1" spans="1:13">
      <c r="A536" t="s">
        <v>1473</v>
      </c>
      <c r="B536" t="s">
        <v>529</v>
      </c>
      <c r="C536" t="s">
        <v>530</v>
      </c>
      <c r="D536" t="s">
        <v>37</v>
      </c>
      <c r="E536">
        <v>2017</v>
      </c>
      <c r="F536" t="s">
        <v>19</v>
      </c>
      <c r="G536" t="s">
        <v>1406</v>
      </c>
      <c r="H536" t="s">
        <v>240</v>
      </c>
      <c r="I536" t="s">
        <v>532</v>
      </c>
      <c r="J536" t="s">
        <v>23</v>
      </c>
      <c r="M536" t="s">
        <v>1474</v>
      </c>
    </row>
    <row r="537" spans="1:13">
      <c r="A537" t="s">
        <v>1475</v>
      </c>
      <c r="B537" t="s">
        <v>140</v>
      </c>
      <c r="C537" t="s">
        <v>141</v>
      </c>
      <c r="D537" t="s">
        <v>37</v>
      </c>
      <c r="E537">
        <v>2017</v>
      </c>
      <c r="F537" t="s">
        <v>30</v>
      </c>
      <c r="G537" t="s">
        <v>1476</v>
      </c>
      <c r="H537" t="e">
        <v>#N/A</v>
      </c>
      <c r="I537" t="s">
        <v>143</v>
      </c>
      <c r="J537" t="s">
        <v>23</v>
      </c>
      <c r="M537" t="s">
        <v>144</v>
      </c>
    </row>
    <row r="538" spans="1:13">
      <c r="A538" t="s">
        <v>1477</v>
      </c>
      <c r="B538" t="s">
        <v>140</v>
      </c>
      <c r="C538" t="s">
        <v>141</v>
      </c>
      <c r="D538" t="s">
        <v>37</v>
      </c>
      <c r="E538">
        <v>2017</v>
      </c>
      <c r="F538" t="s">
        <v>19</v>
      </c>
      <c r="G538" t="s">
        <v>1366</v>
      </c>
      <c r="H538" t="e">
        <v>#N/A</v>
      </c>
      <c r="I538" t="s">
        <v>143</v>
      </c>
      <c r="J538" t="s">
        <v>23</v>
      </c>
      <c r="M538" t="s">
        <v>856</v>
      </c>
    </row>
    <row r="539" hidden="1" spans="1:13">
      <c r="A539" t="s">
        <v>1478</v>
      </c>
      <c r="B539" t="s">
        <v>1082</v>
      </c>
      <c r="C539" t="s">
        <v>1083</v>
      </c>
      <c r="D539" t="s">
        <v>18</v>
      </c>
      <c r="E539">
        <v>2017</v>
      </c>
      <c r="F539" t="s">
        <v>462</v>
      </c>
      <c r="G539" t="s">
        <v>1479</v>
      </c>
      <c r="H539" t="s">
        <v>21</v>
      </c>
      <c r="I539" t="s">
        <v>1480</v>
      </c>
      <c r="J539" t="s">
        <v>23</v>
      </c>
      <c r="M539" t="s">
        <v>1481</v>
      </c>
    </row>
    <row r="540" hidden="1" spans="1:13">
      <c r="A540" t="s">
        <v>1482</v>
      </c>
      <c r="B540" t="s">
        <v>1483</v>
      </c>
      <c r="C540" t="s">
        <v>1484</v>
      </c>
      <c r="D540" t="s">
        <v>37</v>
      </c>
      <c r="E540">
        <v>2017</v>
      </c>
      <c r="F540" t="s">
        <v>274</v>
      </c>
      <c r="G540" t="s">
        <v>1485</v>
      </c>
      <c r="H540" t="s">
        <v>80</v>
      </c>
      <c r="I540" t="s">
        <v>1486</v>
      </c>
      <c r="J540" t="s">
        <v>23</v>
      </c>
      <c r="M540" t="s">
        <v>1487</v>
      </c>
    </row>
    <row r="541" hidden="1" spans="1:13">
      <c r="A541" t="s">
        <v>1488</v>
      </c>
      <c r="B541" t="s">
        <v>1075</v>
      </c>
      <c r="C541" t="s">
        <v>1076</v>
      </c>
      <c r="D541" t="s">
        <v>18</v>
      </c>
      <c r="E541">
        <v>2017</v>
      </c>
      <c r="F541" t="s">
        <v>426</v>
      </c>
      <c r="G541" t="s">
        <v>1489</v>
      </c>
      <c r="H541" t="s">
        <v>321</v>
      </c>
      <c r="I541" t="s">
        <v>1205</v>
      </c>
      <c r="J541" t="s">
        <v>23</v>
      </c>
      <c r="M541" t="s">
        <v>1490</v>
      </c>
    </row>
    <row r="542" hidden="1" spans="1:13">
      <c r="A542" t="s">
        <v>1491</v>
      </c>
      <c r="B542" t="s">
        <v>77</v>
      </c>
      <c r="C542" t="s">
        <v>78</v>
      </c>
      <c r="D542" t="s">
        <v>37</v>
      </c>
      <c r="E542">
        <v>2017</v>
      </c>
      <c r="F542" t="s">
        <v>19</v>
      </c>
      <c r="G542" t="s">
        <v>1492</v>
      </c>
      <c r="H542" t="s">
        <v>80</v>
      </c>
      <c r="I542" t="s">
        <v>169</v>
      </c>
      <c r="J542" t="s">
        <v>23</v>
      </c>
      <c r="M542" t="s">
        <v>316</v>
      </c>
    </row>
    <row r="543" hidden="1" spans="1:13">
      <c r="A543" t="s">
        <v>1493</v>
      </c>
      <c r="B543" t="s">
        <v>1082</v>
      </c>
      <c r="C543" t="s">
        <v>1083</v>
      </c>
      <c r="D543" t="s">
        <v>37</v>
      </c>
      <c r="E543">
        <v>2017</v>
      </c>
      <c r="F543" t="s">
        <v>279</v>
      </c>
      <c r="G543" t="s">
        <v>1494</v>
      </c>
      <c r="H543" t="s">
        <v>21</v>
      </c>
      <c r="I543" t="s">
        <v>1210</v>
      </c>
      <c r="J543" t="s">
        <v>23</v>
      </c>
      <c r="M543" t="s">
        <v>1345</v>
      </c>
    </row>
    <row r="544" spans="1:13">
      <c r="A544" t="s">
        <v>1495</v>
      </c>
      <c r="B544" t="s">
        <v>1352</v>
      </c>
      <c r="C544" t="s">
        <v>1353</v>
      </c>
      <c r="D544" t="s">
        <v>37</v>
      </c>
      <c r="E544">
        <v>2017</v>
      </c>
      <c r="F544" t="s">
        <v>274</v>
      </c>
      <c r="G544" t="s">
        <v>1496</v>
      </c>
      <c r="H544" t="e">
        <v>#N/A</v>
      </c>
      <c r="I544" t="s">
        <v>1355</v>
      </c>
      <c r="J544" t="s">
        <v>23</v>
      </c>
      <c r="M544" t="s">
        <v>1497</v>
      </c>
    </row>
    <row r="545" spans="1:13">
      <c r="A545" t="s">
        <v>1498</v>
      </c>
      <c r="B545" t="s">
        <v>1352</v>
      </c>
      <c r="C545" t="s">
        <v>1353</v>
      </c>
      <c r="D545" t="s">
        <v>37</v>
      </c>
      <c r="E545">
        <v>2017</v>
      </c>
      <c r="F545" t="s">
        <v>279</v>
      </c>
      <c r="G545" t="s">
        <v>1499</v>
      </c>
      <c r="H545" t="e">
        <v>#N/A</v>
      </c>
      <c r="I545" t="s">
        <v>1355</v>
      </c>
      <c r="J545" t="s">
        <v>23</v>
      </c>
      <c r="M545" t="s">
        <v>1500</v>
      </c>
    </row>
    <row r="546" spans="1:13">
      <c r="A546" t="s">
        <v>1498</v>
      </c>
      <c r="B546" t="s">
        <v>1352</v>
      </c>
      <c r="C546" t="s">
        <v>1353</v>
      </c>
      <c r="D546" t="s">
        <v>37</v>
      </c>
      <c r="E546">
        <v>2017</v>
      </c>
      <c r="F546" t="s">
        <v>19</v>
      </c>
      <c r="G546" t="s">
        <v>1501</v>
      </c>
      <c r="H546" t="e">
        <v>#N/A</v>
      </c>
      <c r="I546" t="s">
        <v>1355</v>
      </c>
      <c r="J546" t="s">
        <v>23</v>
      </c>
      <c r="M546" t="s">
        <v>1356</v>
      </c>
    </row>
    <row r="547" spans="1:13">
      <c r="A547" t="s">
        <v>1502</v>
      </c>
      <c r="B547" t="s">
        <v>1360</v>
      </c>
      <c r="C547" t="s">
        <v>1361</v>
      </c>
      <c r="D547" t="s">
        <v>37</v>
      </c>
      <c r="E547">
        <v>2017</v>
      </c>
      <c r="F547" t="s">
        <v>279</v>
      </c>
      <c r="G547" t="s">
        <v>1503</v>
      </c>
      <c r="H547" t="e">
        <v>#N/A</v>
      </c>
      <c r="I547" t="s">
        <v>1363</v>
      </c>
      <c r="J547" t="s">
        <v>23</v>
      </c>
      <c r="M547" t="s">
        <v>1364</v>
      </c>
    </row>
    <row r="548" spans="1:13">
      <c r="A548" t="s">
        <v>1504</v>
      </c>
      <c r="B548" t="s">
        <v>1360</v>
      </c>
      <c r="C548" t="s">
        <v>1361</v>
      </c>
      <c r="D548" t="s">
        <v>37</v>
      </c>
      <c r="E548">
        <v>2017</v>
      </c>
      <c r="F548" t="s">
        <v>279</v>
      </c>
      <c r="G548" t="s">
        <v>1505</v>
      </c>
      <c r="H548" t="e">
        <v>#N/A</v>
      </c>
      <c r="I548" t="s">
        <v>1363</v>
      </c>
      <c r="J548" t="s">
        <v>23</v>
      </c>
      <c r="M548" t="s">
        <v>1364</v>
      </c>
    </row>
    <row r="549" spans="1:13">
      <c r="A549" t="s">
        <v>1506</v>
      </c>
      <c r="B549" t="s">
        <v>394</v>
      </c>
      <c r="C549" t="s">
        <v>395</v>
      </c>
      <c r="D549" t="s">
        <v>18</v>
      </c>
      <c r="E549">
        <v>2017</v>
      </c>
      <c r="F549" t="s">
        <v>30</v>
      </c>
      <c r="G549" t="s">
        <v>1494</v>
      </c>
      <c r="H549" t="e">
        <v>#N/A</v>
      </c>
      <c r="I549" t="s">
        <v>1507</v>
      </c>
      <c r="J549" t="s">
        <v>23</v>
      </c>
      <c r="M549" t="s">
        <v>586</v>
      </c>
    </row>
    <row r="550" hidden="1" spans="1:13">
      <c r="A550" t="s">
        <v>1508</v>
      </c>
      <c r="B550" t="s">
        <v>1229</v>
      </c>
      <c r="C550" t="s">
        <v>1230</v>
      </c>
      <c r="D550" t="s">
        <v>37</v>
      </c>
      <c r="E550">
        <v>2017</v>
      </c>
      <c r="F550" t="s">
        <v>19</v>
      </c>
      <c r="G550" t="s">
        <v>1509</v>
      </c>
      <c r="H550" t="s">
        <v>80</v>
      </c>
      <c r="I550" t="s">
        <v>1232</v>
      </c>
      <c r="J550" t="s">
        <v>23</v>
      </c>
      <c r="M550" t="s">
        <v>1235</v>
      </c>
    </row>
    <row r="551" hidden="1" spans="1:13">
      <c r="A551" t="s">
        <v>1510</v>
      </c>
      <c r="B551" t="s">
        <v>1229</v>
      </c>
      <c r="C551" t="s">
        <v>1230</v>
      </c>
      <c r="D551" t="s">
        <v>37</v>
      </c>
      <c r="E551">
        <v>2017</v>
      </c>
      <c r="F551" t="s">
        <v>279</v>
      </c>
      <c r="G551" t="s">
        <v>1511</v>
      </c>
      <c r="H551" t="s">
        <v>80</v>
      </c>
      <c r="I551" t="s">
        <v>1232</v>
      </c>
      <c r="J551" t="s">
        <v>23</v>
      </c>
      <c r="M551" t="s">
        <v>1233</v>
      </c>
    </row>
    <row r="552" hidden="1" spans="1:13">
      <c r="A552" t="s">
        <v>1512</v>
      </c>
      <c r="B552" t="s">
        <v>1229</v>
      </c>
      <c r="C552" t="s">
        <v>1230</v>
      </c>
      <c r="D552" t="s">
        <v>37</v>
      </c>
      <c r="E552">
        <v>2017</v>
      </c>
      <c r="F552" t="s">
        <v>19</v>
      </c>
      <c r="G552" t="s">
        <v>1513</v>
      </c>
      <c r="H552" t="s">
        <v>80</v>
      </c>
      <c r="I552" t="s">
        <v>1232</v>
      </c>
      <c r="J552" t="s">
        <v>23</v>
      </c>
      <c r="M552" t="s">
        <v>1235</v>
      </c>
    </row>
    <row r="553" hidden="1" spans="1:13">
      <c r="A553" t="s">
        <v>1514</v>
      </c>
      <c r="B553" t="s">
        <v>1229</v>
      </c>
      <c r="C553" t="s">
        <v>1230</v>
      </c>
      <c r="D553" t="s">
        <v>37</v>
      </c>
      <c r="E553">
        <v>2017</v>
      </c>
      <c r="F553" t="s">
        <v>279</v>
      </c>
      <c r="G553" t="s">
        <v>1515</v>
      </c>
      <c r="H553" t="s">
        <v>80</v>
      </c>
      <c r="I553" t="s">
        <v>1232</v>
      </c>
      <c r="J553" t="s">
        <v>23</v>
      </c>
      <c r="M553" t="s">
        <v>1233</v>
      </c>
    </row>
    <row r="554" hidden="1" spans="1:13">
      <c r="A554" t="s">
        <v>1516</v>
      </c>
      <c r="B554" t="s">
        <v>1243</v>
      </c>
      <c r="C554" t="s">
        <v>1244</v>
      </c>
      <c r="D554" t="s">
        <v>18</v>
      </c>
      <c r="E554">
        <v>2017</v>
      </c>
      <c r="F554" t="s">
        <v>279</v>
      </c>
      <c r="G554" t="s">
        <v>1517</v>
      </c>
      <c r="H554" t="s">
        <v>499</v>
      </c>
      <c r="I554" t="s">
        <v>1518</v>
      </c>
      <c r="J554" t="s">
        <v>23</v>
      </c>
      <c r="M554" t="s">
        <v>1387</v>
      </c>
    </row>
    <row r="555" hidden="1" spans="1:13">
      <c r="A555" t="s">
        <v>1519</v>
      </c>
      <c r="B555" t="s">
        <v>1243</v>
      </c>
      <c r="C555" t="s">
        <v>1244</v>
      </c>
      <c r="D555" t="s">
        <v>18</v>
      </c>
      <c r="E555">
        <v>2017</v>
      </c>
      <c r="F555" t="s">
        <v>279</v>
      </c>
      <c r="G555" t="s">
        <v>1520</v>
      </c>
      <c r="H555" t="s">
        <v>499</v>
      </c>
      <c r="I555" t="s">
        <v>1246</v>
      </c>
      <c r="J555" t="s">
        <v>23</v>
      </c>
      <c r="M555" t="s">
        <v>1387</v>
      </c>
    </row>
    <row r="556" hidden="1" spans="1:13">
      <c r="A556" t="s">
        <v>1521</v>
      </c>
      <c r="B556" t="s">
        <v>356</v>
      </c>
      <c r="C556" t="s">
        <v>357</v>
      </c>
      <c r="D556" t="s">
        <v>37</v>
      </c>
      <c r="E556">
        <v>2017</v>
      </c>
      <c r="F556" t="s">
        <v>462</v>
      </c>
      <c r="G556" t="s">
        <v>1522</v>
      </c>
      <c r="H556" t="s">
        <v>94</v>
      </c>
      <c r="I556" t="s">
        <v>359</v>
      </c>
      <c r="J556" t="s">
        <v>23</v>
      </c>
      <c r="M556" t="s">
        <v>1523</v>
      </c>
    </row>
    <row r="557" hidden="1" spans="1:13">
      <c r="A557" t="s">
        <v>1524</v>
      </c>
      <c r="B557" t="s">
        <v>362</v>
      </c>
      <c r="C557" t="s">
        <v>363</v>
      </c>
      <c r="D557" t="s">
        <v>37</v>
      </c>
      <c r="E557">
        <v>2017</v>
      </c>
      <c r="F557" t="s">
        <v>279</v>
      </c>
      <c r="G557" t="s">
        <v>1525</v>
      </c>
      <c r="H557" t="s">
        <v>286</v>
      </c>
      <c r="I557" t="s">
        <v>365</v>
      </c>
      <c r="J557" t="s">
        <v>23</v>
      </c>
      <c r="M557" t="s">
        <v>609</v>
      </c>
    </row>
    <row r="558" hidden="1" spans="1:13">
      <c r="A558" t="s">
        <v>1526</v>
      </c>
      <c r="B558" t="s">
        <v>362</v>
      </c>
      <c r="C558" t="s">
        <v>363</v>
      </c>
      <c r="D558" t="s">
        <v>37</v>
      </c>
      <c r="E558">
        <v>2017</v>
      </c>
      <c r="F558" t="s">
        <v>279</v>
      </c>
      <c r="G558" t="s">
        <v>1525</v>
      </c>
      <c r="H558" t="s">
        <v>286</v>
      </c>
      <c r="I558" t="s">
        <v>365</v>
      </c>
      <c r="J558" t="s">
        <v>23</v>
      </c>
      <c r="M558" t="s">
        <v>609</v>
      </c>
    </row>
    <row r="559" hidden="1" spans="1:13">
      <c r="A559" t="s">
        <v>1397</v>
      </c>
      <c r="B559" t="s">
        <v>190</v>
      </c>
      <c r="C559" t="s">
        <v>191</v>
      </c>
      <c r="D559" t="s">
        <v>37</v>
      </c>
      <c r="E559">
        <v>2017</v>
      </c>
      <c r="F559" t="s">
        <v>279</v>
      </c>
      <c r="G559" t="s">
        <v>1499</v>
      </c>
      <c r="H559" t="s">
        <v>73</v>
      </c>
      <c r="I559" t="s">
        <v>193</v>
      </c>
      <c r="J559" t="s">
        <v>23</v>
      </c>
      <c r="M559" t="s">
        <v>612</v>
      </c>
    </row>
    <row r="560" hidden="1" spans="1:13">
      <c r="A560" t="s">
        <v>1527</v>
      </c>
      <c r="B560" t="s">
        <v>941</v>
      </c>
      <c r="C560" t="s">
        <v>942</v>
      </c>
      <c r="D560" t="s">
        <v>18</v>
      </c>
      <c r="E560">
        <v>2017</v>
      </c>
      <c r="F560" t="s">
        <v>279</v>
      </c>
      <c r="G560" t="s">
        <v>1528</v>
      </c>
      <c r="H560" t="s">
        <v>87</v>
      </c>
      <c r="I560" t="s">
        <v>944</v>
      </c>
      <c r="J560" t="s">
        <v>23</v>
      </c>
      <c r="M560" t="s">
        <v>945</v>
      </c>
    </row>
    <row r="561" hidden="1" spans="1:13">
      <c r="A561" t="s">
        <v>1529</v>
      </c>
      <c r="B561" t="s">
        <v>16</v>
      </c>
      <c r="C561" t="s">
        <v>17</v>
      </c>
      <c r="D561" t="s">
        <v>37</v>
      </c>
      <c r="E561">
        <v>2018</v>
      </c>
      <c r="F561" t="s">
        <v>279</v>
      </c>
      <c r="G561" t="s">
        <v>1530</v>
      </c>
      <c r="H561" t="s">
        <v>21</v>
      </c>
      <c r="I561" t="s">
        <v>22</v>
      </c>
      <c r="J561" t="s">
        <v>23</v>
      </c>
      <c r="M561" t="s">
        <v>1274</v>
      </c>
    </row>
    <row r="562" hidden="1" spans="1:13">
      <c r="A562" t="s">
        <v>1531</v>
      </c>
      <c r="B562" t="s">
        <v>1005</v>
      </c>
      <c r="C562" t="s">
        <v>1006</v>
      </c>
      <c r="D562" t="s">
        <v>18</v>
      </c>
      <c r="E562">
        <v>2018</v>
      </c>
      <c r="F562" t="s">
        <v>279</v>
      </c>
      <c r="G562" t="s">
        <v>1452</v>
      </c>
      <c r="H562" t="s">
        <v>286</v>
      </c>
      <c r="I562" t="s">
        <v>1532</v>
      </c>
      <c r="J562" t="s">
        <v>23</v>
      </c>
      <c r="M562" t="s">
        <v>1412</v>
      </c>
    </row>
    <row r="563" hidden="1" spans="1:13">
      <c r="A563" t="s">
        <v>1533</v>
      </c>
      <c r="B563" t="s">
        <v>1005</v>
      </c>
      <c r="C563" t="s">
        <v>1006</v>
      </c>
      <c r="D563" t="s">
        <v>18</v>
      </c>
      <c r="E563">
        <v>2018</v>
      </c>
      <c r="F563" t="s">
        <v>279</v>
      </c>
      <c r="G563" t="s">
        <v>1534</v>
      </c>
      <c r="H563" t="s">
        <v>286</v>
      </c>
      <c r="I563" t="s">
        <v>1535</v>
      </c>
      <c r="J563" t="s">
        <v>23</v>
      </c>
      <c r="M563" t="s">
        <v>1412</v>
      </c>
    </row>
    <row r="564" hidden="1" spans="1:13">
      <c r="A564" t="s">
        <v>1536</v>
      </c>
      <c r="B564" t="s">
        <v>1005</v>
      </c>
      <c r="C564" t="s">
        <v>1006</v>
      </c>
      <c r="D564" t="s">
        <v>18</v>
      </c>
      <c r="E564">
        <v>2018</v>
      </c>
      <c r="F564" t="s">
        <v>279</v>
      </c>
      <c r="G564" t="s">
        <v>1534</v>
      </c>
      <c r="H564" t="s">
        <v>286</v>
      </c>
      <c r="I564" t="s">
        <v>1535</v>
      </c>
      <c r="J564" t="s">
        <v>23</v>
      </c>
      <c r="M564" t="s">
        <v>1412</v>
      </c>
    </row>
    <row r="565" hidden="1" spans="1:13">
      <c r="A565" t="s">
        <v>1537</v>
      </c>
      <c r="B565" t="s">
        <v>1538</v>
      </c>
      <c r="C565" t="s">
        <v>1539</v>
      </c>
      <c r="D565" t="s">
        <v>18</v>
      </c>
      <c r="E565">
        <v>2018</v>
      </c>
      <c r="F565" t="s">
        <v>279</v>
      </c>
      <c r="G565" t="s">
        <v>1540</v>
      </c>
      <c r="H565" t="s">
        <v>511</v>
      </c>
      <c r="I565" t="s">
        <v>1541</v>
      </c>
      <c r="J565" t="s">
        <v>23</v>
      </c>
      <c r="M565" t="s">
        <v>1542</v>
      </c>
    </row>
    <row r="566" hidden="1" spans="1:13">
      <c r="A566" t="s">
        <v>1543</v>
      </c>
      <c r="B566" t="s">
        <v>1544</v>
      </c>
      <c r="C566" t="s">
        <v>1545</v>
      </c>
      <c r="D566" t="s">
        <v>18</v>
      </c>
      <c r="E566">
        <v>2018</v>
      </c>
      <c r="F566" t="s">
        <v>30</v>
      </c>
      <c r="G566" t="s">
        <v>1546</v>
      </c>
      <c r="H566" t="s">
        <v>1547</v>
      </c>
      <c r="I566" t="s">
        <v>1548</v>
      </c>
      <c r="J566" t="s">
        <v>23</v>
      </c>
      <c r="M566" t="s">
        <v>1549</v>
      </c>
    </row>
    <row r="567" hidden="1" spans="1:13">
      <c r="A567" t="s">
        <v>1550</v>
      </c>
      <c r="B567" t="s">
        <v>61</v>
      </c>
      <c r="C567" t="s">
        <v>62</v>
      </c>
      <c r="D567" t="s">
        <v>37</v>
      </c>
      <c r="E567">
        <v>2018</v>
      </c>
      <c r="F567" t="s">
        <v>279</v>
      </c>
      <c r="G567" t="s">
        <v>1551</v>
      </c>
      <c r="H567" t="s">
        <v>21</v>
      </c>
      <c r="I567" t="s">
        <v>64</v>
      </c>
      <c r="J567" t="s">
        <v>23</v>
      </c>
      <c r="M567" t="s">
        <v>445</v>
      </c>
    </row>
    <row r="568" hidden="1" spans="1:13">
      <c r="A568" t="s">
        <v>1552</v>
      </c>
      <c r="B568" t="s">
        <v>61</v>
      </c>
      <c r="C568" t="s">
        <v>62</v>
      </c>
      <c r="D568" t="s">
        <v>37</v>
      </c>
      <c r="E568">
        <v>2018</v>
      </c>
      <c r="F568" t="s">
        <v>274</v>
      </c>
      <c r="G568" t="s">
        <v>1553</v>
      </c>
      <c r="H568" t="s">
        <v>21</v>
      </c>
      <c r="I568" t="s">
        <v>64</v>
      </c>
      <c r="J568" t="s">
        <v>23</v>
      </c>
      <c r="M568" t="s">
        <v>806</v>
      </c>
    </row>
    <row r="569" hidden="1" spans="1:13">
      <c r="A569" t="s">
        <v>1554</v>
      </c>
      <c r="B569" t="s">
        <v>61</v>
      </c>
      <c r="C569" t="s">
        <v>62</v>
      </c>
      <c r="D569" t="s">
        <v>37</v>
      </c>
      <c r="E569">
        <v>2018</v>
      </c>
      <c r="F569" t="s">
        <v>274</v>
      </c>
      <c r="G569" t="s">
        <v>1555</v>
      </c>
      <c r="H569" t="s">
        <v>21</v>
      </c>
      <c r="I569" t="s">
        <v>64</v>
      </c>
      <c r="J569" t="s">
        <v>23</v>
      </c>
      <c r="M569" t="s">
        <v>806</v>
      </c>
    </row>
    <row r="570" hidden="1" spans="1:13">
      <c r="A570" t="s">
        <v>1556</v>
      </c>
      <c r="B570" t="s">
        <v>61</v>
      </c>
      <c r="C570" t="s">
        <v>62</v>
      </c>
      <c r="D570" t="s">
        <v>37</v>
      </c>
      <c r="E570">
        <v>2018</v>
      </c>
      <c r="F570" t="s">
        <v>274</v>
      </c>
      <c r="G570" t="s">
        <v>1557</v>
      </c>
      <c r="H570" t="s">
        <v>21</v>
      </c>
      <c r="I570" t="s">
        <v>64</v>
      </c>
      <c r="J570" t="s">
        <v>23</v>
      </c>
      <c r="M570" t="s">
        <v>806</v>
      </c>
    </row>
    <row r="571" hidden="1" spans="1:13">
      <c r="A571" t="s">
        <v>1558</v>
      </c>
      <c r="B571" t="s">
        <v>61</v>
      </c>
      <c r="C571" t="s">
        <v>62</v>
      </c>
      <c r="D571" t="s">
        <v>37</v>
      </c>
      <c r="E571">
        <v>2018</v>
      </c>
      <c r="F571" t="s">
        <v>274</v>
      </c>
      <c r="G571" t="s">
        <v>1559</v>
      </c>
      <c r="H571" t="s">
        <v>21</v>
      </c>
      <c r="I571" t="s">
        <v>64</v>
      </c>
      <c r="J571" t="s">
        <v>23</v>
      </c>
      <c r="M571" t="s">
        <v>806</v>
      </c>
    </row>
    <row r="572" hidden="1" spans="1:13">
      <c r="A572" t="s">
        <v>1560</v>
      </c>
      <c r="B572" t="s">
        <v>61</v>
      </c>
      <c r="C572" t="s">
        <v>62</v>
      </c>
      <c r="D572" t="s">
        <v>37</v>
      </c>
      <c r="E572">
        <v>2018</v>
      </c>
      <c r="F572" t="s">
        <v>274</v>
      </c>
      <c r="G572" t="s">
        <v>1561</v>
      </c>
      <c r="H572" t="s">
        <v>21</v>
      </c>
      <c r="I572" t="s">
        <v>64</v>
      </c>
      <c r="J572" t="s">
        <v>23</v>
      </c>
      <c r="M572" t="s">
        <v>806</v>
      </c>
    </row>
    <row r="573" hidden="1" spans="1:13">
      <c r="A573" t="s">
        <v>1562</v>
      </c>
      <c r="B573" t="s">
        <v>61</v>
      </c>
      <c r="C573" t="s">
        <v>62</v>
      </c>
      <c r="D573" t="s">
        <v>37</v>
      </c>
      <c r="E573">
        <v>2018</v>
      </c>
      <c r="F573" t="s">
        <v>274</v>
      </c>
      <c r="G573" t="s">
        <v>1563</v>
      </c>
      <c r="H573" t="s">
        <v>21</v>
      </c>
      <c r="I573" t="s">
        <v>64</v>
      </c>
      <c r="J573" t="s">
        <v>23</v>
      </c>
      <c r="M573" t="s">
        <v>806</v>
      </c>
    </row>
    <row r="574" hidden="1" spans="1:13">
      <c r="A574" t="s">
        <v>1564</v>
      </c>
      <c r="B574" t="s">
        <v>61</v>
      </c>
      <c r="C574" t="s">
        <v>62</v>
      </c>
      <c r="D574" t="s">
        <v>37</v>
      </c>
      <c r="E574">
        <v>2018</v>
      </c>
      <c r="F574" t="s">
        <v>274</v>
      </c>
      <c r="G574" t="s">
        <v>1565</v>
      </c>
      <c r="H574" t="s">
        <v>21</v>
      </c>
      <c r="I574" t="s">
        <v>64</v>
      </c>
      <c r="J574" t="s">
        <v>23</v>
      </c>
      <c r="M574" t="s">
        <v>806</v>
      </c>
    </row>
    <row r="575" hidden="1" spans="1:13">
      <c r="A575" t="s">
        <v>1566</v>
      </c>
      <c r="B575" t="s">
        <v>61</v>
      </c>
      <c r="C575" t="s">
        <v>62</v>
      </c>
      <c r="D575" t="s">
        <v>37</v>
      </c>
      <c r="E575">
        <v>2018</v>
      </c>
      <c r="F575" t="s">
        <v>274</v>
      </c>
      <c r="G575" t="s">
        <v>1555</v>
      </c>
      <c r="H575" t="s">
        <v>21</v>
      </c>
      <c r="I575" t="s">
        <v>64</v>
      </c>
      <c r="J575" t="s">
        <v>23</v>
      </c>
      <c r="M575" t="s">
        <v>806</v>
      </c>
    </row>
    <row r="576" hidden="1" spans="1:13">
      <c r="A576" t="s">
        <v>1567</v>
      </c>
      <c r="B576" t="s">
        <v>451</v>
      </c>
      <c r="C576" t="s">
        <v>452</v>
      </c>
      <c r="D576" t="s">
        <v>37</v>
      </c>
      <c r="E576">
        <v>2018</v>
      </c>
      <c r="F576" t="s">
        <v>30</v>
      </c>
      <c r="G576" t="s">
        <v>1568</v>
      </c>
      <c r="H576" t="s">
        <v>240</v>
      </c>
      <c r="I576" t="s">
        <v>454</v>
      </c>
      <c r="J576" t="s">
        <v>23</v>
      </c>
      <c r="M576" t="s">
        <v>1569</v>
      </c>
    </row>
    <row r="577" hidden="1" spans="1:13">
      <c r="A577" t="s">
        <v>1570</v>
      </c>
      <c r="B577" t="s">
        <v>70</v>
      </c>
      <c r="C577" t="s">
        <v>71</v>
      </c>
      <c r="D577" t="s">
        <v>37</v>
      </c>
      <c r="E577">
        <v>2018</v>
      </c>
      <c r="F577" t="s">
        <v>279</v>
      </c>
      <c r="G577" t="s">
        <v>1571</v>
      </c>
      <c r="H577" t="s">
        <v>73</v>
      </c>
      <c r="I577" t="s">
        <v>74</v>
      </c>
      <c r="J577" t="s">
        <v>23</v>
      </c>
      <c r="M577" t="s">
        <v>649</v>
      </c>
    </row>
    <row r="578" hidden="1" spans="1:13">
      <c r="A578" t="s">
        <v>1572</v>
      </c>
      <c r="B578" t="s">
        <v>84</v>
      </c>
      <c r="C578" t="s">
        <v>85</v>
      </c>
      <c r="D578" t="s">
        <v>37</v>
      </c>
      <c r="E578">
        <v>2018</v>
      </c>
      <c r="F578" t="s">
        <v>279</v>
      </c>
      <c r="G578" t="s">
        <v>1573</v>
      </c>
      <c r="H578" t="s">
        <v>87</v>
      </c>
      <c r="I578" t="s">
        <v>88</v>
      </c>
      <c r="J578" t="s">
        <v>23</v>
      </c>
      <c r="M578" t="s">
        <v>824</v>
      </c>
    </row>
    <row r="579" hidden="1" spans="1:13">
      <c r="A579" t="s">
        <v>1574</v>
      </c>
      <c r="B579" t="s">
        <v>334</v>
      </c>
      <c r="C579" t="s">
        <v>335</v>
      </c>
      <c r="D579" t="s">
        <v>18</v>
      </c>
      <c r="E579">
        <v>2018</v>
      </c>
      <c r="F579" t="s">
        <v>274</v>
      </c>
      <c r="G579" t="s">
        <v>1565</v>
      </c>
      <c r="H579" t="s">
        <v>180</v>
      </c>
      <c r="I579" t="s">
        <v>1463</v>
      </c>
      <c r="J579" t="s">
        <v>23</v>
      </c>
      <c r="M579" t="s">
        <v>1311</v>
      </c>
    </row>
    <row r="580" hidden="1" spans="1:13">
      <c r="A580" t="s">
        <v>1575</v>
      </c>
      <c r="B580" t="s">
        <v>508</v>
      </c>
      <c r="C580" t="s">
        <v>509</v>
      </c>
      <c r="D580" t="s">
        <v>18</v>
      </c>
      <c r="E580">
        <v>2018</v>
      </c>
      <c r="F580" t="s">
        <v>279</v>
      </c>
      <c r="G580" t="s">
        <v>1576</v>
      </c>
      <c r="H580" t="s">
        <v>511</v>
      </c>
      <c r="I580" t="s">
        <v>1318</v>
      </c>
      <c r="J580" t="s">
        <v>23</v>
      </c>
      <c r="M580" t="s">
        <v>513</v>
      </c>
    </row>
    <row r="581" hidden="1" spans="1:13">
      <c r="A581" t="s">
        <v>1577</v>
      </c>
      <c r="B581" t="s">
        <v>334</v>
      </c>
      <c r="C581" t="s">
        <v>335</v>
      </c>
      <c r="D581" t="s">
        <v>18</v>
      </c>
      <c r="E581">
        <v>2018</v>
      </c>
      <c r="F581" t="s">
        <v>274</v>
      </c>
      <c r="G581" t="s">
        <v>1578</v>
      </c>
      <c r="H581" t="s">
        <v>180</v>
      </c>
      <c r="I581" t="s">
        <v>1318</v>
      </c>
      <c r="J581" t="s">
        <v>23</v>
      </c>
      <c r="M581" t="s">
        <v>1311</v>
      </c>
    </row>
    <row r="582" hidden="1" spans="1:13">
      <c r="A582" t="s">
        <v>1579</v>
      </c>
      <c r="B582" t="s">
        <v>508</v>
      </c>
      <c r="C582" t="s">
        <v>509</v>
      </c>
      <c r="D582" t="s">
        <v>18</v>
      </c>
      <c r="E582">
        <v>2018</v>
      </c>
      <c r="F582" t="s">
        <v>279</v>
      </c>
      <c r="G582" t="s">
        <v>1580</v>
      </c>
      <c r="H582" t="s">
        <v>511</v>
      </c>
      <c r="I582" t="s">
        <v>1581</v>
      </c>
      <c r="J582" t="s">
        <v>23</v>
      </c>
      <c r="M582" t="s">
        <v>513</v>
      </c>
    </row>
    <row r="583" hidden="1" spans="1:13">
      <c r="A583" t="s">
        <v>1582</v>
      </c>
      <c r="B583" t="s">
        <v>496</v>
      </c>
      <c r="C583" t="s">
        <v>497</v>
      </c>
      <c r="D583" t="s">
        <v>37</v>
      </c>
      <c r="E583">
        <v>2018</v>
      </c>
      <c r="F583" t="s">
        <v>19</v>
      </c>
      <c r="G583" t="s">
        <v>1583</v>
      </c>
      <c r="H583" t="s">
        <v>499</v>
      </c>
      <c r="I583" t="s">
        <v>500</v>
      </c>
      <c r="J583" t="s">
        <v>23</v>
      </c>
      <c r="M583" t="s">
        <v>1584</v>
      </c>
    </row>
    <row r="584" hidden="1" spans="1:13">
      <c r="A584" t="s">
        <v>1585</v>
      </c>
      <c r="B584" t="s">
        <v>1019</v>
      </c>
      <c r="C584" t="s">
        <v>1020</v>
      </c>
      <c r="D584" t="s">
        <v>37</v>
      </c>
      <c r="E584">
        <v>2018</v>
      </c>
      <c r="F584" t="s">
        <v>279</v>
      </c>
      <c r="G584" t="s">
        <v>1571</v>
      </c>
      <c r="H584" t="s">
        <v>321</v>
      </c>
      <c r="I584" t="s">
        <v>1586</v>
      </c>
      <c r="J584" t="s">
        <v>23</v>
      </c>
      <c r="M584" t="s">
        <v>1587</v>
      </c>
    </row>
    <row r="585" hidden="1" spans="1:13">
      <c r="A585" t="s">
        <v>1588</v>
      </c>
      <c r="B585" t="s">
        <v>1019</v>
      </c>
      <c r="C585" t="s">
        <v>1020</v>
      </c>
      <c r="D585" t="s">
        <v>37</v>
      </c>
      <c r="E585">
        <v>2018</v>
      </c>
      <c r="F585" t="s">
        <v>279</v>
      </c>
      <c r="G585" t="s">
        <v>1568</v>
      </c>
      <c r="H585" t="s">
        <v>321</v>
      </c>
      <c r="I585" t="s">
        <v>1586</v>
      </c>
      <c r="J585" t="s">
        <v>23</v>
      </c>
      <c r="M585" t="s">
        <v>1587</v>
      </c>
    </row>
    <row r="586" hidden="1" spans="1:13">
      <c r="A586" t="s">
        <v>1589</v>
      </c>
      <c r="B586" t="s">
        <v>126</v>
      </c>
      <c r="C586" t="s">
        <v>127</v>
      </c>
      <c r="D586" t="s">
        <v>37</v>
      </c>
      <c r="E586">
        <v>2018</v>
      </c>
      <c r="F586" t="s">
        <v>279</v>
      </c>
      <c r="G586" t="s">
        <v>1590</v>
      </c>
      <c r="H586" t="s">
        <v>80</v>
      </c>
      <c r="I586" t="s">
        <v>129</v>
      </c>
      <c r="J586" t="s">
        <v>23</v>
      </c>
      <c r="M586" t="s">
        <v>1028</v>
      </c>
    </row>
    <row r="587" hidden="1" spans="1:13">
      <c r="A587" t="s">
        <v>1029</v>
      </c>
      <c r="B587" t="s">
        <v>126</v>
      </c>
      <c r="C587" t="s">
        <v>127</v>
      </c>
      <c r="D587" t="s">
        <v>37</v>
      </c>
      <c r="E587">
        <v>2018</v>
      </c>
      <c r="F587" t="s">
        <v>426</v>
      </c>
      <c r="G587" t="s">
        <v>1591</v>
      </c>
      <c r="H587" t="s">
        <v>80</v>
      </c>
      <c r="I587" t="s">
        <v>129</v>
      </c>
      <c r="J587" t="s">
        <v>23</v>
      </c>
      <c r="M587" t="s">
        <v>1025</v>
      </c>
    </row>
    <row r="588" hidden="1" spans="1:13">
      <c r="A588" t="s">
        <v>1592</v>
      </c>
      <c r="B588" t="s">
        <v>126</v>
      </c>
      <c r="C588" t="s">
        <v>127</v>
      </c>
      <c r="D588" t="s">
        <v>37</v>
      </c>
      <c r="E588">
        <v>2018</v>
      </c>
      <c r="F588" t="s">
        <v>279</v>
      </c>
      <c r="G588" t="s">
        <v>1593</v>
      </c>
      <c r="H588" t="s">
        <v>80</v>
      </c>
      <c r="I588" t="s">
        <v>129</v>
      </c>
      <c r="J588" t="s">
        <v>23</v>
      </c>
      <c r="M588" t="s">
        <v>1028</v>
      </c>
    </row>
    <row r="589" hidden="1" spans="1:13">
      <c r="A589" t="s">
        <v>1594</v>
      </c>
      <c r="B589" t="s">
        <v>529</v>
      </c>
      <c r="C589" t="s">
        <v>530</v>
      </c>
      <c r="D589" t="s">
        <v>37</v>
      </c>
      <c r="E589">
        <v>2018</v>
      </c>
      <c r="F589" t="s">
        <v>19</v>
      </c>
      <c r="G589" t="s">
        <v>1595</v>
      </c>
      <c r="H589" t="s">
        <v>240</v>
      </c>
      <c r="I589" t="s">
        <v>532</v>
      </c>
      <c r="J589" t="s">
        <v>23</v>
      </c>
      <c r="M589" t="s">
        <v>1474</v>
      </c>
    </row>
    <row r="590" hidden="1" spans="1:13">
      <c r="A590" t="s">
        <v>1596</v>
      </c>
      <c r="B590" t="s">
        <v>529</v>
      </c>
      <c r="C590" t="s">
        <v>530</v>
      </c>
      <c r="D590" t="s">
        <v>37</v>
      </c>
      <c r="E590">
        <v>2018</v>
      </c>
      <c r="F590" t="s">
        <v>279</v>
      </c>
      <c r="G590" t="s">
        <v>1597</v>
      </c>
      <c r="H590" t="s">
        <v>240</v>
      </c>
      <c r="I590" t="s">
        <v>532</v>
      </c>
      <c r="J590" t="s">
        <v>23</v>
      </c>
      <c r="M590" t="s">
        <v>872</v>
      </c>
    </row>
    <row r="591" spans="1:13">
      <c r="A591" t="s">
        <v>1598</v>
      </c>
      <c r="B591" t="s">
        <v>204</v>
      </c>
      <c r="C591" t="s">
        <v>205</v>
      </c>
      <c r="D591" t="s">
        <v>18</v>
      </c>
      <c r="E591">
        <v>2018</v>
      </c>
      <c r="F591" t="s">
        <v>30</v>
      </c>
      <c r="G591" t="s">
        <v>1599</v>
      </c>
      <c r="H591" t="e">
        <v>#N/A</v>
      </c>
      <c r="I591" t="s">
        <v>1600</v>
      </c>
      <c r="J591" t="s">
        <v>23</v>
      </c>
      <c r="M591" t="s">
        <v>771</v>
      </c>
    </row>
    <row r="592" hidden="1" spans="1:13">
      <c r="A592" t="s">
        <v>1601</v>
      </c>
      <c r="B592" t="s">
        <v>150</v>
      </c>
      <c r="C592" t="s">
        <v>151</v>
      </c>
      <c r="D592" t="s">
        <v>37</v>
      </c>
      <c r="E592">
        <v>2018</v>
      </c>
      <c r="F592" t="s">
        <v>279</v>
      </c>
      <c r="G592" t="s">
        <v>1602</v>
      </c>
      <c r="H592" t="s">
        <v>80</v>
      </c>
      <c r="I592" t="s">
        <v>153</v>
      </c>
      <c r="J592" t="s">
        <v>23</v>
      </c>
      <c r="M592" t="s">
        <v>407</v>
      </c>
    </row>
    <row r="593" hidden="1" spans="1:13">
      <c r="A593" t="s">
        <v>1601</v>
      </c>
      <c r="B593" t="s">
        <v>150</v>
      </c>
      <c r="C593" t="s">
        <v>151</v>
      </c>
      <c r="D593" t="s">
        <v>37</v>
      </c>
      <c r="E593">
        <v>2018</v>
      </c>
      <c r="F593" t="s">
        <v>19</v>
      </c>
      <c r="G593" t="s">
        <v>1603</v>
      </c>
      <c r="H593" t="s">
        <v>80</v>
      </c>
      <c r="I593" t="s">
        <v>153</v>
      </c>
      <c r="J593" t="s">
        <v>23</v>
      </c>
      <c r="M593" t="s">
        <v>690</v>
      </c>
    </row>
    <row r="594" hidden="1" spans="1:13">
      <c r="A594" t="s">
        <v>1604</v>
      </c>
      <c r="B594" t="s">
        <v>150</v>
      </c>
      <c r="C594" t="s">
        <v>151</v>
      </c>
      <c r="D594" t="s">
        <v>37</v>
      </c>
      <c r="E594">
        <v>2018</v>
      </c>
      <c r="F594" t="s">
        <v>279</v>
      </c>
      <c r="G594" t="s">
        <v>1580</v>
      </c>
      <c r="H594" t="s">
        <v>80</v>
      </c>
      <c r="I594" t="s">
        <v>153</v>
      </c>
      <c r="J594" t="s">
        <v>23</v>
      </c>
      <c r="M594" t="s">
        <v>407</v>
      </c>
    </row>
    <row r="595" hidden="1" spans="1:13">
      <c r="A595" t="s">
        <v>1605</v>
      </c>
      <c r="B595" t="s">
        <v>150</v>
      </c>
      <c r="C595" t="s">
        <v>151</v>
      </c>
      <c r="D595" t="s">
        <v>18</v>
      </c>
      <c r="E595">
        <v>2018</v>
      </c>
      <c r="F595" t="s">
        <v>279</v>
      </c>
      <c r="G595" t="s">
        <v>1571</v>
      </c>
      <c r="H595" t="s">
        <v>80</v>
      </c>
      <c r="I595" t="s">
        <v>153</v>
      </c>
      <c r="J595" t="s">
        <v>23</v>
      </c>
      <c r="M595" t="s">
        <v>407</v>
      </c>
    </row>
    <row r="596" hidden="1" spans="1:13">
      <c r="A596" t="s">
        <v>1606</v>
      </c>
      <c r="B596" t="s">
        <v>1607</v>
      </c>
      <c r="C596" t="s">
        <v>1608</v>
      </c>
      <c r="D596" t="s">
        <v>18</v>
      </c>
      <c r="E596">
        <v>2018</v>
      </c>
      <c r="F596" t="s">
        <v>279</v>
      </c>
      <c r="G596" t="s">
        <v>1609</v>
      </c>
      <c r="H596" t="s">
        <v>87</v>
      </c>
      <c r="I596" t="s">
        <v>1610</v>
      </c>
      <c r="J596" t="s">
        <v>23</v>
      </c>
      <c r="M596" t="s">
        <v>1611</v>
      </c>
    </row>
    <row r="597" hidden="1" spans="1:13">
      <c r="A597" t="s">
        <v>1612</v>
      </c>
      <c r="B597" t="s">
        <v>1613</v>
      </c>
      <c r="C597" t="s">
        <v>1614</v>
      </c>
      <c r="D597" t="s">
        <v>18</v>
      </c>
      <c r="E597">
        <v>2018</v>
      </c>
      <c r="F597" t="s">
        <v>279</v>
      </c>
      <c r="G597" t="s">
        <v>1615</v>
      </c>
      <c r="H597" t="s">
        <v>1616</v>
      </c>
      <c r="I597" t="s">
        <v>1617</v>
      </c>
      <c r="J597" t="s">
        <v>23</v>
      </c>
      <c r="M597" t="s">
        <v>1618</v>
      </c>
    </row>
    <row r="598" hidden="1" spans="1:13">
      <c r="A598" t="s">
        <v>1619</v>
      </c>
      <c r="B598" t="s">
        <v>1061</v>
      </c>
      <c r="C598" t="s">
        <v>1062</v>
      </c>
      <c r="D598" t="s">
        <v>37</v>
      </c>
      <c r="E598">
        <v>2018</v>
      </c>
      <c r="F598" t="s">
        <v>279</v>
      </c>
      <c r="G598" t="s">
        <v>1620</v>
      </c>
      <c r="H598" t="s">
        <v>478</v>
      </c>
      <c r="I598" t="s">
        <v>1621</v>
      </c>
      <c r="J598" t="s">
        <v>23</v>
      </c>
      <c r="M598" t="s">
        <v>1622</v>
      </c>
    </row>
    <row r="599" hidden="1" spans="1:13">
      <c r="A599" t="s">
        <v>1623</v>
      </c>
      <c r="B599" t="s">
        <v>1075</v>
      </c>
      <c r="C599" t="s">
        <v>1076</v>
      </c>
      <c r="D599" t="s">
        <v>37</v>
      </c>
      <c r="E599">
        <v>2018</v>
      </c>
      <c r="F599" t="s">
        <v>279</v>
      </c>
      <c r="G599" t="s">
        <v>1624</v>
      </c>
      <c r="H599" t="s">
        <v>321</v>
      </c>
      <c r="I599" t="s">
        <v>1205</v>
      </c>
      <c r="J599" t="s">
        <v>23</v>
      </c>
      <c r="M599" t="s">
        <v>1078</v>
      </c>
    </row>
    <row r="600" hidden="1" spans="1:13">
      <c r="A600" t="s">
        <v>1625</v>
      </c>
      <c r="B600" t="s">
        <v>834</v>
      </c>
      <c r="C600" t="s">
        <v>835</v>
      </c>
      <c r="D600" t="s">
        <v>37</v>
      </c>
      <c r="E600">
        <v>2018</v>
      </c>
      <c r="F600" t="s">
        <v>30</v>
      </c>
      <c r="G600" t="s">
        <v>1626</v>
      </c>
      <c r="H600" t="s">
        <v>321</v>
      </c>
      <c r="I600" t="s">
        <v>899</v>
      </c>
      <c r="J600" t="s">
        <v>23</v>
      </c>
      <c r="M600" t="s">
        <v>863</v>
      </c>
    </row>
    <row r="601" hidden="1" spans="1:13">
      <c r="A601" t="s">
        <v>1627</v>
      </c>
      <c r="B601" t="s">
        <v>343</v>
      </c>
      <c r="C601" t="s">
        <v>344</v>
      </c>
      <c r="D601" t="s">
        <v>18</v>
      </c>
      <c r="E601">
        <v>2018</v>
      </c>
      <c r="F601" t="s">
        <v>19</v>
      </c>
      <c r="G601" t="s">
        <v>1628</v>
      </c>
      <c r="H601" t="s">
        <v>73</v>
      </c>
      <c r="I601" t="s">
        <v>1629</v>
      </c>
      <c r="J601" t="s">
        <v>23</v>
      </c>
      <c r="M601" t="s">
        <v>347</v>
      </c>
    </row>
    <row r="602" hidden="1" spans="1:13">
      <c r="A602" t="s">
        <v>1630</v>
      </c>
      <c r="B602" t="s">
        <v>1631</v>
      </c>
      <c r="C602" t="s">
        <v>1632</v>
      </c>
      <c r="D602" t="s">
        <v>18</v>
      </c>
      <c r="E602">
        <v>2018</v>
      </c>
      <c r="F602" t="s">
        <v>19</v>
      </c>
      <c r="G602" t="s">
        <v>1633</v>
      </c>
      <c r="H602" t="s">
        <v>478</v>
      </c>
      <c r="I602" t="s">
        <v>1634</v>
      </c>
      <c r="J602" t="s">
        <v>23</v>
      </c>
      <c r="M602" t="s">
        <v>1635</v>
      </c>
    </row>
    <row r="603" hidden="1" spans="1:13">
      <c r="A603" t="s">
        <v>1636</v>
      </c>
      <c r="B603" t="s">
        <v>834</v>
      </c>
      <c r="C603" t="s">
        <v>835</v>
      </c>
      <c r="D603" t="s">
        <v>18</v>
      </c>
      <c r="E603">
        <v>2018</v>
      </c>
      <c r="F603" t="s">
        <v>19</v>
      </c>
      <c r="G603" t="s">
        <v>1637</v>
      </c>
      <c r="H603" t="s">
        <v>321</v>
      </c>
      <c r="I603" t="s">
        <v>899</v>
      </c>
      <c r="J603" t="s">
        <v>23</v>
      </c>
      <c r="M603" t="s">
        <v>837</v>
      </c>
    </row>
    <row r="604" hidden="1" spans="1:13">
      <c r="A604" t="s">
        <v>1638</v>
      </c>
      <c r="B604" t="s">
        <v>1631</v>
      </c>
      <c r="C604" t="s">
        <v>1632</v>
      </c>
      <c r="D604" t="s">
        <v>18</v>
      </c>
      <c r="E604">
        <v>2018</v>
      </c>
      <c r="F604" t="s">
        <v>30</v>
      </c>
      <c r="G604" t="s">
        <v>1595</v>
      </c>
      <c r="H604" t="s">
        <v>478</v>
      </c>
      <c r="I604" t="s">
        <v>1634</v>
      </c>
      <c r="J604" t="s">
        <v>23</v>
      </c>
      <c r="M604" t="s">
        <v>1639</v>
      </c>
    </row>
    <row r="605" hidden="1" spans="1:13">
      <c r="A605" t="s">
        <v>1625</v>
      </c>
      <c r="B605" t="s">
        <v>834</v>
      </c>
      <c r="C605" t="s">
        <v>835</v>
      </c>
      <c r="D605" t="s">
        <v>37</v>
      </c>
      <c r="E605">
        <v>2018</v>
      </c>
      <c r="F605" t="s">
        <v>279</v>
      </c>
      <c r="G605" t="s">
        <v>1640</v>
      </c>
      <c r="H605" t="s">
        <v>321</v>
      </c>
      <c r="I605" t="s">
        <v>899</v>
      </c>
      <c r="J605" t="s">
        <v>23</v>
      </c>
      <c r="M605" t="s">
        <v>1090</v>
      </c>
    </row>
    <row r="606" hidden="1" spans="1:13">
      <c r="A606" t="s">
        <v>1638</v>
      </c>
      <c r="B606" t="s">
        <v>1631</v>
      </c>
      <c r="C606" t="s">
        <v>1632</v>
      </c>
      <c r="D606" t="s">
        <v>18</v>
      </c>
      <c r="E606">
        <v>2018</v>
      </c>
      <c r="F606" t="s">
        <v>279</v>
      </c>
      <c r="G606" t="s">
        <v>1641</v>
      </c>
      <c r="H606" t="s">
        <v>478</v>
      </c>
      <c r="I606" t="s">
        <v>1634</v>
      </c>
      <c r="J606" t="s">
        <v>23</v>
      </c>
      <c r="M606" t="s">
        <v>1642</v>
      </c>
    </row>
    <row r="607" hidden="1" spans="1:13">
      <c r="A607" t="s">
        <v>1643</v>
      </c>
      <c r="B607" t="s">
        <v>834</v>
      </c>
      <c r="C607" t="s">
        <v>835</v>
      </c>
      <c r="D607" t="s">
        <v>18</v>
      </c>
      <c r="E607">
        <v>2018</v>
      </c>
      <c r="F607" t="s">
        <v>19</v>
      </c>
      <c r="G607" t="s">
        <v>1644</v>
      </c>
      <c r="H607" t="s">
        <v>321</v>
      </c>
      <c r="I607" t="s">
        <v>1634</v>
      </c>
      <c r="J607" t="s">
        <v>23</v>
      </c>
      <c r="M607" t="s">
        <v>837</v>
      </c>
    </row>
    <row r="608" spans="1:13">
      <c r="A608" t="s">
        <v>1645</v>
      </c>
      <c r="B608" t="s">
        <v>1352</v>
      </c>
      <c r="C608" t="s">
        <v>1353</v>
      </c>
      <c r="D608" t="s">
        <v>37</v>
      </c>
      <c r="E608">
        <v>2018</v>
      </c>
      <c r="F608" t="s">
        <v>279</v>
      </c>
      <c r="G608" t="s">
        <v>1646</v>
      </c>
      <c r="H608" t="e">
        <v>#N/A</v>
      </c>
      <c r="I608" t="s">
        <v>1355</v>
      </c>
      <c r="J608" t="s">
        <v>23</v>
      </c>
      <c r="M608" t="s">
        <v>1500</v>
      </c>
    </row>
    <row r="609" spans="1:13">
      <c r="A609" t="s">
        <v>1647</v>
      </c>
      <c r="B609" t="s">
        <v>1352</v>
      </c>
      <c r="C609" t="s">
        <v>1353</v>
      </c>
      <c r="D609" t="s">
        <v>37</v>
      </c>
      <c r="E609">
        <v>2018</v>
      </c>
      <c r="F609" t="s">
        <v>274</v>
      </c>
      <c r="G609" t="s">
        <v>1648</v>
      </c>
      <c r="H609" t="e">
        <v>#N/A</v>
      </c>
      <c r="I609" t="s">
        <v>1355</v>
      </c>
      <c r="J609" t="s">
        <v>23</v>
      </c>
      <c r="M609" t="s">
        <v>1497</v>
      </c>
    </row>
    <row r="610" spans="1:13">
      <c r="A610" t="s">
        <v>1649</v>
      </c>
      <c r="B610" t="s">
        <v>1352</v>
      </c>
      <c r="C610" t="s">
        <v>1353</v>
      </c>
      <c r="D610" t="s">
        <v>37</v>
      </c>
      <c r="E610">
        <v>2018</v>
      </c>
      <c r="F610" t="s">
        <v>274</v>
      </c>
      <c r="G610" t="s">
        <v>1650</v>
      </c>
      <c r="H610" t="e">
        <v>#N/A</v>
      </c>
      <c r="I610" t="s">
        <v>1355</v>
      </c>
      <c r="J610" t="s">
        <v>23</v>
      </c>
      <c r="M610" t="s">
        <v>1497</v>
      </c>
    </row>
    <row r="611" hidden="1" spans="1:13">
      <c r="A611" t="s">
        <v>1651</v>
      </c>
      <c r="B611" t="s">
        <v>727</v>
      </c>
      <c r="C611" t="s">
        <v>728</v>
      </c>
      <c r="D611" t="s">
        <v>37</v>
      </c>
      <c r="E611">
        <v>2018</v>
      </c>
      <c r="F611" t="s">
        <v>279</v>
      </c>
      <c r="G611" t="s">
        <v>1652</v>
      </c>
      <c r="H611" t="s">
        <v>21</v>
      </c>
      <c r="I611" t="s">
        <v>730</v>
      </c>
      <c r="J611" t="s">
        <v>23</v>
      </c>
      <c r="M611" t="s">
        <v>731</v>
      </c>
    </row>
    <row r="612" hidden="1" spans="1:13">
      <c r="A612" t="s">
        <v>1653</v>
      </c>
      <c r="B612" t="s">
        <v>1631</v>
      </c>
      <c r="C612" t="s">
        <v>1632</v>
      </c>
      <c r="D612" t="s">
        <v>18</v>
      </c>
      <c r="E612">
        <v>2018</v>
      </c>
      <c r="F612" t="s">
        <v>30</v>
      </c>
      <c r="G612" t="s">
        <v>1654</v>
      </c>
      <c r="H612" t="s">
        <v>478</v>
      </c>
      <c r="I612" t="s">
        <v>1655</v>
      </c>
      <c r="J612" t="s">
        <v>23</v>
      </c>
      <c r="M612" t="s">
        <v>1639</v>
      </c>
    </row>
    <row r="613" hidden="1" spans="1:13">
      <c r="A613" t="s">
        <v>1656</v>
      </c>
      <c r="B613" t="s">
        <v>912</v>
      </c>
      <c r="C613" t="s">
        <v>913</v>
      </c>
      <c r="D613" t="s">
        <v>18</v>
      </c>
      <c r="E613">
        <v>2018</v>
      </c>
      <c r="F613" t="s">
        <v>279</v>
      </c>
      <c r="G613" t="s">
        <v>1657</v>
      </c>
      <c r="H613" t="s">
        <v>511</v>
      </c>
      <c r="I613" t="s">
        <v>915</v>
      </c>
      <c r="J613" t="s">
        <v>23</v>
      </c>
      <c r="M613" t="s">
        <v>1103</v>
      </c>
    </row>
    <row r="614" hidden="1" spans="1:13">
      <c r="A614" t="s">
        <v>1658</v>
      </c>
      <c r="B614" t="s">
        <v>912</v>
      </c>
      <c r="C614" t="s">
        <v>913</v>
      </c>
      <c r="D614" t="s">
        <v>18</v>
      </c>
      <c r="E614">
        <v>2018</v>
      </c>
      <c r="F614" t="s">
        <v>279</v>
      </c>
      <c r="G614" t="s">
        <v>1546</v>
      </c>
      <c r="H614" t="s">
        <v>511</v>
      </c>
      <c r="I614" t="s">
        <v>915</v>
      </c>
      <c r="J614" t="s">
        <v>23</v>
      </c>
      <c r="M614" t="s">
        <v>1103</v>
      </c>
    </row>
    <row r="615" hidden="1" spans="1:13">
      <c r="A615" t="s">
        <v>1659</v>
      </c>
      <c r="B615" t="s">
        <v>177</v>
      </c>
      <c r="C615" t="s">
        <v>178</v>
      </c>
      <c r="D615" t="s">
        <v>37</v>
      </c>
      <c r="E615">
        <v>2018</v>
      </c>
      <c r="F615" t="s">
        <v>274</v>
      </c>
      <c r="G615" t="s">
        <v>1660</v>
      </c>
      <c r="H615" t="s">
        <v>180</v>
      </c>
      <c r="I615" t="s">
        <v>1661</v>
      </c>
      <c r="J615" t="s">
        <v>23</v>
      </c>
      <c r="M615" t="s">
        <v>1662</v>
      </c>
    </row>
    <row r="616" hidden="1" spans="1:13">
      <c r="A616" t="s">
        <v>1663</v>
      </c>
      <c r="B616" t="s">
        <v>177</v>
      </c>
      <c r="C616" t="s">
        <v>178</v>
      </c>
      <c r="D616" t="s">
        <v>37</v>
      </c>
      <c r="E616">
        <v>2018</v>
      </c>
      <c r="F616" t="s">
        <v>274</v>
      </c>
      <c r="G616" t="s">
        <v>1664</v>
      </c>
      <c r="H616" t="s">
        <v>180</v>
      </c>
      <c r="I616" t="s">
        <v>1661</v>
      </c>
      <c r="J616" t="s">
        <v>23</v>
      </c>
      <c r="M616" t="s">
        <v>1662</v>
      </c>
    </row>
    <row r="617" hidden="1" spans="1:13">
      <c r="A617" t="s">
        <v>1665</v>
      </c>
      <c r="B617" t="s">
        <v>177</v>
      </c>
      <c r="C617" t="s">
        <v>178</v>
      </c>
      <c r="D617" t="s">
        <v>37</v>
      </c>
      <c r="E617">
        <v>2018</v>
      </c>
      <c r="F617" t="s">
        <v>274</v>
      </c>
      <c r="G617" t="s">
        <v>1660</v>
      </c>
      <c r="H617" t="s">
        <v>180</v>
      </c>
      <c r="I617" t="s">
        <v>181</v>
      </c>
      <c r="J617" t="s">
        <v>23</v>
      </c>
      <c r="M617" t="s">
        <v>1662</v>
      </c>
    </row>
    <row r="618" hidden="1" spans="1:13">
      <c r="A618" t="s">
        <v>1666</v>
      </c>
      <c r="B618" t="s">
        <v>177</v>
      </c>
      <c r="C618" t="s">
        <v>178</v>
      </c>
      <c r="D618" t="s">
        <v>37</v>
      </c>
      <c r="E618">
        <v>2018</v>
      </c>
      <c r="F618" t="s">
        <v>274</v>
      </c>
      <c r="G618" t="s">
        <v>1660</v>
      </c>
      <c r="H618" t="s">
        <v>180</v>
      </c>
      <c r="I618" t="s">
        <v>181</v>
      </c>
      <c r="J618" t="s">
        <v>23</v>
      </c>
      <c r="M618" t="s">
        <v>1662</v>
      </c>
    </row>
    <row r="619" hidden="1" spans="1:13">
      <c r="A619" t="s">
        <v>1667</v>
      </c>
      <c r="B619" t="s">
        <v>177</v>
      </c>
      <c r="C619" t="s">
        <v>178</v>
      </c>
      <c r="D619" t="s">
        <v>37</v>
      </c>
      <c r="E619">
        <v>2018</v>
      </c>
      <c r="F619" t="s">
        <v>274</v>
      </c>
      <c r="G619" t="s">
        <v>1660</v>
      </c>
      <c r="H619" t="s">
        <v>180</v>
      </c>
      <c r="I619" t="s">
        <v>181</v>
      </c>
      <c r="J619" t="s">
        <v>23</v>
      </c>
      <c r="M619" t="s">
        <v>1662</v>
      </c>
    </row>
    <row r="620" hidden="1" spans="1:13">
      <c r="A620" t="s">
        <v>1668</v>
      </c>
      <c r="B620" t="s">
        <v>177</v>
      </c>
      <c r="C620" t="s">
        <v>178</v>
      </c>
      <c r="D620" t="s">
        <v>37</v>
      </c>
      <c r="E620">
        <v>2018</v>
      </c>
      <c r="F620" t="s">
        <v>274</v>
      </c>
      <c r="G620" t="s">
        <v>1660</v>
      </c>
      <c r="H620" t="s">
        <v>180</v>
      </c>
      <c r="I620" t="s">
        <v>181</v>
      </c>
      <c r="J620" t="s">
        <v>23</v>
      </c>
      <c r="M620" t="s">
        <v>1662</v>
      </c>
    </row>
    <row r="621" hidden="1" spans="1:13">
      <c r="A621" t="s">
        <v>1669</v>
      </c>
      <c r="B621" t="s">
        <v>177</v>
      </c>
      <c r="C621" t="s">
        <v>178</v>
      </c>
      <c r="D621" t="s">
        <v>37</v>
      </c>
      <c r="E621">
        <v>2018</v>
      </c>
      <c r="F621" t="s">
        <v>274</v>
      </c>
      <c r="G621" t="s">
        <v>1660</v>
      </c>
      <c r="H621" t="s">
        <v>180</v>
      </c>
      <c r="I621" t="s">
        <v>181</v>
      </c>
      <c r="J621" t="s">
        <v>23</v>
      </c>
      <c r="M621" t="s">
        <v>1662</v>
      </c>
    </row>
    <row r="622" hidden="1" spans="1:13">
      <c r="A622" t="s">
        <v>1670</v>
      </c>
      <c r="B622" t="s">
        <v>177</v>
      </c>
      <c r="C622" t="s">
        <v>178</v>
      </c>
      <c r="D622" t="s">
        <v>37</v>
      </c>
      <c r="E622">
        <v>2018</v>
      </c>
      <c r="F622" t="s">
        <v>274</v>
      </c>
      <c r="G622" t="s">
        <v>1660</v>
      </c>
      <c r="H622" t="s">
        <v>180</v>
      </c>
      <c r="I622" t="s">
        <v>181</v>
      </c>
      <c r="J622" t="s">
        <v>23</v>
      </c>
      <c r="M622" t="s">
        <v>1662</v>
      </c>
    </row>
    <row r="623" hidden="1" spans="1:13">
      <c r="A623" t="s">
        <v>1671</v>
      </c>
      <c r="B623" t="s">
        <v>177</v>
      </c>
      <c r="C623" t="s">
        <v>178</v>
      </c>
      <c r="D623" t="s">
        <v>37</v>
      </c>
      <c r="E623">
        <v>2018</v>
      </c>
      <c r="F623" t="s">
        <v>274</v>
      </c>
      <c r="G623" t="s">
        <v>1660</v>
      </c>
      <c r="H623" t="s">
        <v>180</v>
      </c>
      <c r="I623" t="s">
        <v>181</v>
      </c>
      <c r="J623" t="s">
        <v>23</v>
      </c>
      <c r="M623" t="s">
        <v>1662</v>
      </c>
    </row>
    <row r="624" hidden="1" spans="1:13">
      <c r="A624" t="s">
        <v>1672</v>
      </c>
      <c r="B624" t="s">
        <v>177</v>
      </c>
      <c r="C624" t="s">
        <v>178</v>
      </c>
      <c r="D624" t="s">
        <v>37</v>
      </c>
      <c r="E624">
        <v>2018</v>
      </c>
      <c r="F624" t="s">
        <v>279</v>
      </c>
      <c r="G624" t="s">
        <v>1673</v>
      </c>
      <c r="H624" t="s">
        <v>180</v>
      </c>
      <c r="I624" t="s">
        <v>181</v>
      </c>
      <c r="J624" t="s">
        <v>23</v>
      </c>
      <c r="M624" t="s">
        <v>523</v>
      </c>
    </row>
    <row r="625" hidden="1" spans="1:13">
      <c r="A625" t="s">
        <v>1674</v>
      </c>
      <c r="B625" t="s">
        <v>1229</v>
      </c>
      <c r="C625" t="s">
        <v>1230</v>
      </c>
      <c r="D625" t="s">
        <v>37</v>
      </c>
      <c r="E625">
        <v>2018</v>
      </c>
      <c r="F625" t="s">
        <v>279</v>
      </c>
      <c r="G625" t="s">
        <v>1675</v>
      </c>
      <c r="H625" t="s">
        <v>80</v>
      </c>
      <c r="I625" t="s">
        <v>1232</v>
      </c>
      <c r="J625" t="s">
        <v>23</v>
      </c>
      <c r="M625" t="s">
        <v>1233</v>
      </c>
    </row>
    <row r="626" hidden="1" spans="1:13">
      <c r="A626" t="s">
        <v>1676</v>
      </c>
      <c r="B626" t="s">
        <v>1229</v>
      </c>
      <c r="C626" t="s">
        <v>1230</v>
      </c>
      <c r="D626" t="s">
        <v>37</v>
      </c>
      <c r="E626">
        <v>2018</v>
      </c>
      <c r="F626" t="s">
        <v>19</v>
      </c>
      <c r="G626" t="s">
        <v>1677</v>
      </c>
      <c r="H626" t="s">
        <v>80</v>
      </c>
      <c r="I626" t="s">
        <v>1232</v>
      </c>
      <c r="J626" t="s">
        <v>23</v>
      </c>
      <c r="M626" t="s">
        <v>1235</v>
      </c>
    </row>
    <row r="627" hidden="1" spans="1:13">
      <c r="A627" t="s">
        <v>1674</v>
      </c>
      <c r="B627" t="s">
        <v>1229</v>
      </c>
      <c r="C627" t="s">
        <v>1230</v>
      </c>
      <c r="D627" t="s">
        <v>37</v>
      </c>
      <c r="E627">
        <v>2018</v>
      </c>
      <c r="F627" t="s">
        <v>30</v>
      </c>
      <c r="G627" t="s">
        <v>1678</v>
      </c>
      <c r="H627" t="s">
        <v>80</v>
      </c>
      <c r="I627" t="s">
        <v>1232</v>
      </c>
      <c r="J627" t="s">
        <v>23</v>
      </c>
      <c r="M627" t="s">
        <v>1382</v>
      </c>
    </row>
    <row r="628" hidden="1" spans="1:13">
      <c r="A628" t="s">
        <v>1679</v>
      </c>
      <c r="B628" t="s">
        <v>1243</v>
      </c>
      <c r="C628" t="s">
        <v>1244</v>
      </c>
      <c r="D628" t="s">
        <v>37</v>
      </c>
      <c r="E628">
        <v>2018</v>
      </c>
      <c r="F628" t="s">
        <v>279</v>
      </c>
      <c r="G628" t="s">
        <v>1563</v>
      </c>
      <c r="H628" t="s">
        <v>499</v>
      </c>
      <c r="I628" t="s">
        <v>1246</v>
      </c>
      <c r="J628" t="s">
        <v>23</v>
      </c>
      <c r="M628" t="s">
        <v>1387</v>
      </c>
    </row>
    <row r="629" hidden="1" spans="1:13">
      <c r="A629" t="s">
        <v>1680</v>
      </c>
      <c r="B629" t="s">
        <v>343</v>
      </c>
      <c r="C629" t="s">
        <v>344</v>
      </c>
      <c r="D629" t="s">
        <v>18</v>
      </c>
      <c r="E629">
        <v>2018</v>
      </c>
      <c r="F629" t="s">
        <v>462</v>
      </c>
      <c r="G629" t="s">
        <v>1681</v>
      </c>
      <c r="H629" t="s">
        <v>73</v>
      </c>
      <c r="I629" t="s">
        <v>346</v>
      </c>
      <c r="J629" t="s">
        <v>23</v>
      </c>
      <c r="M629" t="s">
        <v>1682</v>
      </c>
    </row>
    <row r="630" hidden="1" spans="1:13">
      <c r="A630" t="s">
        <v>1683</v>
      </c>
      <c r="B630" t="s">
        <v>343</v>
      </c>
      <c r="C630" t="s">
        <v>344</v>
      </c>
      <c r="D630" t="s">
        <v>18</v>
      </c>
      <c r="E630">
        <v>2018</v>
      </c>
      <c r="F630" t="s">
        <v>279</v>
      </c>
      <c r="G630" t="s">
        <v>1684</v>
      </c>
      <c r="H630" t="s">
        <v>73</v>
      </c>
      <c r="I630" t="s">
        <v>346</v>
      </c>
      <c r="J630" t="s">
        <v>23</v>
      </c>
      <c r="M630" t="s">
        <v>749</v>
      </c>
    </row>
    <row r="631" hidden="1" spans="1:13">
      <c r="A631" t="s">
        <v>1685</v>
      </c>
      <c r="B631" t="s">
        <v>343</v>
      </c>
      <c r="C631" t="s">
        <v>344</v>
      </c>
      <c r="D631" t="s">
        <v>37</v>
      </c>
      <c r="E631">
        <v>2018</v>
      </c>
      <c r="F631" t="s">
        <v>279</v>
      </c>
      <c r="G631" t="s">
        <v>1686</v>
      </c>
      <c r="H631" t="s">
        <v>73</v>
      </c>
      <c r="I631" t="s">
        <v>346</v>
      </c>
      <c r="J631" t="s">
        <v>23</v>
      </c>
      <c r="M631" t="s">
        <v>749</v>
      </c>
    </row>
    <row r="632" hidden="1" spans="1:13">
      <c r="A632" t="s">
        <v>1687</v>
      </c>
      <c r="B632" t="s">
        <v>1688</v>
      </c>
      <c r="C632" t="s">
        <v>1689</v>
      </c>
      <c r="D632" t="s">
        <v>37</v>
      </c>
      <c r="E632">
        <v>2018</v>
      </c>
      <c r="F632" t="s">
        <v>279</v>
      </c>
      <c r="G632" t="s">
        <v>1690</v>
      </c>
      <c r="H632" t="s">
        <v>94</v>
      </c>
      <c r="I632" t="s">
        <v>1691</v>
      </c>
      <c r="J632" t="s">
        <v>23</v>
      </c>
      <c r="M632" t="s">
        <v>1692</v>
      </c>
    </row>
    <row r="633" hidden="1" spans="1:13">
      <c r="A633" t="s">
        <v>1693</v>
      </c>
      <c r="B633" t="s">
        <v>1688</v>
      </c>
      <c r="C633" t="s">
        <v>1689</v>
      </c>
      <c r="D633" t="s">
        <v>37</v>
      </c>
      <c r="E633">
        <v>2018</v>
      </c>
      <c r="F633" t="s">
        <v>279</v>
      </c>
      <c r="G633" t="s">
        <v>1694</v>
      </c>
      <c r="H633" t="s">
        <v>94</v>
      </c>
      <c r="I633" t="s">
        <v>1691</v>
      </c>
      <c r="J633" t="s">
        <v>23</v>
      </c>
      <c r="M633" t="s">
        <v>1692</v>
      </c>
    </row>
    <row r="634" hidden="1" spans="1:13">
      <c r="A634" t="s">
        <v>1695</v>
      </c>
      <c r="B634" t="s">
        <v>362</v>
      </c>
      <c r="C634" t="s">
        <v>363</v>
      </c>
      <c r="D634" t="s">
        <v>37</v>
      </c>
      <c r="E634">
        <v>2018</v>
      </c>
      <c r="F634" t="s">
        <v>279</v>
      </c>
      <c r="G634" t="s">
        <v>1696</v>
      </c>
      <c r="H634" t="s">
        <v>286</v>
      </c>
      <c r="I634" t="s">
        <v>365</v>
      </c>
      <c r="J634" t="s">
        <v>23</v>
      </c>
      <c r="M634" t="s">
        <v>609</v>
      </c>
    </row>
    <row r="635" hidden="1" spans="1:13">
      <c r="A635" t="s">
        <v>1697</v>
      </c>
      <c r="B635" t="s">
        <v>1698</v>
      </c>
      <c r="C635" t="s">
        <v>1699</v>
      </c>
      <c r="D635" t="s">
        <v>37</v>
      </c>
      <c r="E635">
        <v>2018</v>
      </c>
      <c r="F635" t="s">
        <v>279</v>
      </c>
      <c r="G635" t="s">
        <v>1568</v>
      </c>
      <c r="H635" t="s">
        <v>1700</v>
      </c>
      <c r="I635" t="s">
        <v>1701</v>
      </c>
      <c r="J635" t="s">
        <v>23</v>
      </c>
      <c r="M635" t="s">
        <v>1702</v>
      </c>
    </row>
    <row r="636" hidden="1" spans="1:13">
      <c r="A636" t="s">
        <v>1703</v>
      </c>
      <c r="B636" t="s">
        <v>1698</v>
      </c>
      <c r="C636" t="s">
        <v>1699</v>
      </c>
      <c r="D636" t="s">
        <v>37</v>
      </c>
      <c r="E636">
        <v>2018</v>
      </c>
      <c r="F636" t="s">
        <v>279</v>
      </c>
      <c r="G636" t="s">
        <v>1704</v>
      </c>
      <c r="H636" t="s">
        <v>1700</v>
      </c>
      <c r="I636" t="s">
        <v>1705</v>
      </c>
      <c r="J636" t="s">
        <v>23</v>
      </c>
      <c r="M636" t="s">
        <v>1702</v>
      </c>
    </row>
    <row r="637" hidden="1" spans="1:13">
      <c r="A637" t="s">
        <v>1706</v>
      </c>
      <c r="B637" t="s">
        <v>1707</v>
      </c>
      <c r="C637" t="s">
        <v>1708</v>
      </c>
      <c r="D637" t="s">
        <v>37</v>
      </c>
      <c r="E637">
        <v>2018</v>
      </c>
      <c r="F637" t="s">
        <v>19</v>
      </c>
      <c r="G637" t="s">
        <v>1709</v>
      </c>
      <c r="H637" t="s">
        <v>478</v>
      </c>
      <c r="I637" t="s">
        <v>1710</v>
      </c>
      <c r="J637" t="s">
        <v>23</v>
      </c>
      <c r="M637" t="s">
        <v>1711</v>
      </c>
    </row>
  </sheetData>
  <autoFilter ref="A1:N637">
    <filterColumn colId="7">
      <customFilters>
        <customFilter operator="equal" val="#N/A"/>
      </customFilters>
    </filterColumn>
    <extLst/>
  </autoFilter>
  <dataValidations count="1">
    <dataValidation allowBlank="1" showInputMessage="1" showErrorMessage="1" sqref="J1"/>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B20"/>
  <sheetViews>
    <sheetView workbookViewId="0">
      <selection activeCell="H26" sqref="H26"/>
    </sheetView>
  </sheetViews>
  <sheetFormatPr defaultColWidth="9" defaultRowHeight="14.25" outlineLevelCol="1"/>
  <cols>
    <col min="2" max="2" width="14.625" customWidth="1"/>
  </cols>
  <sheetData>
    <row r="1" spans="1:2">
      <c r="A1" t="s">
        <v>28</v>
      </c>
      <c r="B1" t="s">
        <v>29</v>
      </c>
    </row>
    <row r="2" spans="1:2">
      <c r="A2" t="s">
        <v>35</v>
      </c>
      <c r="B2" t="s">
        <v>36</v>
      </c>
    </row>
    <row r="3" spans="1:2">
      <c r="A3" t="s">
        <v>54</v>
      </c>
      <c r="B3" t="s">
        <v>55</v>
      </c>
    </row>
    <row r="4" spans="1:2">
      <c r="A4" t="s">
        <v>100</v>
      </c>
      <c r="B4" t="s">
        <v>101</v>
      </c>
    </row>
    <row r="5" spans="1:2">
      <c r="A5" t="s">
        <v>111</v>
      </c>
      <c r="B5" t="s">
        <v>112</v>
      </c>
    </row>
    <row r="6" spans="1:2">
      <c r="A6" t="s">
        <v>117</v>
      </c>
      <c r="B6" t="s">
        <v>118</v>
      </c>
    </row>
    <row r="7" spans="1:2">
      <c r="A7" t="s">
        <v>140</v>
      </c>
      <c r="B7" t="s">
        <v>141</v>
      </c>
    </row>
    <row r="8" spans="1:2">
      <c r="A8" t="s">
        <v>162</v>
      </c>
      <c r="B8" t="s">
        <v>163</v>
      </c>
    </row>
    <row r="9" spans="1:2">
      <c r="A9" t="s">
        <v>204</v>
      </c>
      <c r="B9" t="s">
        <v>205</v>
      </c>
    </row>
    <row r="10" spans="1:2">
      <c r="A10" t="s">
        <v>210</v>
      </c>
      <c r="B10" t="s">
        <v>211</v>
      </c>
    </row>
    <row r="11" spans="1:2">
      <c r="A11" t="s">
        <v>221</v>
      </c>
      <c r="B11" t="s">
        <v>222</v>
      </c>
    </row>
    <row r="12" spans="1:2">
      <c r="A12" t="s">
        <v>247</v>
      </c>
      <c r="B12" t="s">
        <v>248</v>
      </c>
    </row>
    <row r="13" spans="1:2">
      <c r="A13" t="s">
        <v>295</v>
      </c>
      <c r="B13" t="s">
        <v>296</v>
      </c>
    </row>
    <row r="14" spans="1:2">
      <c r="A14" t="s">
        <v>370</v>
      </c>
      <c r="B14" t="s">
        <v>371</v>
      </c>
    </row>
    <row r="15" spans="1:2">
      <c r="A15" t="s">
        <v>394</v>
      </c>
      <c r="B15" t="s">
        <v>395</v>
      </c>
    </row>
    <row r="16" spans="1:2">
      <c r="A16" t="s">
        <v>482</v>
      </c>
      <c r="B16" t="s">
        <v>483</v>
      </c>
    </row>
    <row r="17" spans="1:2">
      <c r="A17" t="s">
        <v>488</v>
      </c>
      <c r="B17" t="s">
        <v>489</v>
      </c>
    </row>
    <row r="18" spans="1:2">
      <c r="A18" t="s">
        <v>949</v>
      </c>
      <c r="B18" t="s">
        <v>950</v>
      </c>
    </row>
    <row r="19" spans="1:2">
      <c r="A19" t="s">
        <v>1352</v>
      </c>
      <c r="B19" t="s">
        <v>1353</v>
      </c>
    </row>
    <row r="20" spans="1:2">
      <c r="A20" t="s">
        <v>1360</v>
      </c>
      <c r="B20" t="s">
        <v>1361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成果批示及应用导入模板</vt:lpstr>
      <vt:lpstr>成果批示及应用部门（勿删勿改！！！）</vt:lpstr>
      <vt:lpstr>12.1成果批示及应用（前端查询-需要导入-待处理)</vt:lpstr>
      <vt:lpstr>Sheet1</vt:lpstr>
      <vt:lpstr>批示部门及其分数</vt:lpstr>
      <vt:lpstr>准导入</vt:lpstr>
      <vt:lpstr>待添加成员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梁正波</dc:creator>
  <cp:lastModifiedBy>Bruce_Liang</cp:lastModifiedBy>
  <dcterms:created xsi:type="dcterms:W3CDTF">2021-04-12T16:27:00Z</dcterms:created>
  <dcterms:modified xsi:type="dcterms:W3CDTF">2022-08-22T10:30:12Z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50E33F0022BC456486FF129DE2FB2BDF</vt:lpwstr>
  </property>
  <property fmtid="{D5CDD505-2E9C-101B-9397-08002B2CF9AE}" pid="3" name="KSOProductBuildVer">
    <vt:lpwstr>2052-11.1.0.12302</vt:lpwstr>
  </property>
</Properties>
</file>