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社科院专著、编著、译著、工具书、教材及内部出版物导入模板" sheetId="1" r:id="rId1"/>
    <sheet name="13.2著作（前端查询结果-导入系统-待处理)" sheetId="2" r:id="rId2"/>
    <sheet name="Sheet1" sheetId="3" r:id="rId3"/>
    <sheet name="著作类别对应分值" sheetId="4" r:id="rId4"/>
    <sheet name="准导入数据" sheetId="5" r:id="rId5"/>
    <sheet name="待添加人员" sheetId="6" r:id="rId6"/>
  </sheets>
  <externalReferences>
    <externalReference r:id="rId7"/>
    <externalReference r:id="rId8"/>
  </externalReferences>
  <definedNames>
    <definedName name="_xlnm._FilterDatabase" localSheetId="1" hidden="1">'13.2著作（前端查询结果-导入系统-待处理)'!$A$1:$R$266</definedName>
    <definedName name="_xlnm._FilterDatabase" localSheetId="2" hidden="1">Sheet1!$A$1:$R$163</definedName>
    <definedName name="党史·党建">#REF!</definedName>
    <definedName name="政治学">#REF!</definedName>
    <definedName name="法学">#REF!</definedName>
    <definedName name="图书馆·情报与文献学">#REF!</definedName>
    <definedName name="考古学">#REF!</definedName>
    <definedName name="外国文学">#REF!</definedName>
    <definedName name="新闻学与传播学">#REF!</definedName>
    <definedName name="马列·科社">#REF!</definedName>
    <definedName name="民族学">#REF!</definedName>
    <definedName name="中国历史">#REF!</definedName>
    <definedName name="哲学">#REF!</definedName>
    <definedName name="国际问题研究">#REF!</definedName>
    <definedName name="语言学">#REF!</definedName>
    <definedName name="世界历史">#REF!</definedName>
    <definedName name="中国文学">#REF!</definedName>
    <definedName name="体育学">#REF!</definedName>
    <definedName name="统计学">#REF!</definedName>
    <definedName name="宗教学">#REF!</definedName>
    <definedName name="理论经济">#REF!</definedName>
    <definedName name="人口学">#REF!</definedName>
    <definedName name="社会学">#REF!</definedName>
    <definedName name="应用经济">#REF!</definedName>
    <definedName name="管理学">#REF!</definedName>
    <definedName name="党史·党建其他学科">#REF!</definedName>
    <definedName name="政治学其他学科">#REF!</definedName>
    <definedName name="法学其他学科">#REF!</definedName>
    <definedName name="图书馆·情报与文献学其他学科">#REF!</definedName>
    <definedName name="考古学其他学科">#REF!</definedName>
    <definedName name="外国文学其他学科">#REF!</definedName>
    <definedName name="新闻学与传播学其他学科">#REF!</definedName>
    <definedName name="马列·科社其他学科">#REF!</definedName>
    <definedName name="民族学其他学科">#REF!</definedName>
    <definedName name="中国历史其他学科">#REF!</definedName>
    <definedName name="哲学其他学科">#REF!</definedName>
    <definedName name="国际问题研究其他学科">#REF!</definedName>
    <definedName name="语言学其他学科">#REF!</definedName>
    <definedName name="世界历史其他学科">#REF!</definedName>
    <definedName name="中国文学其他学科">#REF!</definedName>
    <definedName name="体育学其他学科">#REF!</definedName>
    <definedName name="统计学其他学科">#REF!</definedName>
    <definedName name="宗教学其他学科">#REF!</definedName>
    <definedName name="理论经济其他学科">#REF!</definedName>
    <definedName name="人口学其他学科">#REF!</definedName>
    <definedName name="社会学其他学科">#REF!</definedName>
    <definedName name="应用经济其他学科">#REF!</definedName>
    <definedName name="管理学其他学科">#REF!</definedName>
  </definedNames>
  <calcPr calcId="144525"/>
</workbook>
</file>

<file path=xl/sharedStrings.xml><?xml version="1.0" encoding="utf-8"?>
<sst xmlns="http://schemas.openxmlformats.org/spreadsheetml/2006/main" count="8339" uniqueCount="1020">
  <si>
    <r>
      <rPr>
        <sz val="14"/>
        <color theme="1"/>
        <rFont val="等线"/>
        <charset val="134"/>
      </rPr>
      <t xml:space="preserve">填写说明：
</t>
    </r>
    <r>
      <rPr>
        <b/>
        <sz val="12"/>
        <color rgb="FFFF0000"/>
        <rFont val="等线"/>
        <charset val="134"/>
      </rPr>
      <t>1.下行中标红字段为必填项。</t>
    </r>
    <r>
      <rPr>
        <b/>
        <sz val="12"/>
        <color theme="1"/>
        <rFont val="等线"/>
        <charset val="134"/>
      </rPr>
      <t xml:space="preserve">
2.著作名称：必填项，自行录入，无需判断重复。
3.日期必须是以下格式:yyyy-mm-dd、yyyy/mm/dd、yyyy年mm月dd日、yyyy-mm、yyyy/mm/、yyyymmdd、yyyymm、yyyy年mm月、yyyy，否则不能正常识别。如，2020-11-11、2020/11/11、2020年11月11日、2020-11、2020/11、2020年11月
4.完成类型：必填项，选项值：独立完成；合作完成。
5.著作类别：必填项，选项值：公开出版专著；公开出版编著、译著、工具书、教材等；内部出版物。
6.年度、出版单位、出版日期、总字数（万元）：必填项，自行录入。
7.成果成员：必填项，负责人需为院内人员，成员必须包含负责人，院内人员需要录入工号，院外人员需要标识"院外"。英文逗号隔开。示例：李四(2023),王五(院外),张强(院外)。
8.是否是项目成果：必填项，选项值：是；否。选择"是"，"关联项目"和"成果阶段"必填；选择"否"，"关联项目"和"成果阶段"无需录入。
9.关联项目：非必填项，与"是否是项目成果"相关联，"是否项目成果"选择"是"，只允许录入本人是该项目项目成员的项目数据，关联项目需判断是否在系统存在且该成果负责人是项目的成员。
10.成果阶段：非必填项，选项值：阶段性成果；最终成果。
11.院内成员分数：必填项，需要录入院内人员的工号和分数值。存在多个院内人员，则英文逗号隔开。示例：2023(220);2022(10);0001(20)。
ps：院内成员的分数总分是300分，当著作类别选择"公开出版专著"，且存在多名院内成果成员时，第一作者可分配分数为："210-270"之间。当著作类别选择"公开出版专著"，且只有1名院内成果成员时，该院内成果成员的分值需直接等于300。
12.成果导入关联附件ID：非必填，存在多个附件情况，用英文逗号隔开。需根据录入的附件ID，将附件挂到对应成果附件处。</t>
    </r>
  </si>
  <si>
    <r>
      <rPr>
        <b/>
        <sz val="11"/>
        <color rgb="FFFF0000"/>
        <rFont val="等线"/>
        <charset val="134"/>
        <scheme val="minor"/>
      </rPr>
      <t>*</t>
    </r>
    <r>
      <rPr>
        <sz val="11"/>
        <color rgb="FFFF0000"/>
        <rFont val="等线"/>
        <charset val="134"/>
        <scheme val="minor"/>
      </rPr>
      <t>著作名称</t>
    </r>
  </si>
  <si>
    <t>*负责人</t>
  </si>
  <si>
    <t>*负责人工号</t>
  </si>
  <si>
    <t>*完成类型</t>
  </si>
  <si>
    <t>*年度</t>
  </si>
  <si>
    <t>*著作类别</t>
  </si>
  <si>
    <t>*出版单位</t>
  </si>
  <si>
    <t>*出版日期</t>
  </si>
  <si>
    <t>*总字数（万字）</t>
  </si>
  <si>
    <t>*成果成员</t>
  </si>
  <si>
    <t>*是否是项目成果</t>
  </si>
  <si>
    <t>关联项目</t>
  </si>
  <si>
    <t>成果阶段</t>
  </si>
  <si>
    <t>*院内成员分数</t>
  </si>
  <si>
    <t>成果导入关联附件ID</t>
  </si>
  <si>
    <t>城市基础设施市场化构想与在重庆的实践</t>
  </si>
  <si>
    <t>吕红</t>
  </si>
  <si>
    <t>luhong</t>
  </si>
  <si>
    <t>合作完成</t>
  </si>
  <si>
    <t>公开出版专著</t>
  </si>
  <si>
    <t>重庆出版社</t>
  </si>
  <si>
    <t>吕红(luhong)</t>
  </si>
  <si>
    <t>否</t>
  </si>
  <si>
    <t>luhong(70)</t>
  </si>
  <si>
    <t>长江经济带协调发展研究</t>
  </si>
  <si>
    <t>柯昌波</t>
  </si>
  <si>
    <t>kechangbo</t>
  </si>
  <si>
    <t>柯昌波(kechangbo),廖玉娇(liaoyujiao),彭劲松(pengjingsong),许玉明(xuyuming),杨玲(yangling)</t>
  </si>
  <si>
    <t>kechangbo(70)</t>
  </si>
  <si>
    <t>地方立法后评估研究</t>
  </si>
  <si>
    <t>曹银涛</t>
  </si>
  <si>
    <t>caoyintao</t>
  </si>
  <si>
    <t>中国民主法制出版社</t>
  </si>
  <si>
    <t>曹银涛(caoyintao),方令(fangling),吴静(wujing)</t>
  </si>
  <si>
    <t>caoyintao(70)</t>
  </si>
  <si>
    <t>《地方立法后评估研究</t>
  </si>
  <si>
    <t>丁新正</t>
  </si>
  <si>
    <t>dingxinzheng</t>
  </si>
  <si>
    <t>公开出版编著、译著、工具书、教材等</t>
  </si>
  <si>
    <t>丁新正(dingxinzheng)</t>
  </si>
  <si>
    <t>dingxinzheng(35)</t>
  </si>
  <si>
    <t>《离婚损害赔偿制度——理论与实务》</t>
  </si>
  <si>
    <t>独立完成</t>
  </si>
  <si>
    <t>光明日报出版社</t>
  </si>
  <si>
    <t>范滔滔</t>
  </si>
  <si>
    <t>fantaotao</t>
  </si>
  <si>
    <t>范滔滔(fantaotao)</t>
  </si>
  <si>
    <t>fantaotao(35)</t>
  </si>
  <si>
    <t>法律理论与评论</t>
  </si>
  <si>
    <t>郭振杰</t>
  </si>
  <si>
    <t>guozhenjie</t>
  </si>
  <si>
    <t>科学文化艺术出版社</t>
  </si>
  <si>
    <t>郭振杰(guozhenjie)</t>
  </si>
  <si>
    <t>guozhenjie(70)</t>
  </si>
  <si>
    <t>《科学发展系统工程研究》</t>
  </si>
  <si>
    <t>黄意武</t>
  </si>
  <si>
    <t>huangyiwu</t>
  </si>
  <si>
    <t>黄意武(huangyiwu)</t>
  </si>
  <si>
    <t>huangyiwu(35)</t>
  </si>
  <si>
    <t>科学发展观简明读本《发展是科学发展观的第一要义》《以人为本是科学发展观的核心》《全面协调可持续是科学发展观的基本要求》《统筹兼顾是科学发展观的根本方法》</t>
  </si>
  <si>
    <t>重庆市房地产结构调整与可持续发展研究</t>
  </si>
  <si>
    <t>黄泓</t>
  </si>
  <si>
    <t>huanghong</t>
  </si>
  <si>
    <t>西南交通大学出版社</t>
  </si>
  <si>
    <t>黄泓(huanghong)</t>
  </si>
  <si>
    <t>huanghong(35)</t>
  </si>
  <si>
    <t>重庆市固定资产投资轨迹与预测、决策分析</t>
  </si>
  <si>
    <t>许玉明</t>
  </si>
  <si>
    <t>xuyuming</t>
  </si>
  <si>
    <t>xuyuming(70)</t>
  </si>
  <si>
    <t>重庆市房地产业结构调整与可持续发展研究</t>
  </si>
  <si>
    <t>杨玲</t>
  </si>
  <si>
    <t>yangling</t>
  </si>
  <si>
    <t>柯昌波(kechangbo),杨玲(yangling),栾玉树(luanyushu)</t>
  </si>
  <si>
    <t>yangling(70)</t>
  </si>
  <si>
    <t>三峡库区发展及库区经济学研究</t>
  </si>
  <si>
    <t>黎智洪</t>
  </si>
  <si>
    <t>lizhihong</t>
  </si>
  <si>
    <t>黎智洪(lizhihong)</t>
  </si>
  <si>
    <t>lizhihong(70)</t>
  </si>
  <si>
    <t>李玉雪</t>
  </si>
  <si>
    <t>liyuxue</t>
  </si>
  <si>
    <t>中国民主法制出版社2009年版</t>
  </si>
  <si>
    <t>李玉雪(liyuxue)</t>
  </si>
  <si>
    <t>liyuxue(70)</t>
  </si>
  <si>
    <t>廖玉娇</t>
  </si>
  <si>
    <t>liaoyujiao</t>
  </si>
  <si>
    <t>西安交通大学出版社</t>
  </si>
  <si>
    <t>廖玉娇(liaoyujiao)</t>
  </si>
  <si>
    <t>liaoyujiao(70)</t>
  </si>
  <si>
    <t>三峡库区经济发展及库区经济学研究</t>
  </si>
  <si>
    <t>田丰伦</t>
  </si>
  <si>
    <t>tianfenglun</t>
  </si>
  <si>
    <t>马晓燕(maxiaoyan),田丰伦(tianfenglun)</t>
  </si>
  <si>
    <t>tianfenglun(70)</t>
  </si>
  <si>
    <t>长江经济带协调发展研究》</t>
  </si>
  <si>
    <t>彭劲松</t>
  </si>
  <si>
    <t>pengjingsong</t>
  </si>
  <si>
    <t>彭劲松(pengjingsong)</t>
  </si>
  <si>
    <t>pengjingsong(70)</t>
  </si>
  <si>
    <t>科学发展观简明读本（共5本书）</t>
  </si>
  <si>
    <t>吴大兵</t>
  </si>
  <si>
    <t>wudabing</t>
  </si>
  <si>
    <t>吴大兵(wudabing)</t>
  </si>
  <si>
    <t>wudabing(70)</t>
  </si>
  <si>
    <t>《科学发展观系统工程研究》</t>
  </si>
  <si>
    <t>科学发展系统工程研究</t>
  </si>
  <si>
    <t>杨勇</t>
  </si>
  <si>
    <t>yangyong</t>
  </si>
  <si>
    <t>重庆出版集团；重庆出版社</t>
  </si>
  <si>
    <t>杨勇(yangyong)</t>
  </si>
  <si>
    <t>yangyong(70)</t>
  </si>
  <si>
    <t>国家干预法治化研究</t>
  </si>
  <si>
    <t>朱华政</t>
  </si>
  <si>
    <t>zhuhuazheng</t>
  </si>
  <si>
    <t>法律出版社</t>
  </si>
  <si>
    <t>朱华政(zhuhuazheng)</t>
  </si>
  <si>
    <t>zhuhuazheng(35)</t>
  </si>
  <si>
    <t>城市航标——重庆城市精神探寻</t>
  </si>
  <si>
    <t>西南师范大学出版社</t>
  </si>
  <si>
    <t>丁新正(dingxinzheng),刘华卫(liuhuawei)</t>
  </si>
  <si>
    <t>dingxinzheng(70)</t>
  </si>
  <si>
    <t>国有企业管理层收购法律制度研究</t>
  </si>
  <si>
    <t>西南财经大学出版社</t>
  </si>
  <si>
    <t>马克思主义哲学范畴研究</t>
  </si>
  <si>
    <t>胡波</t>
  </si>
  <si>
    <t>hubo</t>
  </si>
  <si>
    <t>中国社会科学出版社</t>
  </si>
  <si>
    <t>胡波(hubo),胡波(hubo),胡波(hubo)</t>
  </si>
  <si>
    <t>hubo(70)</t>
  </si>
  <si>
    <t>党的先进性长效机制研究</t>
  </si>
  <si>
    <t>人民出版社</t>
  </si>
  <si>
    <t>huangyiwu(70)</t>
  </si>
  <si>
    <t>省域中小企业发展环境问题成因与改善路径研究</t>
  </si>
  <si>
    <t>王秀模</t>
  </si>
  <si>
    <t>wangxiumo</t>
  </si>
  <si>
    <t>云南大学出版社</t>
  </si>
  <si>
    <t>江薇薇(jiangweiwei),王秀模(wangxiumo)</t>
  </si>
  <si>
    <t>wangxiumo(70)</t>
  </si>
  <si>
    <t>重庆社会各阶层调查分析</t>
  </si>
  <si>
    <t>李光荣</t>
  </si>
  <si>
    <t>liguangrong</t>
  </si>
  <si>
    <t>李光荣(liguangrong)</t>
  </si>
  <si>
    <t>liguangrong(70)</t>
  </si>
  <si>
    <t>重庆社会阶层调查分析</t>
  </si>
  <si>
    <t>李佑静</t>
  </si>
  <si>
    <t>liyoujing</t>
  </si>
  <si>
    <t>李佑静(liyoujing),钟瑶奇(zhongyaoqi)</t>
  </si>
  <si>
    <t>liyoujing(70)</t>
  </si>
  <si>
    <t>重庆城市森林建设管理研究</t>
  </si>
  <si>
    <t>罗锐华</t>
  </si>
  <si>
    <t>luoruihua</t>
  </si>
  <si>
    <t>重庆出版集团、重庆出版社</t>
  </si>
  <si>
    <t>罗锐华(luoruihua)</t>
  </si>
  <si>
    <t>luoruihua(70)</t>
  </si>
  <si>
    <t>罗伟</t>
  </si>
  <si>
    <t>luowei</t>
  </si>
  <si>
    <t>光明出版社</t>
  </si>
  <si>
    <t>罗伟(luowei)</t>
  </si>
  <si>
    <t>luowei(70)</t>
  </si>
  <si>
    <t>蒲奇军</t>
  </si>
  <si>
    <t>puqijun</t>
  </si>
  <si>
    <t>光明日版出版社</t>
  </si>
  <si>
    <t>蒲奇军(puqijun)</t>
  </si>
  <si>
    <t>puqijun(70)</t>
  </si>
  <si>
    <t>重庆 市统筹城乡配套改革探索                                                                                                                                                                                               重庆市统筹城乡综合配套改革索</t>
  </si>
  <si>
    <t>吴安</t>
  </si>
  <si>
    <t>wuan</t>
  </si>
  <si>
    <t>重庆大学出版社</t>
  </si>
  <si>
    <t>吴安(wuan)</t>
  </si>
  <si>
    <t>wuan(70)</t>
  </si>
  <si>
    <t>党的先进长效机制</t>
  </si>
  <si>
    <t>都市圈发展机理研究</t>
  </si>
  <si>
    <t>重庆实践：统筹城乡下的农村土地流转</t>
  </si>
  <si>
    <t>方令</t>
  </si>
  <si>
    <t>fangling</t>
  </si>
  <si>
    <t>中国言实出版社</t>
  </si>
  <si>
    <t>曹银涛(caoyintao),范滔滔(fantaotao),方令(fangling),郭振杰(guozhenjie),刘楝子(liulianzi),吴静(wujing),严伟涛(yanweitao)</t>
  </si>
  <si>
    <t>fangling(70)</t>
  </si>
  <si>
    <t>重庆市统筹城乡综合配套改革探索</t>
  </si>
  <si>
    <t>田代贵</t>
  </si>
  <si>
    <t>tiandaigui</t>
  </si>
  <si>
    <t>陈悦(chenyue),李林(lilin),马云辉(mayunhui),田代贵(tiandaigui),杨玲(yangling)</t>
  </si>
  <si>
    <t>tiandaigui(70)</t>
  </si>
  <si>
    <t>建设高新技术产业及现代服务业基地战略研究——重庆北部新区案例</t>
  </si>
  <si>
    <t>丁新正(dingxinzheng),李林(lilin),马云辉(mayunhui),田代贵(tiandaigui),吴安(wuan),杨玲(yangling)</t>
  </si>
  <si>
    <t>"发展"—科学发展观的“第一要义”</t>
  </si>
  <si>
    <t>高宝柱</t>
  </si>
  <si>
    <t>gaobaozhu</t>
  </si>
  <si>
    <t>中央文献出版社</t>
  </si>
  <si>
    <t>高宝柱(gaobaozhu)</t>
  </si>
  <si>
    <t>gaobaozhu(70)</t>
  </si>
  <si>
    <t>“以人为本”--科学发展观的”核心“</t>
  </si>
  <si>
    <t>“全面协调可持续”———科学发展观的“基本要求”</t>
  </si>
  <si>
    <t>“统筹兼顾”--科学发展观的“根本方法”</t>
  </si>
  <si>
    <t>和谐之境——一种精神文化视角的研究</t>
  </si>
  <si>
    <t>河南人民出版社</t>
  </si>
  <si>
    <t>胡波(hubo),刘华卫(liuhuawei),吴大兵(wudabing),杨孝容(yangxiaorong)</t>
  </si>
  <si>
    <t>保持党的先进性研究</t>
  </si>
  <si>
    <t>保持党的先进性长效机制研究</t>
  </si>
  <si>
    <t>孟东方</t>
  </si>
  <si>
    <t>mengdongfang</t>
  </si>
  <si>
    <t>黄意武(huangyiwu),孟东方(mengdongfang),吴大兵(wudabing)</t>
  </si>
  <si>
    <t>mengdongfang(70)</t>
  </si>
  <si>
    <t>中国财政转移支付制度优化研究</t>
  </si>
  <si>
    <t>李万慧</t>
  </si>
  <si>
    <t>liwanhui</t>
  </si>
  <si>
    <t>李万慧(liwanhui)</t>
  </si>
  <si>
    <t>liwanhui(70)</t>
  </si>
  <si>
    <t>秦汉史期河南郡军事地理研究</t>
  </si>
  <si>
    <t>吕昕</t>
  </si>
  <si>
    <t>luxin</t>
  </si>
  <si>
    <t>吕昕(luxin)</t>
  </si>
  <si>
    <t>luxin(70)</t>
  </si>
  <si>
    <t>日本现代物流发展研究</t>
  </si>
  <si>
    <t>马晓燕</t>
  </si>
  <si>
    <t>maxiaoyan</t>
  </si>
  <si>
    <t>马晓燕(maxiaoyan)</t>
  </si>
  <si>
    <t>maxiaoyan(70)</t>
  </si>
  <si>
    <t>中国现代物流发展研究</t>
  </si>
  <si>
    <t>群体性事件危机管理学</t>
  </si>
  <si>
    <t>孙元明</t>
  </si>
  <si>
    <t>sunyuanming</t>
  </si>
  <si>
    <t>孙元明(sunyuanming)</t>
  </si>
  <si>
    <t>sunyuanming(70)</t>
  </si>
  <si>
    <t>中国古代环境保护法制演变考——以土地制度变迁为基本线索</t>
  </si>
  <si>
    <t>周启梁</t>
  </si>
  <si>
    <t>zhouqiliang</t>
  </si>
  <si>
    <t>内部出版物</t>
  </si>
  <si>
    <t>无</t>
  </si>
  <si>
    <t>周启梁(zhouqiliang)</t>
  </si>
  <si>
    <t>zhouqiliang(7)</t>
  </si>
  <si>
    <t>城乡规划利害关系人权利保障研究</t>
  </si>
  <si>
    <t>曹银涛(caoyintao)</t>
  </si>
  <si>
    <t>重庆实践：公务员制度研究</t>
  </si>
  <si>
    <t>曹银涛(caoyintao),丁新正(dingxinzheng),范滔滔(fantaotao),方令(fangling),郭振杰(guozhenjie),李重华(lichonghua),吴静(wujing)</t>
  </si>
  <si>
    <t>社会管理创新研究</t>
  </si>
  <si>
    <t>重庆文化发展理论与实践研究</t>
  </si>
  <si>
    <t>中国金融体制演进与法治化研究</t>
  </si>
  <si>
    <t>江薇薇</t>
  </si>
  <si>
    <t>jiangweiwei</t>
  </si>
  <si>
    <t>江薇薇(jiangweiwei)</t>
  </si>
  <si>
    <t>jiangweiwei(70)</t>
  </si>
  <si>
    <t>我国西部地区战略性产业集群发展研究</t>
  </si>
  <si>
    <t>李勇(liyong),王小明(wangxiaoming),吴安(wuan)</t>
  </si>
  <si>
    <t>中国特色社会主义民主政治建设研究</t>
  </si>
  <si>
    <t>农村土地集约利用研究</t>
  </si>
  <si>
    <t>朱莉芬</t>
  </si>
  <si>
    <t>zhulifen</t>
  </si>
  <si>
    <t>中国农业出版社</t>
  </si>
  <si>
    <t>朱莉芬(zhulifen),朱莉芬(zhulifen)</t>
  </si>
  <si>
    <t>zhulifen(70)</t>
  </si>
  <si>
    <t>重庆实践：统筹城乡下的社会建设</t>
  </si>
  <si>
    <t>曹银涛(caoyintao),范滔滔(fantaotao),方令(fangling),郭振杰(guozhenjie),吴静(wujing)</t>
  </si>
  <si>
    <t>渝蓉大轰炸诗存</t>
  </si>
  <si>
    <t>邓平</t>
  </si>
  <si>
    <t>dengping</t>
  </si>
  <si>
    <t>中国文史出版社</t>
  </si>
  <si>
    <t>邓平(dengping)</t>
  </si>
  <si>
    <t>dengping(35)</t>
  </si>
  <si>
    <t>重庆妇女社会地位研究（2000-2010）</t>
  </si>
  <si>
    <t>钟瑶奇</t>
  </si>
  <si>
    <t>zhongyaoqi</t>
  </si>
  <si>
    <t>中国妇女出版社</t>
  </si>
  <si>
    <t>丁新正(dingxinzheng),李光荣(liguangrong),李佑静(liyoujing),罗伟(luowei),蒲奇军(puqijun),钱明亮(qianmingliang),钟瑶奇(zhongyaoqi)</t>
  </si>
  <si>
    <t>zhongyaoqi(70)</t>
  </si>
  <si>
    <t>舶来的律师</t>
  </si>
  <si>
    <t>三峡移民精神</t>
  </si>
  <si>
    <t>当代中国公民政治参与基本理论与实践研究</t>
  </si>
  <si>
    <t>《西南和平法会特刊》校注</t>
  </si>
  <si>
    <t>杨孝容</t>
  </si>
  <si>
    <t>yangxiaorong</t>
  </si>
  <si>
    <t>巴蜀书社</t>
  </si>
  <si>
    <t>杨孝容(yangxiaorong)</t>
  </si>
  <si>
    <t>yangxiaorong(70)</t>
  </si>
  <si>
    <t>都市圈经济一体化理论与实践</t>
  </si>
  <si>
    <t>经济科学出版社</t>
  </si>
  <si>
    <t>长江上游地区自然资源环境与主体功能区划分</t>
  </si>
  <si>
    <t>科学出版社</t>
  </si>
  <si>
    <t>朱莉芬(zhulifen)</t>
  </si>
  <si>
    <t>《重庆财政》</t>
  </si>
  <si>
    <t>邓涛</t>
  </si>
  <si>
    <t>dengtao</t>
  </si>
  <si>
    <t>财经研究所</t>
  </si>
  <si>
    <t>邓涛(dengtao)</t>
  </si>
  <si>
    <t>dengtao(7)</t>
  </si>
  <si>
    <t>创新性国家战略实施路径研究</t>
  </si>
  <si>
    <t>柯昌波(kechangbo),许玉明(xuyuming)</t>
  </si>
  <si>
    <t>中国农村转移劳动力及其供养人口户籍转移制度研究</t>
  </si>
  <si>
    <t>柯昌波(kechangbo),廖玉姣(liaoyujiao),彭劲松(pengjingsong),钱小利(qianxiaoli),许玉明(xuyuming),杨玲(yangling),钟瑶奇(zhongyaoqi)</t>
  </si>
  <si>
    <t>重庆市人居环境可持续发展综合评价研究</t>
  </si>
  <si>
    <t>柯昌波(kechangbo)</t>
  </si>
  <si>
    <t>从管理到治理：我国城市社区管理模式转型研究</t>
  </si>
  <si>
    <t>经济日报出版社</t>
  </si>
  <si>
    <t>基于劳动分工的中国农村金融发展区域差异研究</t>
  </si>
  <si>
    <t>李敬</t>
  </si>
  <si>
    <t>lijing</t>
  </si>
  <si>
    <t>李敬(lijing),卢飞(lufei)</t>
  </si>
  <si>
    <t>lijing(70)</t>
  </si>
  <si>
    <t>中国油菜生产的经济效率分析</t>
  </si>
  <si>
    <t>李然</t>
  </si>
  <si>
    <t>liran</t>
  </si>
  <si>
    <t>李然(liran)</t>
  </si>
  <si>
    <t>liran(70)</t>
  </si>
  <si>
    <t>转型时期我国医药商业供应链合作研究</t>
  </si>
  <si>
    <t>重庆大都市区产业转型与空间整合发展研究</t>
  </si>
  <si>
    <t>我国保障性住房理论与实践研究</t>
  </si>
  <si>
    <t>田军</t>
  </si>
  <si>
    <t>tianjun</t>
  </si>
  <si>
    <t>田军(tianjun)</t>
  </si>
  <si>
    <t>tianjun(70)</t>
  </si>
  <si>
    <t>中国特色社会主义文化学</t>
  </si>
  <si>
    <t>王资博</t>
  </si>
  <si>
    <t>wangzibo</t>
  </si>
  <si>
    <t>吉林大学出版社</t>
  </si>
  <si>
    <t>王资博(wangzibo)</t>
  </si>
  <si>
    <t>wangzibo(70)</t>
  </si>
  <si>
    <t>当代思想政治教育学理论前沿研究</t>
  </si>
  <si>
    <t>文丰安</t>
  </si>
  <si>
    <t>wenfengan</t>
  </si>
  <si>
    <t>中国书籍出版社</t>
  </si>
  <si>
    <t>文丰安(wenfengan)</t>
  </si>
  <si>
    <t>wenfengan(70)</t>
  </si>
  <si>
    <t>马克思主义中国化形成与发展及规律研究</t>
  </si>
  <si>
    <t>高校辅导员队伍建设系统工程研究</t>
  </si>
  <si>
    <t>武汉大学出版社</t>
  </si>
  <si>
    <t>政治理论与实践探索</t>
  </si>
  <si>
    <t>发展中国特色社会主义民主政治研究</t>
  </si>
  <si>
    <t>重庆发展新方略研究</t>
  </si>
  <si>
    <t>陈容</t>
  </si>
  <si>
    <t>chenrong</t>
  </si>
  <si>
    <t>陈容(chenrong),李敬(lijing),吕红(luhong),马晓燕(maxiaoyan)</t>
  </si>
  <si>
    <t>chenrong(70)</t>
  </si>
  <si>
    <t>中小学法制教材一套</t>
  </si>
  <si>
    <t>西南大学出版社</t>
  </si>
  <si>
    <t>guozhenjie(35)</t>
  </si>
  <si>
    <t>善治社会的基本理念</t>
  </si>
  <si>
    <t>胡波(hubo),谭成(tancheng),吴大兵(wudabing),杨姝(yangshu)</t>
  </si>
  <si>
    <t>城市品质理论与实践研究</t>
  </si>
  <si>
    <t>典型生态功能区生态经济发展战略研究——以重庆渝东北生态涵养发展区为例</t>
  </si>
  <si>
    <t>彭国川</t>
  </si>
  <si>
    <t>pengguochuan</t>
  </si>
  <si>
    <t>彭国川(pengguochuan)</t>
  </si>
  <si>
    <t>pengguochuan(70)</t>
  </si>
  <si>
    <t>三峡库区后移民时期重大社会问题研究</t>
  </si>
  <si>
    <t>新常态下区域文化发展研究</t>
  </si>
  <si>
    <t>完善基层党政干部密切联系群众路径研究</t>
  </si>
  <si>
    <t>中国原子能出版社</t>
  </si>
  <si>
    <t>中国反腐问题与廉政文化建设研究</t>
  </si>
  <si>
    <t>当代乡村治理理论与实践探究</t>
  </si>
  <si>
    <t>廉政思想与当代廉政建设实践</t>
  </si>
  <si>
    <t>新时期小城镇建设相关问题研究</t>
  </si>
  <si>
    <t>严伟涛</t>
  </si>
  <si>
    <t>yanweitao</t>
  </si>
  <si>
    <t>严伟涛(yanweitao)</t>
  </si>
  <si>
    <t>yanweitao(70)</t>
  </si>
  <si>
    <t>城乡一体化发展的机制研究</t>
  </si>
  <si>
    <t>传统文化与中小学教育</t>
  </si>
  <si>
    <t>张永恒</t>
  </si>
  <si>
    <t>zhangyongheng</t>
  </si>
  <si>
    <t>张永恒(zhangyongheng)</t>
  </si>
  <si>
    <t>zhangyongheng(70)</t>
  </si>
  <si>
    <t>新市民培养教师用书</t>
  </si>
  <si>
    <t>朱艺</t>
  </si>
  <si>
    <t>zhuyi</t>
  </si>
  <si>
    <t>人民日报出版社</t>
  </si>
  <si>
    <t>朱艺(zhuyi)</t>
  </si>
  <si>
    <t>zhuyi(35)</t>
  </si>
  <si>
    <t>新市民培养读本</t>
  </si>
  <si>
    <t>地方融资平台风险防范研究</t>
  </si>
  <si>
    <t>邓靖</t>
  </si>
  <si>
    <t>dengjing</t>
  </si>
  <si>
    <t>中国纺织出版社</t>
  </si>
  <si>
    <t>邓靖(dengjing)</t>
  </si>
  <si>
    <t>dengjing(70)</t>
  </si>
  <si>
    <t>国有资本运营机制研究</t>
  </si>
  <si>
    <t>重庆经济新常态难点问题研究</t>
  </si>
  <si>
    <t>dengtao(35)</t>
  </si>
  <si>
    <t>《三峡后续工作时期法律政策需求与供给概论》</t>
  </si>
  <si>
    <t>民主的理论与实践</t>
  </si>
  <si>
    <t>新华出版社</t>
  </si>
  <si>
    <t>胡波(hubo),吴大兵(wudabing),杨姝(yangshu)</t>
  </si>
  <si>
    <t>企业剩余权劳资共同治理模式研究</t>
  </si>
  <si>
    <t>胡静锋</t>
  </si>
  <si>
    <t>hujingfeng</t>
  </si>
  <si>
    <t>中国社会科学出版社20.2</t>
  </si>
  <si>
    <t>胡静锋(hujingfeng)</t>
  </si>
  <si>
    <t>hujingfeng(70)</t>
  </si>
  <si>
    <t>重庆经济可持续发展评估研究</t>
  </si>
  <si>
    <t>广义抽样调查技术及应用</t>
  </si>
  <si>
    <t>西南交通大学</t>
  </si>
  <si>
    <t>城镇化进程中的社会问题研究</t>
  </si>
  <si>
    <t>李光荣(liguangrong),李佑静(liyoujing),罗伟(luowei),钟瑶奇(zhongyaoqi)</t>
  </si>
  <si>
    <t>中国民俗文化多维探索与研究</t>
  </si>
  <si>
    <t>李玲</t>
  </si>
  <si>
    <t>liling</t>
  </si>
  <si>
    <t>九州出版社</t>
  </si>
  <si>
    <t>李玲(liling)</t>
  </si>
  <si>
    <t>liling(70)</t>
  </si>
  <si>
    <t>新常态下农产品电商发展的理论与实证研究</t>
  </si>
  <si>
    <t>廖杉杉</t>
  </si>
  <si>
    <t>liaoshanshan</t>
  </si>
  <si>
    <t>廖杉杉(liaoshanshan)</t>
  </si>
  <si>
    <t>liaoshanshan(70)</t>
  </si>
  <si>
    <t>农产品价格基本稳定的长效机制构建及调控模式创新研究</t>
  </si>
  <si>
    <t>城乡统筹改革前沿——重庆实践</t>
  </si>
  <si>
    <t>马云辉</t>
  </si>
  <si>
    <t>mayunhui</t>
  </si>
  <si>
    <t>廖玉姣(liaoyujiao),马云辉(mayunhui),田代贵(tiandaigui),杨玲(yangling)</t>
  </si>
  <si>
    <t>mayunhui(70)</t>
  </si>
  <si>
    <t>《文化多样性与文化产业的双赢：联合国教科文组织创意城市网络研究》</t>
  </si>
  <si>
    <t>刘容</t>
  </si>
  <si>
    <t>liurong</t>
  </si>
  <si>
    <t>刘容(liurong)</t>
  </si>
  <si>
    <t>liurong(70)</t>
  </si>
  <si>
    <t>重庆财政资源配置研究</t>
  </si>
  <si>
    <t>卢飞</t>
  </si>
  <si>
    <t>lufei</t>
  </si>
  <si>
    <t>卢飞(lufei)</t>
  </si>
  <si>
    <t>lufei(70)</t>
  </si>
  <si>
    <t>重庆分功能区人口迁移预测与推动人口合理有序转移的对策研究</t>
  </si>
  <si>
    <t>钱明亮</t>
  </si>
  <si>
    <t>qianmingliang</t>
  </si>
  <si>
    <t>钱明亮(qianmingliang)</t>
  </si>
  <si>
    <t>qianmingliang(70)</t>
  </si>
  <si>
    <t>青年价值观教育研究</t>
  </si>
  <si>
    <t>石雪</t>
  </si>
  <si>
    <t>shixue</t>
  </si>
  <si>
    <t>石雪(shixue)</t>
  </si>
  <si>
    <t>shixue(70)</t>
  </si>
  <si>
    <t>政治学范畴论</t>
  </si>
  <si>
    <t>石雪(shixue),吴大兵(wudabing)</t>
  </si>
  <si>
    <t>阿兰.巴迪欧艺术哲学研究</t>
  </si>
  <si>
    <t>谭成</t>
  </si>
  <si>
    <t>tancheng</t>
  </si>
  <si>
    <t>四川大学出版社</t>
  </si>
  <si>
    <t>谭成(tancheng)</t>
  </si>
  <si>
    <t>tancheng(70)</t>
  </si>
  <si>
    <t>社会发展凝心聚力论</t>
  </si>
  <si>
    <t>大学工作学</t>
  </si>
  <si>
    <t>企业文化理念与建设实践</t>
  </si>
  <si>
    <t>马克思主义统筹城乡发展思想及当代价值研究</t>
  </si>
  <si>
    <t>新华出版社2016年版</t>
  </si>
  <si>
    <t>农民合作组织视角下我国低碳农业发展机制研究</t>
  </si>
  <si>
    <t>杨果</t>
  </si>
  <si>
    <t>yangguo</t>
  </si>
  <si>
    <t>杨果(yangguo)</t>
  </si>
  <si>
    <t>yangguo(70)</t>
  </si>
  <si>
    <t>产业融合与产业竞争力</t>
  </si>
  <si>
    <t>中国传统文化多视野探究</t>
  </si>
  <si>
    <t>杨姝</t>
  </si>
  <si>
    <t>yangshu</t>
  </si>
  <si>
    <t>杨姝(yangshu)</t>
  </si>
  <si>
    <t>yangshu(70)</t>
  </si>
  <si>
    <t>重庆十大文化符号研究</t>
  </si>
  <si>
    <t>zhangyongheng(35)</t>
  </si>
  <si>
    <t>“一带一路”相关国家贸易投资关系研究（俄罗斯、蒙古、独联体六国）</t>
  </si>
  <si>
    <t>“一带一路”相关国家贸易投资关系研究（南亚八国、中亚五国）</t>
  </si>
  <si>
    <t>《合二姓之好：礼法传统中的婚姻制度》</t>
  </si>
  <si>
    <t>孔学堂书局（贵州）</t>
  </si>
  <si>
    <t>区域发展与财政政策研究：以重庆为例</t>
  </si>
  <si>
    <t>何佳晓</t>
  </si>
  <si>
    <t>hejiaxiao</t>
  </si>
  <si>
    <t>何佳晓(hejiaxiao)</t>
  </si>
  <si>
    <t>hejiaxiao(70)</t>
  </si>
  <si>
    <t>中国农电商市场划分及体量研究</t>
  </si>
  <si>
    <t>为中国税收返还制度正名</t>
  </si>
  <si>
    <t>重庆历史地图集（第二卷）</t>
  </si>
  <si>
    <t>西安地图出版社</t>
  </si>
  <si>
    <t>luxin(35)</t>
  </si>
  <si>
    <t>重庆文化民生建设研究</t>
  </si>
  <si>
    <t>重庆国际贸易辐射圈研究</t>
  </si>
  <si>
    <t>《中华人民共和国公共文化服务保障法解读》</t>
  </si>
  <si>
    <t>彭泽明</t>
  </si>
  <si>
    <t>pengzeming</t>
  </si>
  <si>
    <t>中国法制出版社</t>
  </si>
  <si>
    <t>彭泽明(pengzeming)</t>
  </si>
  <si>
    <t>pengzeming(35)</t>
  </si>
  <si>
    <t>西部典型贫困地区农村生计变化及其相关效应研究</t>
  </si>
  <si>
    <t>孙贵艳</t>
  </si>
  <si>
    <t>sunguiyan</t>
  </si>
  <si>
    <t>兰州大学出版社</t>
  </si>
  <si>
    <t>孙贵艳(sunguiyan)</t>
  </si>
  <si>
    <t>sunguiyan(70)</t>
  </si>
  <si>
    <t>从美学到政治——青年卢卡奇思想转向研究</t>
  </si>
  <si>
    <t>潮起巴渝——西部大开发重庆剪影</t>
  </si>
  <si>
    <t>wangzibo(35)</t>
  </si>
  <si>
    <t>文化自信与新时代文化产业发展研究</t>
  </si>
  <si>
    <t>东北林业大学出版社</t>
  </si>
  <si>
    <t>科学发展运行系统构建研究</t>
  </si>
  <si>
    <t>国家治理现代化的理论延展与实践探索</t>
  </si>
  <si>
    <t>转变经济发展方式与政治体制改革</t>
  </si>
  <si>
    <t>科学发展运行系统保障研究</t>
  </si>
  <si>
    <t>土地股份合作社内部治理机制研究</t>
  </si>
  <si>
    <t>肖端</t>
  </si>
  <si>
    <t>xiaoduan</t>
  </si>
  <si>
    <t>肖端(xiaoduan)</t>
  </si>
  <si>
    <t>xiaoduan(70)</t>
  </si>
  <si>
    <t>文化艺术品市场管理与研究</t>
  </si>
  <si>
    <t>徐静</t>
  </si>
  <si>
    <t>xujing</t>
  </si>
  <si>
    <t>徐静(xujing)</t>
  </si>
  <si>
    <t>xujing(70)</t>
  </si>
  <si>
    <t>重庆文化产业发展研究</t>
  </si>
  <si>
    <t>孟小军</t>
  </si>
  <si>
    <t>mengxiaojun</t>
  </si>
  <si>
    <t>张伟进(zhangweijin),孟小军(mengxiaojun),张伟进(zhangweijin)</t>
  </si>
  <si>
    <t>mengxiaojun(70)</t>
  </si>
  <si>
    <t>尺·度——另一种角度测转型</t>
  </si>
  <si>
    <t>华文国家出版社</t>
  </si>
  <si>
    <t>中国文化发展指数研究</t>
  </si>
  <si>
    <t>胡攀</t>
  </si>
  <si>
    <t>hupan</t>
  </si>
  <si>
    <t>胡攀(hupan),柯昌波(kechangbo),吕昕(luxin),罗锐华(luoruihua),罗伟(luowei)</t>
  </si>
  <si>
    <t>hupan(70)</t>
  </si>
  <si>
    <t>工业遗产保护与利用的理论与实践研究——来自重庆的报告</t>
  </si>
  <si>
    <t>胡攀(hupan)</t>
  </si>
  <si>
    <t>长江经济带立体交通走廊战略研究</t>
  </si>
  <si>
    <t>张波</t>
  </si>
  <si>
    <t>zhangbo</t>
  </si>
  <si>
    <t>上海人民出版社</t>
  </si>
  <si>
    <t>江薇薇(jiangweiwei),吕红(luhong),马晓燕(maxiaoyan),吴安(wuan),张波(zhangbo)</t>
  </si>
  <si>
    <t>zhangbo(70)</t>
  </si>
  <si>
    <t>"我国小微企业成长环境及其优化对策研究"</t>
  </si>
  <si>
    <t>三峡库区旅游发展案例集</t>
  </si>
  <si>
    <t>李春艳</t>
  </si>
  <si>
    <t>lichunyan</t>
  </si>
  <si>
    <t>李春艳(lichunyan)</t>
  </si>
  <si>
    <t>lichunyan(70)</t>
  </si>
  <si>
    <t>基层社会治理实践创新研究</t>
  </si>
  <si>
    <t>电子科技大学出版社</t>
  </si>
  <si>
    <t>重庆建设世界旅游名城路径研究</t>
  </si>
  <si>
    <t>刘楝子</t>
  </si>
  <si>
    <t>liulianzi</t>
  </si>
  <si>
    <t>刘楝子(liulianzi),严伟涛(yanweitao),杨玲(yangling)</t>
  </si>
  <si>
    <t>liulianzi(70)</t>
  </si>
  <si>
    <t>城乡协调发展的实践探索</t>
  </si>
  <si>
    <t>卢向虎</t>
  </si>
  <si>
    <t>luxianghu</t>
  </si>
  <si>
    <t>卢向虎(luxianghu)</t>
  </si>
  <si>
    <t>luxianghu(70)</t>
  </si>
  <si>
    <t>策论城市高质量发展</t>
  </si>
  <si>
    <t>彭劲松(pengjingsong),张永恒(zhangyongheng)</t>
  </si>
  <si>
    <t>文化自信下提高创新体系效率研究</t>
  </si>
  <si>
    <t>中国大学学术规范化与治理研究</t>
  </si>
  <si>
    <t>不忘初心，牢记使命</t>
  </si>
  <si>
    <t>公共艺术与城市文化</t>
  </si>
  <si>
    <t>延边大学出版社</t>
  </si>
  <si>
    <t>马克思主义党建理论的中国化研究</t>
  </si>
  <si>
    <t>研究出版社</t>
  </si>
  <si>
    <t>出版著作表</t>
  </si>
  <si>
    <t>年度</t>
  </si>
  <si>
    <t>姓名</t>
  </si>
  <si>
    <t>拼音</t>
  </si>
  <si>
    <t>工号</t>
  </si>
  <si>
    <t>所属部门</t>
  </si>
  <si>
    <t>成果名称</t>
  </si>
  <si>
    <t>工作岗位</t>
  </si>
  <si>
    <t>著作类型</t>
  </si>
  <si>
    <t>著作名称</t>
  </si>
  <si>
    <t>出版社名</t>
  </si>
  <si>
    <t>字数（万字）</t>
  </si>
  <si>
    <t>出版日期</t>
  </si>
  <si>
    <t>合作人数</t>
  </si>
  <si>
    <t>排名</t>
  </si>
  <si>
    <t>备注</t>
  </si>
  <si>
    <t>得分</t>
  </si>
  <si>
    <t>2005</t>
  </si>
  <si>
    <t>生态与环境资源研究所</t>
  </si>
  <si>
    <t>助理研究员一级岗位</t>
  </si>
  <si>
    <t>出版社公开出版学术专著</t>
  </si>
  <si>
    <t>30</t>
  </si>
  <si>
    <t xml:space="preserve">2005-03-21 </t>
  </si>
  <si>
    <t>7</t>
  </si>
  <si>
    <t>4</t>
  </si>
  <si>
    <t>9</t>
  </si>
  <si>
    <t>2008</t>
  </si>
  <si>
    <t>市情与发展战略研究所</t>
  </si>
  <si>
    <t>助理研究员二级岗位</t>
  </si>
  <si>
    <t>23</t>
  </si>
  <si>
    <t xml:space="preserve">2008-12-17 </t>
  </si>
  <si>
    <t>5</t>
  </si>
  <si>
    <t>1.72</t>
  </si>
  <si>
    <t>城市建设与管理所</t>
  </si>
  <si>
    <t>20</t>
  </si>
  <si>
    <t xml:space="preserve">2008-12-01 </t>
  </si>
  <si>
    <t>8</t>
  </si>
  <si>
    <t>6</t>
  </si>
  <si>
    <t>2</t>
  </si>
  <si>
    <t>城市与区域经济研究所</t>
  </si>
  <si>
    <t>农业农村研究所</t>
  </si>
  <si>
    <t>研究员三级岗位</t>
  </si>
  <si>
    <t>3</t>
  </si>
  <si>
    <t>12.9</t>
  </si>
  <si>
    <t>副研究员二级岗位</t>
  </si>
  <si>
    <t>25</t>
  </si>
  <si>
    <t xml:space="preserve">2008-12-16 </t>
  </si>
  <si>
    <t>2009</t>
  </si>
  <si>
    <t>法学与社会学研究所</t>
  </si>
  <si>
    <t>41</t>
  </si>
  <si>
    <t xml:space="preserve">2009-11-02 </t>
  </si>
  <si>
    <t>27</t>
  </si>
  <si>
    <t>0.53</t>
  </si>
  <si>
    <t>公开出版的其他类等图书</t>
  </si>
  <si>
    <t xml:space="preserve">2009-11-01 </t>
  </si>
  <si>
    <t>21</t>
  </si>
  <si>
    <t>本专著是重庆市哲学社会科学规划重点项目（批准号：2006-FX02），挂名的领导、学者共20多人，但实际参与撰写的人员只有10多位。我把本人排名写为21位，是按照所有挂名人数而言的。</t>
  </si>
  <si>
    <t>0.2</t>
  </si>
  <si>
    <t>22.5</t>
  </si>
  <si>
    <t xml:space="preserve">2009-03-18 </t>
  </si>
  <si>
    <t>1</t>
  </si>
  <si>
    <t>独著。2008年11月的审批书号，2009年3月出版发行。</t>
  </si>
  <si>
    <t>法学所</t>
  </si>
  <si>
    <t>助理研究员三级岗位</t>
  </si>
  <si>
    <t>38</t>
  </si>
  <si>
    <t>0.12</t>
  </si>
  <si>
    <t>研究员四级岗位</t>
  </si>
  <si>
    <t xml:space="preserve">2009-11-10 </t>
  </si>
  <si>
    <t>0.24</t>
  </si>
  <si>
    <t>15</t>
  </si>
  <si>
    <t xml:space="preserve">2009-10-22 </t>
  </si>
  <si>
    <t>80</t>
  </si>
  <si>
    <t>中特秘书处</t>
  </si>
  <si>
    <t>33</t>
  </si>
  <si>
    <t xml:space="preserve">2009-11-05 </t>
  </si>
  <si>
    <t>10</t>
  </si>
  <si>
    <t>3.3</t>
  </si>
  <si>
    <t xml:space="preserve">2009-01-05 </t>
  </si>
  <si>
    <t>共计38字，我主要负责《全面协调可持续是科学发展观的基本要求》的写作，共计9万字。</t>
  </si>
  <si>
    <t>5.7</t>
  </si>
  <si>
    <t>22</t>
  </si>
  <si>
    <t xml:space="preserve">2009-07-08 </t>
  </si>
  <si>
    <t xml:space="preserve">2009-10-10 </t>
  </si>
  <si>
    <t>2.1</t>
  </si>
  <si>
    <t xml:space="preserve">2009-07-17 </t>
  </si>
  <si>
    <t>1.68</t>
  </si>
  <si>
    <t>改革杂志社</t>
  </si>
  <si>
    <t xml:space="preserve">2009-11-30 </t>
  </si>
  <si>
    <t>副研究员一级岗位</t>
  </si>
  <si>
    <t>1.1</t>
  </si>
  <si>
    <t>31</t>
  </si>
  <si>
    <t xml:space="preserve">2009-10-14 </t>
  </si>
  <si>
    <t xml:space="preserve">2009-07-16 </t>
  </si>
  <si>
    <t>1.6</t>
  </si>
  <si>
    <t>国际经贸与物流研究所</t>
  </si>
  <si>
    <t>副研究员三级岗位</t>
  </si>
  <si>
    <t xml:space="preserve">2009-10-30 </t>
  </si>
  <si>
    <t>2009年10月出版，12月见书</t>
  </si>
  <si>
    <t>12</t>
  </si>
  <si>
    <t xml:space="preserve">2009-10-24 </t>
  </si>
  <si>
    <t>23.6</t>
  </si>
  <si>
    <t xml:space="preserve">2009-10-01 </t>
  </si>
  <si>
    <t>8.72</t>
  </si>
  <si>
    <t>商贸物流所</t>
  </si>
  <si>
    <t>32</t>
  </si>
  <si>
    <t>哲学与政治学研究所</t>
  </si>
  <si>
    <t>50</t>
  </si>
  <si>
    <t xml:space="preserve">2009-01-20 </t>
  </si>
  <si>
    <t>任第一副主编</t>
  </si>
  <si>
    <t>35</t>
  </si>
  <si>
    <t>本人承担其中三章写作任务及协助统稿</t>
  </si>
  <si>
    <t>15.6</t>
  </si>
  <si>
    <t>吴静</t>
  </si>
  <si>
    <t>wujing</t>
  </si>
  <si>
    <t>37</t>
  </si>
  <si>
    <t>参与</t>
  </si>
  <si>
    <t>33.6</t>
  </si>
  <si>
    <t xml:space="preserve">2009-07-30 </t>
  </si>
  <si>
    <t>22.6</t>
  </si>
  <si>
    <t xml:space="preserve">2009-10-21 </t>
  </si>
  <si>
    <t>12.78</t>
  </si>
  <si>
    <t>改革</t>
  </si>
  <si>
    <t>行政岗位</t>
  </si>
  <si>
    <t>33.1</t>
  </si>
  <si>
    <t>作者以姓氏笔画为序</t>
  </si>
  <si>
    <t>0.66</t>
  </si>
  <si>
    <t>财政金融所</t>
  </si>
  <si>
    <t>24.2</t>
  </si>
  <si>
    <t>2.42</t>
  </si>
  <si>
    <t>栾玉树</t>
  </si>
  <si>
    <t>luanyushu</t>
  </si>
  <si>
    <t xml:space="preserve">2009-07-01 </t>
  </si>
  <si>
    <t>2010</t>
  </si>
  <si>
    <t>28</t>
  </si>
  <si>
    <t xml:space="preserve">2010-01-26 </t>
  </si>
  <si>
    <t>3.2</t>
  </si>
  <si>
    <t>17</t>
  </si>
  <si>
    <t xml:space="preserve">2010-10-02 </t>
  </si>
  <si>
    <t>知名出版社出版学术专著</t>
  </si>
  <si>
    <t xml:space="preserve">2010-03-30 </t>
  </si>
  <si>
    <t>该书于2010年出版。由于一直没有拿到原书，故未能于2010年进行成果登记，今年补上</t>
  </si>
  <si>
    <t>1.4</t>
  </si>
  <si>
    <t xml:space="preserve">2010-03-18 </t>
  </si>
  <si>
    <t xml:space="preserve">2010-11-16 </t>
  </si>
  <si>
    <t>产业经济研究所</t>
  </si>
  <si>
    <t>30万字，本人撰写其中12万字</t>
  </si>
  <si>
    <t>40</t>
  </si>
  <si>
    <t>18</t>
  </si>
  <si>
    <t xml:space="preserve">2010-09-14 </t>
  </si>
  <si>
    <t xml:space="preserve">2010-09-10 </t>
  </si>
  <si>
    <t>刘华卫</t>
  </si>
  <si>
    <t>liuhuawei</t>
  </si>
  <si>
    <t>9.6</t>
  </si>
  <si>
    <t>文史研究所</t>
  </si>
  <si>
    <t>67</t>
  </si>
  <si>
    <t xml:space="preserve">2010-03-16 </t>
  </si>
  <si>
    <t>独立完成《重庆城市森林文化公众教育普及纲要》的撰稿,承担《重庆城市森林文化内涵及地域特征研究》的撰稿</t>
  </si>
  <si>
    <t>43.5</t>
  </si>
  <si>
    <t>社会学所</t>
  </si>
  <si>
    <t xml:space="preserve">2010-09-30 </t>
  </si>
  <si>
    <t>产业经济与企业发展所</t>
  </si>
  <si>
    <t>60</t>
  </si>
  <si>
    <t>15.5</t>
  </si>
  <si>
    <t xml:space="preserve">2010-11-01 </t>
  </si>
  <si>
    <t xml:space="preserve">2010-10-20 </t>
  </si>
  <si>
    <t>2011</t>
  </si>
  <si>
    <t xml:space="preserve">2011-02-01 </t>
  </si>
  <si>
    <t>陈悦</t>
  </si>
  <si>
    <t>chenyue</t>
  </si>
  <si>
    <t>区域经济与三峡库区发展所</t>
  </si>
  <si>
    <t xml:space="preserve">2011-01-01 </t>
  </si>
  <si>
    <t>29</t>
  </si>
  <si>
    <t xml:space="preserve">2011-01-02 </t>
  </si>
  <si>
    <t>1.63</t>
  </si>
  <si>
    <t>16</t>
  </si>
  <si>
    <t>科研组织处</t>
  </si>
  <si>
    <t>14.5</t>
  </si>
  <si>
    <t xml:space="preserve">2011-02-25 </t>
  </si>
  <si>
    <t>18.2</t>
  </si>
  <si>
    <t xml:space="preserve">2010-10-27 </t>
  </si>
  <si>
    <t>37.6</t>
  </si>
  <si>
    <t xml:space="preserve">2010-10-26 </t>
  </si>
  <si>
    <t>57.6</t>
  </si>
  <si>
    <t>50.6</t>
  </si>
  <si>
    <t xml:space="preserve">2010-10-25 </t>
  </si>
  <si>
    <t>70.6</t>
  </si>
  <si>
    <t xml:space="preserve">2011-02-18 </t>
  </si>
  <si>
    <t>53</t>
  </si>
  <si>
    <t>1.46</t>
  </si>
  <si>
    <t xml:space="preserve">2011-03-15 </t>
  </si>
  <si>
    <t>2.45</t>
  </si>
  <si>
    <t>7.5</t>
  </si>
  <si>
    <t>李林</t>
  </si>
  <si>
    <t>lilin</t>
  </si>
  <si>
    <t>城乡统筹所</t>
  </si>
  <si>
    <t>0.36</t>
  </si>
  <si>
    <t>财政与金融研究所</t>
  </si>
  <si>
    <t xml:space="preserve">2011-06-01 </t>
  </si>
  <si>
    <t>49</t>
  </si>
  <si>
    <t>特设岗位</t>
  </si>
  <si>
    <t xml:space="preserve">2011-10-28 </t>
  </si>
  <si>
    <t xml:space="preserve">2011-09-30 </t>
  </si>
  <si>
    <t>43</t>
  </si>
  <si>
    <t>24</t>
  </si>
  <si>
    <t>44</t>
  </si>
  <si>
    <t>4.9</t>
  </si>
  <si>
    <t>院领导</t>
  </si>
  <si>
    <t>研究员二级岗位</t>
  </si>
  <si>
    <t>干部人事处</t>
  </si>
  <si>
    <t xml:space="preserve">2011-04-25 </t>
  </si>
  <si>
    <t>45</t>
  </si>
  <si>
    <t>19.6</t>
  </si>
  <si>
    <t>12.25</t>
  </si>
  <si>
    <t>12.5</t>
  </si>
  <si>
    <t>7.35</t>
  </si>
  <si>
    <t>23.5</t>
  </si>
  <si>
    <t xml:space="preserve">2011-06-10 </t>
  </si>
  <si>
    <t>博士学位论文并通过答辩</t>
  </si>
  <si>
    <t>6.75</t>
  </si>
  <si>
    <t>2012</t>
  </si>
  <si>
    <t xml:space="preserve">2012-10-09 </t>
  </si>
  <si>
    <t>42.5</t>
  </si>
  <si>
    <t xml:space="preserve">2012-02-28 </t>
  </si>
  <si>
    <t>13</t>
  </si>
  <si>
    <t>0.44</t>
  </si>
  <si>
    <t xml:space="preserve">2012-01-01 </t>
  </si>
  <si>
    <t>14.1</t>
  </si>
  <si>
    <t>73.6</t>
  </si>
  <si>
    <t xml:space="preserve">2012-09-06 </t>
  </si>
  <si>
    <t>18.72</t>
  </si>
  <si>
    <t xml:space="preserve">2012-10-06 </t>
  </si>
  <si>
    <t>李勇</t>
  </si>
  <si>
    <t>liyong</t>
  </si>
  <si>
    <t xml:space="preserve">2012-08-01 </t>
  </si>
  <si>
    <t>李重华</t>
  </si>
  <si>
    <t>lichonghua</t>
  </si>
  <si>
    <t>18.8</t>
  </si>
  <si>
    <t>46.8</t>
  </si>
  <si>
    <t>王小明</t>
  </si>
  <si>
    <t>wangxiaoming</t>
  </si>
  <si>
    <t>13.5</t>
  </si>
  <si>
    <t>14.04</t>
  </si>
  <si>
    <t xml:space="preserve">2012-04-30 </t>
  </si>
  <si>
    <t xml:space="preserve">2012-12-31 </t>
  </si>
  <si>
    <t>22.8</t>
  </si>
  <si>
    <t>2013</t>
  </si>
  <si>
    <t xml:space="preserve">2013-04-30 </t>
  </si>
  <si>
    <t>文史所</t>
  </si>
  <si>
    <t xml:space="preserve">2013-11-30 </t>
  </si>
  <si>
    <t xml:space="preserve">2013-08-27 </t>
  </si>
  <si>
    <t>5.25</t>
  </si>
  <si>
    <t xml:space="preserve">2013-06-11 </t>
  </si>
  <si>
    <t>与院外合作，排名第一的为院外人员</t>
  </si>
  <si>
    <t>10.5</t>
  </si>
  <si>
    <t>15.75</t>
  </si>
  <si>
    <t>18.5</t>
  </si>
  <si>
    <t xml:space="preserve">2013-02-20 </t>
  </si>
  <si>
    <t xml:space="preserve">2013-06-30 </t>
  </si>
  <si>
    <t>25.2</t>
  </si>
  <si>
    <t xml:space="preserve">2013-02-01 </t>
  </si>
  <si>
    <t>36</t>
  </si>
  <si>
    <t xml:space="preserve">2013-12-04 </t>
  </si>
  <si>
    <t>36.75</t>
  </si>
  <si>
    <t>25.4</t>
  </si>
  <si>
    <t xml:space="preserve">2013-07-01 </t>
  </si>
  <si>
    <t>22.86</t>
  </si>
  <si>
    <t>2014</t>
  </si>
  <si>
    <t xml:space="preserve">2014-12-10 </t>
  </si>
  <si>
    <t>17.4</t>
  </si>
  <si>
    <t xml:space="preserve">2014-09-16 </t>
  </si>
  <si>
    <t>28.8</t>
  </si>
  <si>
    <t xml:space="preserve">2014-10-28 </t>
  </si>
  <si>
    <t>12.96</t>
  </si>
  <si>
    <t>17.5</t>
  </si>
  <si>
    <t xml:space="preserve">2014-09-18 </t>
  </si>
  <si>
    <t>63</t>
  </si>
  <si>
    <t xml:space="preserve">2014-03-20 </t>
  </si>
  <si>
    <t>64.4</t>
  </si>
  <si>
    <t xml:space="preserve">2014-10-11 </t>
  </si>
  <si>
    <t>50.4</t>
  </si>
  <si>
    <t>廖玉姣</t>
  </si>
  <si>
    <t>21.6</t>
  </si>
  <si>
    <t>9.2</t>
  </si>
  <si>
    <t xml:space="preserve">2014-01-30 </t>
  </si>
  <si>
    <t xml:space="preserve">2014-12-01 </t>
  </si>
  <si>
    <t>68.4</t>
  </si>
  <si>
    <t>2.88</t>
  </si>
  <si>
    <t>钱小利</t>
  </si>
  <si>
    <t>qianxiaoli</t>
  </si>
  <si>
    <t xml:space="preserve">2014-10-31 </t>
  </si>
  <si>
    <t>90</t>
  </si>
  <si>
    <t xml:space="preserve">2014-08-31 </t>
  </si>
  <si>
    <t xml:space="preserve">2014-09-10 </t>
  </si>
  <si>
    <t>67.5</t>
  </si>
  <si>
    <t xml:space="preserve">2014-06-28 </t>
  </si>
  <si>
    <t>66</t>
  </si>
  <si>
    <t xml:space="preserve">2014-07-30 </t>
  </si>
  <si>
    <t>12.3</t>
  </si>
  <si>
    <t>27.8</t>
  </si>
  <si>
    <t xml:space="preserve">2014-06-30 </t>
  </si>
  <si>
    <t>8.34</t>
  </si>
  <si>
    <t>54</t>
  </si>
  <si>
    <t>34.56</t>
  </si>
  <si>
    <t>8.64</t>
  </si>
  <si>
    <t>2015</t>
  </si>
  <si>
    <t>科研处</t>
  </si>
  <si>
    <t xml:space="preserve">2015-11-02 </t>
  </si>
  <si>
    <t>0.45</t>
  </si>
  <si>
    <t xml:space="preserve">2015-11-10 </t>
  </si>
  <si>
    <t>丛书的专业指导委员会委员之一</t>
  </si>
  <si>
    <t>1.22</t>
  </si>
  <si>
    <t xml:space="preserve">2015-11-30 </t>
  </si>
  <si>
    <t xml:space="preserve">2015-05-06 </t>
  </si>
  <si>
    <t>11</t>
  </si>
  <si>
    <t xml:space="preserve">2015-10-08 </t>
  </si>
  <si>
    <t xml:space="preserve">2015-03-15 </t>
  </si>
  <si>
    <t>院丛书</t>
  </si>
  <si>
    <t xml:space="preserve">2015-11-01 </t>
  </si>
  <si>
    <t>22.1</t>
  </si>
  <si>
    <t xml:space="preserve">2015-03-28 </t>
  </si>
  <si>
    <t>66.3</t>
  </si>
  <si>
    <t xml:space="preserve">2015-06-28 </t>
  </si>
  <si>
    <t xml:space="preserve">2015-11-23 </t>
  </si>
  <si>
    <t>26.4</t>
  </si>
  <si>
    <t>24.5</t>
  </si>
  <si>
    <t xml:space="preserve">2015-10-17 </t>
  </si>
  <si>
    <t>73.5</t>
  </si>
  <si>
    <t>75</t>
  </si>
  <si>
    <t>33.5</t>
  </si>
  <si>
    <t xml:space="preserve">2015-07-10 </t>
  </si>
  <si>
    <t>参与著作提纲设计及第8——10章约9万字的撰写</t>
  </si>
  <si>
    <t>5.03</t>
  </si>
  <si>
    <t>19</t>
  </si>
  <si>
    <t>收入“人民日报·学术文库”。公益行动研究成果。朱艺主编并部分撰稿、全书统稿和全额出资出版。另外4位参与者为院外非研究者，不需要分数分配。</t>
  </si>
  <si>
    <t xml:space="preserve">2015-01-15 </t>
  </si>
  <si>
    <t>2016</t>
  </si>
  <si>
    <t xml:space="preserve">2016-09-01 </t>
  </si>
  <si>
    <t>81</t>
  </si>
  <si>
    <t>18.1</t>
  </si>
  <si>
    <t xml:space="preserve">2016-11-30 </t>
  </si>
  <si>
    <t xml:space="preserve">2016-11-15 </t>
  </si>
  <si>
    <t>26.1</t>
  </si>
  <si>
    <t xml:space="preserve">2016-07-01 </t>
  </si>
  <si>
    <t>78.3</t>
  </si>
  <si>
    <t xml:space="preserve">2016-11-29 </t>
  </si>
  <si>
    <t>20.2</t>
  </si>
  <si>
    <t xml:space="preserve">2016-10-01 </t>
  </si>
  <si>
    <t>80.6</t>
  </si>
  <si>
    <t>29.6</t>
  </si>
  <si>
    <t xml:space="preserve">2016-10-10 </t>
  </si>
  <si>
    <t>88.8</t>
  </si>
  <si>
    <t>40.4</t>
  </si>
  <si>
    <t xml:space="preserve">2016-10-12 </t>
  </si>
  <si>
    <t>72.72</t>
  </si>
  <si>
    <t>21.7</t>
  </si>
  <si>
    <t xml:space="preserve">2016-11-01 </t>
  </si>
  <si>
    <t>65.1</t>
  </si>
  <si>
    <t>24.3</t>
  </si>
  <si>
    <t>92.9</t>
  </si>
  <si>
    <t>25.3</t>
  </si>
  <si>
    <t>95.9</t>
  </si>
  <si>
    <t xml:space="preserve">2016-05-05 </t>
  </si>
  <si>
    <t>13.2</t>
  </si>
  <si>
    <t>21.8</t>
  </si>
  <si>
    <t xml:space="preserve">2016-06-09 </t>
  </si>
  <si>
    <t>85.4</t>
  </si>
  <si>
    <t xml:space="preserve">2016-09-30 </t>
  </si>
  <si>
    <t>19.8</t>
  </si>
  <si>
    <t>16.8</t>
  </si>
  <si>
    <t xml:space="preserve">2016-03-10 </t>
  </si>
  <si>
    <t>哲学与政治学所</t>
  </si>
  <si>
    <t xml:space="preserve">2016-08-01 </t>
  </si>
  <si>
    <t xml:space="preserve">2016-05-30 </t>
  </si>
  <si>
    <t>本人为主编第二，第一为院外专家。本书以本人登记计分。</t>
  </si>
  <si>
    <t>22.4</t>
  </si>
  <si>
    <t>67.2</t>
  </si>
  <si>
    <t>区域经济研究所</t>
  </si>
  <si>
    <t xml:space="preserve">2016-03-01 </t>
  </si>
  <si>
    <t>本人为写作组副组长，参与第一章、第十四章、第十五章的撰写，共撰写5万多字</t>
  </si>
  <si>
    <t xml:space="preserve">2016-11-10 </t>
  </si>
  <si>
    <t>67.8</t>
  </si>
  <si>
    <t xml:space="preserve">2016-01-31 </t>
  </si>
  <si>
    <t>48.48</t>
  </si>
  <si>
    <t xml:space="preserve">2016-06-20 </t>
  </si>
  <si>
    <t>92</t>
  </si>
  <si>
    <t xml:space="preserve">2016-07-12 </t>
  </si>
  <si>
    <t>独立撰写5.5万字</t>
  </si>
  <si>
    <t xml:space="preserve">2016-05-18 </t>
  </si>
  <si>
    <t>0.43</t>
  </si>
  <si>
    <t>2017</t>
  </si>
  <si>
    <t>34.4</t>
  </si>
  <si>
    <t xml:space="preserve">2016-12-31 </t>
  </si>
  <si>
    <t>30.96</t>
  </si>
  <si>
    <t xml:space="preserve">2016-12-30 </t>
  </si>
  <si>
    <t xml:space="preserve">2017-10-27 </t>
  </si>
  <si>
    <t xml:space="preserve">2017-11-30 </t>
  </si>
  <si>
    <t>69</t>
  </si>
  <si>
    <t>29.3</t>
  </si>
  <si>
    <t xml:space="preserve">2017-06-20 </t>
  </si>
  <si>
    <t>35.16</t>
  </si>
  <si>
    <t xml:space="preserve">2017-10-30 </t>
  </si>
  <si>
    <t xml:space="preserve">2017-06-01 </t>
  </si>
  <si>
    <t xml:space="preserve">2017-12-10 </t>
  </si>
  <si>
    <t xml:space="preserve">2017-10-01 </t>
  </si>
  <si>
    <t>第一作者为院外作者</t>
  </si>
  <si>
    <t>26.6</t>
  </si>
  <si>
    <t xml:space="preserve">2017-03-01 </t>
  </si>
  <si>
    <t>该著作排名是按照承担法律内容解读先后顺序排名的。我和巫志南、金武刚共同负责撰写保障法第三章“公共文化服务提供”的解读内容撰写。</t>
  </si>
  <si>
    <t>0.72</t>
  </si>
  <si>
    <t xml:space="preserve">2017-12-01 </t>
  </si>
  <si>
    <t xml:space="preserve">2017-04-30 </t>
  </si>
  <si>
    <t>本人为撰稿执行排名第一</t>
  </si>
  <si>
    <t xml:space="preserve">2017-12-15 </t>
  </si>
  <si>
    <t>84</t>
  </si>
  <si>
    <t>25.8</t>
  </si>
  <si>
    <t>14.61</t>
  </si>
  <si>
    <t xml:space="preserve">2017-10-20 </t>
  </si>
  <si>
    <t>31.4</t>
  </si>
  <si>
    <t>114.2</t>
  </si>
  <si>
    <t>26</t>
  </si>
  <si>
    <t>21.3</t>
  </si>
  <si>
    <t xml:space="preserve">2017-10-23 </t>
  </si>
  <si>
    <t>63.9</t>
  </si>
  <si>
    <t xml:space="preserve">2017-08-01 </t>
  </si>
  <si>
    <t>52.74</t>
  </si>
  <si>
    <t>张伟进</t>
  </si>
  <si>
    <t>zhangweijin</t>
  </si>
  <si>
    <t>社科培训中心</t>
  </si>
  <si>
    <t>34</t>
  </si>
  <si>
    <t xml:space="preserve">2017-11-01 </t>
  </si>
  <si>
    <t>20.4</t>
  </si>
  <si>
    <t>2018</t>
  </si>
  <si>
    <t xml:space="preserve">2018-12-12 </t>
  </si>
  <si>
    <t>17.1</t>
  </si>
  <si>
    <t xml:space="preserve">2018-12-30 </t>
  </si>
  <si>
    <t>22.7</t>
  </si>
  <si>
    <t xml:space="preserve">2018-10-09 </t>
  </si>
  <si>
    <t>68.1</t>
  </si>
  <si>
    <t>27.7</t>
  </si>
  <si>
    <t xml:space="preserve">2018-04-01 </t>
  </si>
  <si>
    <t>本书是在课题基础上完成，由马晓燕负责执行</t>
  </si>
  <si>
    <t>8.31</t>
  </si>
  <si>
    <t>12.8</t>
  </si>
  <si>
    <t xml:space="preserve">2018-01-03 </t>
  </si>
  <si>
    <t xml:space="preserve">2018-09-30 </t>
  </si>
  <si>
    <t xml:space="preserve">2018-09-06 </t>
  </si>
  <si>
    <t>33.75</t>
  </si>
  <si>
    <t>智库建设处</t>
  </si>
  <si>
    <t>15.8</t>
  </si>
  <si>
    <t xml:space="preserve">2018-05-16 </t>
  </si>
  <si>
    <t>20.77</t>
  </si>
  <si>
    <t>51</t>
  </si>
  <si>
    <t xml:space="preserve">2018-11-01 </t>
  </si>
  <si>
    <t>40.68</t>
  </si>
  <si>
    <t xml:space="preserve">2018-08-31 </t>
  </si>
  <si>
    <t>王资博独著</t>
  </si>
  <si>
    <t xml:space="preserve">2018-07-15 </t>
  </si>
  <si>
    <t xml:space="preserve">2018-03-18 </t>
  </si>
  <si>
    <t>86.3</t>
  </si>
  <si>
    <t>12.46</t>
  </si>
  <si>
    <t xml:space="preserve">2018-03-21 </t>
  </si>
  <si>
    <t>20.25</t>
  </si>
  <si>
    <t xml:space="preserve">2018-06-05 </t>
  </si>
  <si>
    <t>33.24</t>
  </si>
  <si>
    <t>27.12</t>
  </si>
  <si>
    <t>负责人工号</t>
  </si>
  <si>
    <t>专著、编著、译著、工具书、教材、及内部出版物</t>
  </si>
  <si>
    <t>张三</t>
  </si>
  <si>
    <t>*著作名称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</si>
</sst>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3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indexed="8"/>
      <name val="宋体"/>
      <charset val="134"/>
    </font>
    <font>
      <sz val="11"/>
      <color theme="0" tint="-0.25"/>
      <name val="等线"/>
      <charset val="134"/>
      <scheme val="minor"/>
    </font>
    <font>
      <sz val="10"/>
      <name val="宋体"/>
      <charset val="134"/>
    </font>
    <font>
      <b/>
      <sz val="23"/>
      <color indexed="8"/>
      <name val="宋体"/>
      <charset val="134"/>
    </font>
    <font>
      <b/>
      <sz val="23"/>
      <name val="宋体"/>
      <charset val="134"/>
    </font>
    <font>
      <sz val="12"/>
      <color indexed="8"/>
      <name val="宋体"/>
      <charset val="134"/>
    </font>
    <font>
      <sz val="14"/>
      <color theme="1"/>
      <name val="等线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2"/>
      <color rgb="FFFF0000"/>
      <name val="等线"/>
      <charset val="134"/>
    </font>
    <font>
      <b/>
      <sz val="12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23" fillId="12" borderId="3" applyNumberFormat="0" applyAlignment="0" applyProtection="0">
      <alignment vertical="center"/>
    </xf>
    <xf numFmtId="0" fontId="24" fillId="13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0" fontId="3" fillId="0" borderId="1" xfId="0" applyNumberFormat="1" applyFont="1" applyFill="1" applyBorder="1" applyAlignment="1" applyProtection="1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Border="1">
      <alignment vertical="center"/>
    </xf>
    <xf numFmtId="0" fontId="5" fillId="0" borderId="0" xfId="0" applyFont="1" applyFill="1" applyBorder="1" applyAlignment="1"/>
    <xf numFmtId="49" fontId="5" fillId="0" borderId="0" xfId="0" applyNumberFormat="1" applyFont="1" applyFill="1" applyBorder="1" applyAlignment="1"/>
    <xf numFmtId="0" fontId="6" fillId="0" borderId="1" xfId="0" applyNumberFormat="1" applyFont="1" applyFill="1" applyBorder="1" applyAlignment="1" applyProtection="1">
      <alignment horizontal="center" vertical="center"/>
    </xf>
    <xf numFmtId="0" fontId="7" fillId="0" borderId="1" xfId="0" applyNumberFormat="1" applyFont="1" applyFill="1" applyBorder="1" applyAlignment="1" applyProtection="1"/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 vertical="top"/>
    </xf>
    <xf numFmtId="49" fontId="7" fillId="0" borderId="1" xfId="0" applyNumberFormat="1" applyFont="1" applyFill="1" applyBorder="1" applyAlignment="1" applyProtection="1"/>
    <xf numFmtId="49" fontId="8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/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9" fillId="2" borderId="2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2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4037;&#20316;&#31807;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5.&#12304;&#23548;&#20837;&#36807;&#31243;&#25991;&#20214;&#21644;&#32467;&#26524;&#12305;sky&#21382;&#21490;&#25968;&#25454;&#23548;&#20837;\&#12304;&#21487;&#21024;&#38500;&#12305;&#20174;&#29992;&#21451;&#32769;&#31185;&#30740;&#31995;&#32479;&#25968;&#25454;&#24211;&#21462;&#20986;&#30340;&#36164;&#26009;(1)\&#12304;&#21487;&#21024;&#38500;&#12305;&#20174;&#29992;&#21451;&#32769;&#31185;&#30740;&#31995;&#32479;&#25968;&#25454;&#24211;&#21462;&#20986;&#30340;&#36164;&#26009;\&#20154;&#21592;&amp;&#21333;&#2030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H1" t="str">
            <v>著作类型</v>
          </cell>
        </row>
        <row r="2">
          <cell r="H2" t="str">
            <v>出版社公开出版学术专著</v>
          </cell>
          <cell r="I2" t="str">
            <v>公开出版专著</v>
          </cell>
        </row>
        <row r="3">
          <cell r="H3" t="str">
            <v>公开出版的其他类等图书</v>
          </cell>
          <cell r="I3" t="str">
            <v>公开出版编著、译著、工具书、教材等</v>
          </cell>
        </row>
        <row r="4">
          <cell r="H4" t="str">
            <v>知名出版社出版学术专著</v>
          </cell>
          <cell r="I4" t="str">
            <v>公开出版专著</v>
          </cell>
        </row>
        <row r="5">
          <cell r="H5" t="str">
            <v>内部出版物</v>
          </cell>
          <cell r="I5" t="str">
            <v>内部出版物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项目组成员"/>
      <sheetName val="项目组成员 (拼音工号)"/>
      <sheetName val="成果人员"/>
      <sheetName val="成果人员（处理后的）"/>
    </sheetNames>
    <sheetDataSet>
      <sheetData sheetId="0">
        <row r="1">
          <cell r="A1" t="str">
            <v>姓名</v>
          </cell>
          <cell r="B1" t="str">
            <v>工号</v>
          </cell>
        </row>
        <row r="2">
          <cell r="A2" t="str">
            <v>张波</v>
          </cell>
          <cell r="B2" t="str">
            <v>zhangbo</v>
          </cell>
        </row>
        <row r="3">
          <cell r="A3" t="str">
            <v>王胜</v>
          </cell>
          <cell r="B3" t="str">
            <v>wangsheng</v>
          </cell>
        </row>
        <row r="4">
          <cell r="A4" t="str">
            <v>蒋朋桥</v>
          </cell>
          <cell r="B4" t="str">
            <v>jiangpengqiao</v>
          </cell>
        </row>
        <row r="5">
          <cell r="A5" t="str">
            <v>吴昌凡</v>
          </cell>
          <cell r="B5" t="str">
            <v>wuchangfan</v>
          </cell>
        </row>
        <row r="6">
          <cell r="A6" t="str">
            <v>刘嗣方</v>
          </cell>
          <cell r="B6" t="str">
            <v>liusifang</v>
          </cell>
        </row>
        <row r="7">
          <cell r="A7" t="str">
            <v>朱高云</v>
          </cell>
          <cell r="B7" t="str">
            <v>zhugaoyun</v>
          </cell>
        </row>
        <row r="8">
          <cell r="A8" t="str">
            <v>刘毓全</v>
          </cell>
          <cell r="B8" t="str">
            <v>liuyuquan</v>
          </cell>
        </row>
        <row r="9">
          <cell r="A9" t="str">
            <v>葛南南</v>
          </cell>
          <cell r="B9" t="str">
            <v>genannan</v>
          </cell>
        </row>
        <row r="10">
          <cell r="A10" t="str">
            <v>张红樱</v>
          </cell>
          <cell r="B10" t="str">
            <v>zhanghongying</v>
          </cell>
        </row>
        <row r="11">
          <cell r="A11" t="str">
            <v>何明福</v>
          </cell>
          <cell r="B11" t="str">
            <v>hemingfu</v>
          </cell>
        </row>
        <row r="12">
          <cell r="A12" t="str">
            <v>方贤</v>
          </cell>
          <cell r="B12" t="str">
            <v>fangxian</v>
          </cell>
        </row>
        <row r="13">
          <cell r="A13" t="str">
            <v>周松江</v>
          </cell>
          <cell r="B13" t="str">
            <v>zhousongjiang</v>
          </cell>
        </row>
        <row r="14">
          <cell r="A14" t="str">
            <v>关耀甫</v>
          </cell>
          <cell r="B14" t="str">
            <v>guanyaofu</v>
          </cell>
        </row>
        <row r="15">
          <cell r="A15" t="str">
            <v>曾周祥和</v>
          </cell>
          <cell r="B15" t="str">
            <v>zengzhouxianghe</v>
          </cell>
        </row>
        <row r="16">
          <cell r="A16" t="str">
            <v>赵骞</v>
          </cell>
          <cell r="B16" t="str">
            <v>zhaoqian</v>
          </cell>
        </row>
        <row r="17">
          <cell r="A17" t="str">
            <v>傅国勇</v>
          </cell>
          <cell r="B17" t="str">
            <v>fuguoyong</v>
          </cell>
        </row>
        <row r="18">
          <cell r="A18" t="str">
            <v>何娟</v>
          </cell>
          <cell r="B18" t="str">
            <v>hejuan</v>
          </cell>
        </row>
        <row r="19">
          <cell r="A19" t="str">
            <v>机要传真</v>
          </cell>
          <cell r="B19" t="str">
            <v>jiyaochuanzhen</v>
          </cell>
        </row>
        <row r="20">
          <cell r="A20" t="str">
            <v>王晓琪</v>
          </cell>
          <cell r="B20" t="str">
            <v>wangxiaoqi</v>
          </cell>
        </row>
        <row r="21">
          <cell r="A21" t="str">
            <v>万聪颖</v>
          </cell>
          <cell r="B21" t="str">
            <v>wangcongying</v>
          </cell>
        </row>
        <row r="22">
          <cell r="A22" t="str">
            <v>陈容</v>
          </cell>
          <cell r="B22" t="str">
            <v>chenrong</v>
          </cell>
        </row>
        <row r="23">
          <cell r="A23" t="str">
            <v>何丹</v>
          </cell>
          <cell r="B23" t="str">
            <v>hedan</v>
          </cell>
        </row>
        <row r="24">
          <cell r="A24" t="str">
            <v>罗舒</v>
          </cell>
          <cell r="B24" t="str">
            <v>luoshu</v>
          </cell>
        </row>
        <row r="25">
          <cell r="A25" t="str">
            <v>谢开智</v>
          </cell>
          <cell r="B25" t="str">
            <v>xiekaizhi</v>
          </cell>
        </row>
        <row r="26">
          <cell r="A26" t="str">
            <v>严杰</v>
          </cell>
          <cell r="B26" t="str">
            <v>yanjie</v>
          </cell>
        </row>
        <row r="27">
          <cell r="A27" t="str">
            <v>卢向虎</v>
          </cell>
          <cell r="B27" t="str">
            <v>luxianghu</v>
          </cell>
        </row>
        <row r="28">
          <cell r="A28" t="str">
            <v>钟绪剑</v>
          </cell>
          <cell r="B28" t="str">
            <v>zhongxujian</v>
          </cell>
        </row>
        <row r="29">
          <cell r="A29" t="str">
            <v>樊坤</v>
          </cell>
          <cell r="B29" t="str">
            <v>fankun</v>
          </cell>
        </row>
        <row r="30">
          <cell r="A30" t="str">
            <v>雷声</v>
          </cell>
          <cell r="B30" t="str">
            <v>leisheng</v>
          </cell>
        </row>
        <row r="31">
          <cell r="A31" t="str">
            <v>吴燕</v>
          </cell>
          <cell r="B31" t="str">
            <v>wuyan</v>
          </cell>
        </row>
        <row r="32">
          <cell r="A32" t="str">
            <v>陈琦</v>
          </cell>
          <cell r="B32" t="str">
            <v>chenqi</v>
          </cell>
        </row>
        <row r="33">
          <cell r="A33" t="str">
            <v>马丽娜</v>
          </cell>
          <cell r="B33" t="str">
            <v>malina</v>
          </cell>
        </row>
        <row r="34">
          <cell r="A34" t="str">
            <v>刘佳鑫</v>
          </cell>
          <cell r="B34" t="str">
            <v>liujiaxin</v>
          </cell>
        </row>
        <row r="35">
          <cell r="A35" t="str">
            <v>田原</v>
          </cell>
          <cell r="B35" t="str">
            <v>tianyuan</v>
          </cell>
        </row>
        <row r="36">
          <cell r="A36" t="str">
            <v>邓建国</v>
          </cell>
          <cell r="B36" t="str">
            <v>dengjianguo</v>
          </cell>
        </row>
        <row r="37">
          <cell r="A37" t="str">
            <v>陈职中</v>
          </cell>
          <cell r="B37" t="str">
            <v>chenzhizhong</v>
          </cell>
        </row>
        <row r="38">
          <cell r="A38" t="str">
            <v>杨金群</v>
          </cell>
          <cell r="B38" t="str">
            <v>yangjinqun</v>
          </cell>
        </row>
        <row r="39">
          <cell r="A39" t="str">
            <v>范家英</v>
          </cell>
          <cell r="B39" t="str">
            <v>fanjiaying</v>
          </cell>
        </row>
        <row r="40">
          <cell r="A40" t="str">
            <v>李钢</v>
          </cell>
          <cell r="B40" t="str">
            <v>ligang</v>
          </cell>
        </row>
        <row r="41">
          <cell r="A41" t="str">
            <v>刘珈</v>
          </cell>
          <cell r="B41" t="str">
            <v>liujia</v>
          </cell>
        </row>
        <row r="42">
          <cell r="A42" t="str">
            <v>王蒨</v>
          </cell>
          <cell r="B42" t="str">
            <v>wangqian</v>
          </cell>
        </row>
        <row r="43">
          <cell r="A43" t="str">
            <v>物管任益波</v>
          </cell>
          <cell r="B43" t="str">
            <v>renyibo</v>
          </cell>
        </row>
        <row r="44">
          <cell r="A44" t="str">
            <v>东苑门卫</v>
          </cell>
          <cell r="B44" t="str">
            <v>dongyuanmenwei</v>
          </cell>
        </row>
        <row r="45">
          <cell r="A45" t="str">
            <v>涂学斌</v>
          </cell>
          <cell r="B45" t="str">
            <v>tuxuebin</v>
          </cell>
        </row>
        <row r="46">
          <cell r="A46" t="str">
            <v>收发曹金淑</v>
          </cell>
          <cell r="B46" t="str">
            <v>shoufacaojinshu</v>
          </cell>
        </row>
        <row r="47">
          <cell r="A47" t="str">
            <v>西苑门卫</v>
          </cell>
          <cell r="B47" t="str">
            <v>xiyuanmenwei</v>
          </cell>
        </row>
        <row r="48">
          <cell r="A48" t="str">
            <v>郑斌</v>
          </cell>
          <cell r="B48" t="str">
            <v>zhengbin</v>
          </cell>
        </row>
        <row r="49">
          <cell r="A49" t="str">
            <v>齐孝来</v>
          </cell>
          <cell r="B49" t="str">
            <v>qixiaolai</v>
          </cell>
        </row>
        <row r="50">
          <cell r="A50" t="str">
            <v>王琳</v>
          </cell>
          <cell r="B50" t="str">
            <v>wanglin</v>
          </cell>
        </row>
        <row r="51">
          <cell r="A51" t="str">
            <v>王萍</v>
          </cell>
          <cell r="B51" t="str">
            <v>wangping</v>
          </cell>
        </row>
        <row r="52">
          <cell r="A52" t="str">
            <v>张皓琳</v>
          </cell>
          <cell r="B52" t="str">
            <v>zhanghaolin</v>
          </cell>
        </row>
        <row r="53">
          <cell r="A53" t="str">
            <v>王立坦</v>
          </cell>
          <cell r="B53" t="str">
            <v>wanglitan</v>
          </cell>
        </row>
        <row r="54">
          <cell r="A54" t="str">
            <v>刘晓敬</v>
          </cell>
          <cell r="B54" t="str">
            <v>liuxiaojing</v>
          </cell>
        </row>
        <row r="55">
          <cell r="A55" t="str">
            <v>杨玥</v>
          </cell>
          <cell r="B55" t="str">
            <v>yangyue</v>
          </cell>
        </row>
        <row r="56">
          <cell r="A56" t="str">
            <v>李勇镔</v>
          </cell>
          <cell r="B56" t="str">
            <v>liyongbin</v>
          </cell>
        </row>
        <row r="57">
          <cell r="A57" t="str">
            <v>文丰安</v>
          </cell>
          <cell r="B57" t="str">
            <v>wenfengan</v>
          </cell>
        </row>
        <row r="58">
          <cell r="A58" t="str">
            <v>丁忠兵</v>
          </cell>
          <cell r="B58" t="str">
            <v>dingzhongbing</v>
          </cell>
        </row>
        <row r="59">
          <cell r="A59" t="str">
            <v>黎智洪</v>
          </cell>
          <cell r="B59" t="str">
            <v>lizhihong</v>
          </cell>
        </row>
        <row r="60">
          <cell r="A60" t="str">
            <v>王吉惠</v>
          </cell>
          <cell r="B60" t="str">
            <v>wangjihui</v>
          </cell>
        </row>
        <row r="61">
          <cell r="A61" t="str">
            <v>许志敏</v>
          </cell>
          <cell r="B61" t="str">
            <v>xuzhimin</v>
          </cell>
        </row>
        <row r="62">
          <cell r="A62" t="str">
            <v>罗重谱</v>
          </cell>
          <cell r="B62" t="str">
            <v>luochongpu</v>
          </cell>
        </row>
        <row r="63">
          <cell r="A63" t="str">
            <v>易晓艳</v>
          </cell>
          <cell r="B63" t="str">
            <v>yixiaoyan</v>
          </cell>
        </row>
        <row r="64">
          <cell r="A64" t="str">
            <v>赵丽莎</v>
          </cell>
          <cell r="B64" t="str">
            <v>zhaolisha</v>
          </cell>
        </row>
        <row r="65">
          <cell r="A65" t="str">
            <v>易华均</v>
          </cell>
          <cell r="B65" t="str">
            <v>yihuajun</v>
          </cell>
        </row>
        <row r="66">
          <cell r="A66" t="str">
            <v>宁海珍</v>
          </cell>
          <cell r="B66" t="str">
            <v>ninghaizhen</v>
          </cell>
        </row>
        <row r="67">
          <cell r="A67" t="str">
            <v>王金波</v>
          </cell>
          <cell r="B67" t="str">
            <v>wangjinbo</v>
          </cell>
        </row>
        <row r="68">
          <cell r="A68" t="str">
            <v>熊飞</v>
          </cell>
          <cell r="B68" t="str">
            <v>xiongfei</v>
          </cell>
        </row>
        <row r="69">
          <cell r="A69" t="str">
            <v>蔡耀平</v>
          </cell>
          <cell r="B69" t="str">
            <v>caiyaoping</v>
          </cell>
        </row>
        <row r="70">
          <cell r="A70" t="str">
            <v>张伟进</v>
          </cell>
          <cell r="B70" t="str">
            <v>zhangweijin</v>
          </cell>
        </row>
        <row r="71">
          <cell r="A71" t="str">
            <v>刘琼华</v>
          </cell>
          <cell r="B71" t="str">
            <v>liuqionghua</v>
          </cell>
        </row>
        <row r="72">
          <cell r="A72" t="str">
            <v>陈晨</v>
          </cell>
          <cell r="B72" t="str">
            <v>chenchen</v>
          </cell>
        </row>
        <row r="73">
          <cell r="A73" t="str">
            <v>李钰</v>
          </cell>
          <cell r="B73" t="str">
            <v>liyuu</v>
          </cell>
        </row>
        <row r="74">
          <cell r="A74" t="str">
            <v>张永恒</v>
          </cell>
          <cell r="B74" t="str">
            <v>zhangyongheng</v>
          </cell>
        </row>
        <row r="75">
          <cell r="A75" t="str">
            <v>黄意武</v>
          </cell>
          <cell r="B75" t="str">
            <v>huangyiwu</v>
          </cell>
        </row>
        <row r="76">
          <cell r="A76" t="str">
            <v>杨姝</v>
          </cell>
          <cell r="B76" t="str">
            <v>yangshu</v>
          </cell>
        </row>
        <row r="77">
          <cell r="A77" t="str">
            <v>夏露</v>
          </cell>
          <cell r="B77" t="str">
            <v>xialu</v>
          </cell>
        </row>
        <row r="78">
          <cell r="A78" t="str">
            <v>全威巍</v>
          </cell>
          <cell r="B78" t="str">
            <v>quanweiwei</v>
          </cell>
        </row>
        <row r="79">
          <cell r="A79" t="str">
            <v>胡波</v>
          </cell>
          <cell r="B79" t="str">
            <v>huboo</v>
          </cell>
        </row>
        <row r="80">
          <cell r="A80" t="str">
            <v>吴大兵</v>
          </cell>
          <cell r="B80" t="str">
            <v>wudabing</v>
          </cell>
        </row>
        <row r="81">
          <cell r="A81" t="str">
            <v>杨孝容</v>
          </cell>
          <cell r="B81" t="str">
            <v>yangxiaorong</v>
          </cell>
        </row>
        <row r="82">
          <cell r="A82" t="str">
            <v>刘华卫</v>
          </cell>
          <cell r="B82" t="str">
            <v>liuhuawei</v>
          </cell>
        </row>
        <row r="83">
          <cell r="A83" t="str">
            <v>李重华</v>
          </cell>
          <cell r="B83" t="str">
            <v>lichonghua</v>
          </cell>
        </row>
        <row r="84">
          <cell r="A84" t="str">
            <v>罗锐华</v>
          </cell>
          <cell r="B84" t="str">
            <v>luoruihua</v>
          </cell>
        </row>
        <row r="85">
          <cell r="A85" t="str">
            <v>李玲</v>
          </cell>
          <cell r="B85" t="str">
            <v>liling</v>
          </cell>
        </row>
        <row r="86">
          <cell r="A86" t="str">
            <v>胡攀</v>
          </cell>
          <cell r="B86" t="str">
            <v>hupan</v>
          </cell>
        </row>
        <row r="87">
          <cell r="A87" t="str">
            <v>吕昕</v>
          </cell>
          <cell r="B87" t="str">
            <v>lvxin</v>
          </cell>
        </row>
        <row r="88">
          <cell r="A88" t="str">
            <v>刘容</v>
          </cell>
          <cell r="B88" t="str">
            <v>liurong</v>
          </cell>
        </row>
        <row r="89">
          <cell r="A89" t="str">
            <v>廖杉杉</v>
          </cell>
          <cell r="B89" t="str">
            <v>liaoshanshan</v>
          </cell>
        </row>
        <row r="90">
          <cell r="A90" t="str">
            <v>徐静</v>
          </cell>
          <cell r="B90" t="str">
            <v>xujing</v>
          </cell>
        </row>
        <row r="91">
          <cell r="A91" t="str">
            <v>曹银涛</v>
          </cell>
          <cell r="B91" t="str">
            <v>caoyintao</v>
          </cell>
        </row>
        <row r="92">
          <cell r="A92" t="str">
            <v>罗伟</v>
          </cell>
          <cell r="B92" t="str">
            <v>luowei</v>
          </cell>
        </row>
        <row r="93">
          <cell r="A93" t="str">
            <v>李光荣</v>
          </cell>
          <cell r="B93" t="str">
            <v>liguangrong</v>
          </cell>
        </row>
        <row r="94">
          <cell r="A94" t="str">
            <v>丁新正</v>
          </cell>
          <cell r="B94" t="str">
            <v>dingxinzheng</v>
          </cell>
        </row>
        <row r="95">
          <cell r="A95" t="str">
            <v>郭振杰</v>
          </cell>
          <cell r="B95" t="str">
            <v>guozhenjie</v>
          </cell>
        </row>
        <row r="96">
          <cell r="A96" t="str">
            <v>钱明亮</v>
          </cell>
          <cell r="B96" t="str">
            <v>qianmingliang</v>
          </cell>
        </row>
        <row r="97">
          <cell r="A97" t="str">
            <v>吴静</v>
          </cell>
          <cell r="B97" t="str">
            <v>wujing</v>
          </cell>
        </row>
        <row r="98">
          <cell r="A98" t="str">
            <v>许玉明</v>
          </cell>
          <cell r="B98" t="str">
            <v>xuyuming</v>
          </cell>
        </row>
        <row r="99">
          <cell r="A99" t="str">
            <v>杨果</v>
          </cell>
          <cell r="B99" t="str">
            <v>yangguo</v>
          </cell>
        </row>
        <row r="100">
          <cell r="A100" t="str">
            <v>张莉</v>
          </cell>
          <cell r="B100" t="str">
            <v>zhangli</v>
          </cell>
        </row>
        <row r="101">
          <cell r="A101" t="str">
            <v>刘楝子</v>
          </cell>
          <cell r="B101" t="str">
            <v>liulianzi</v>
          </cell>
        </row>
        <row r="102">
          <cell r="A102" t="str">
            <v>严伟涛</v>
          </cell>
          <cell r="B102" t="str">
            <v>yanweitao</v>
          </cell>
        </row>
        <row r="103">
          <cell r="A103" t="str">
            <v>肖端</v>
          </cell>
          <cell r="B103" t="str">
            <v>xiaoduan</v>
          </cell>
        </row>
        <row r="104">
          <cell r="A104" t="str">
            <v>谢青</v>
          </cell>
          <cell r="B104" t="str">
            <v>xieqing</v>
          </cell>
        </row>
        <row r="105">
          <cell r="A105" t="str">
            <v>彭劲松</v>
          </cell>
          <cell r="B105" t="str">
            <v>pengjinsong</v>
          </cell>
        </row>
        <row r="106">
          <cell r="A106" t="str">
            <v>朱旭森</v>
          </cell>
          <cell r="B106" t="str">
            <v>zhuxusen</v>
          </cell>
        </row>
        <row r="107">
          <cell r="A107" t="str">
            <v>栾玉树</v>
          </cell>
          <cell r="B107" t="str">
            <v>luanyushu</v>
          </cell>
        </row>
        <row r="108">
          <cell r="A108" t="str">
            <v>卢飞</v>
          </cell>
          <cell r="B108" t="str">
            <v>lufei</v>
          </cell>
        </row>
        <row r="109">
          <cell r="A109" t="str">
            <v>钱小利</v>
          </cell>
          <cell r="B109" t="str">
            <v>qianxiaoli</v>
          </cell>
        </row>
        <row r="110">
          <cell r="A110" t="str">
            <v>唐于渝</v>
          </cell>
          <cell r="B110" t="str">
            <v>tangyuyu</v>
          </cell>
        </row>
        <row r="111">
          <cell r="A111" t="str">
            <v>彭国川</v>
          </cell>
          <cell r="B111" t="str">
            <v>pengguochuan</v>
          </cell>
        </row>
        <row r="112">
          <cell r="A112" t="str">
            <v>吕红</v>
          </cell>
          <cell r="B112" t="str">
            <v>lvhong</v>
          </cell>
        </row>
        <row r="113">
          <cell r="A113" t="str">
            <v>李春艳</v>
          </cell>
          <cell r="B113" t="str">
            <v>lichunyan</v>
          </cell>
        </row>
        <row r="114">
          <cell r="A114" t="str">
            <v>孙贵艳</v>
          </cell>
          <cell r="B114" t="str">
            <v>sunguiyan</v>
          </cell>
        </row>
        <row r="115">
          <cell r="A115" t="str">
            <v>代云川</v>
          </cell>
          <cell r="B115" t="str">
            <v>daiyunchuan</v>
          </cell>
        </row>
        <row r="116">
          <cell r="A116" t="str">
            <v>马晓燕</v>
          </cell>
          <cell r="B116" t="str">
            <v>maxiaoyan</v>
          </cell>
        </row>
        <row r="117">
          <cell r="A117" t="str">
            <v>张晓月</v>
          </cell>
          <cell r="B117" t="str">
            <v>zhangxiaoyue</v>
          </cell>
        </row>
        <row r="118">
          <cell r="A118" t="str">
            <v>马云辉</v>
          </cell>
          <cell r="B118" t="str">
            <v>mayunhui</v>
          </cell>
        </row>
        <row r="119">
          <cell r="A119" t="str">
            <v>田军</v>
          </cell>
          <cell r="B119" t="str">
            <v>tianjun</v>
          </cell>
        </row>
        <row r="120">
          <cell r="A120" t="str">
            <v>邓靖</v>
          </cell>
          <cell r="B120" t="str">
            <v>dengjing</v>
          </cell>
        </row>
        <row r="121">
          <cell r="A121" t="str">
            <v>吴安</v>
          </cell>
          <cell r="B121" t="str">
            <v>wuann</v>
          </cell>
        </row>
        <row r="122">
          <cell r="A122" t="str">
            <v>王小明</v>
          </cell>
          <cell r="B122" t="str">
            <v>wangxiaoming</v>
          </cell>
        </row>
        <row r="123">
          <cell r="A123" t="str">
            <v>程凯</v>
          </cell>
          <cell r="B123" t="str">
            <v>chengkai</v>
          </cell>
        </row>
        <row r="124">
          <cell r="A124" t="str">
            <v>江薇薇</v>
          </cell>
          <cell r="B124" t="str">
            <v>jiangweiwei</v>
          </cell>
        </row>
        <row r="125">
          <cell r="A125" t="str">
            <v>詹懿</v>
          </cell>
          <cell r="B125" t="str">
            <v>zhanyi</v>
          </cell>
        </row>
        <row r="126">
          <cell r="A126" t="str">
            <v>李万慧</v>
          </cell>
          <cell r="B126" t="str">
            <v>liwanhui</v>
          </cell>
        </row>
        <row r="127">
          <cell r="A127" t="str">
            <v>王延伟</v>
          </cell>
          <cell r="B127" t="str">
            <v>wangyanwei</v>
          </cell>
        </row>
        <row r="128">
          <cell r="A128" t="str">
            <v>何清</v>
          </cell>
          <cell r="B128" t="str">
            <v>heqing</v>
          </cell>
        </row>
        <row r="129">
          <cell r="A129" t="str">
            <v>何佳晓</v>
          </cell>
          <cell r="B129" t="str">
            <v>hejiaxiao</v>
          </cell>
        </row>
        <row r="130">
          <cell r="A130" t="str">
            <v>谢攀</v>
          </cell>
          <cell r="B130" t="str">
            <v>xiepan</v>
          </cell>
        </row>
        <row r="131">
          <cell r="A131" t="str">
            <v>康庄</v>
          </cell>
          <cell r="B131" t="str">
            <v>kangzhuang</v>
          </cell>
        </row>
        <row r="132">
          <cell r="A132" t="str">
            <v>杨玲</v>
          </cell>
          <cell r="B132" t="str">
            <v>yangling</v>
          </cell>
        </row>
        <row r="133">
          <cell r="A133" t="str">
            <v>柯昌波</v>
          </cell>
          <cell r="B133" t="str">
            <v>kechangbo</v>
          </cell>
        </row>
        <row r="134">
          <cell r="A134" t="str">
            <v>廖玉姣</v>
          </cell>
          <cell r="B134" t="str">
            <v>liaoyujiao</v>
          </cell>
        </row>
        <row r="135">
          <cell r="A135" t="str">
            <v>李佑静</v>
          </cell>
          <cell r="B135" t="str">
            <v>liyoujing</v>
          </cell>
        </row>
        <row r="136">
          <cell r="A136" t="str">
            <v>袁伟</v>
          </cell>
          <cell r="B136" t="str">
            <v>yuanwei</v>
          </cell>
        </row>
        <row r="137">
          <cell r="A137" t="str">
            <v>赵宏</v>
          </cell>
          <cell r="B137" t="str">
            <v>zhaohong</v>
          </cell>
        </row>
        <row r="138">
          <cell r="A138" t="str">
            <v>单位管理员</v>
          </cell>
          <cell r="B138" t="str">
            <v>skyadmin</v>
          </cell>
        </row>
        <row r="139">
          <cell r="A139" t="str">
            <v>财务人员</v>
          </cell>
          <cell r="B139" t="str">
            <v>caiwu</v>
          </cell>
        </row>
        <row r="140">
          <cell r="A140" t="str">
            <v>管理员二</v>
          </cell>
          <cell r="B140" t="str">
            <v>admintwo</v>
          </cell>
        </row>
        <row r="141">
          <cell r="A141" t="str">
            <v>熊炼</v>
          </cell>
          <cell r="B141" t="str">
            <v>xionglian</v>
          </cell>
        </row>
        <row r="142">
          <cell r="A142" t="str">
            <v>胡静锋</v>
          </cell>
          <cell r="B142" t="str">
            <v>hujingfeng</v>
          </cell>
        </row>
        <row r="143">
          <cell r="A143" t="str">
            <v>孟小军</v>
          </cell>
          <cell r="B143" t="str">
            <v>mengxiaojun</v>
          </cell>
        </row>
        <row r="144">
          <cell r="A144" t="str">
            <v>唐青阳</v>
          </cell>
          <cell r="B144" t="str">
            <v>tangqingyang</v>
          </cell>
        </row>
        <row r="145">
          <cell r="A145" t="str">
            <v>谭成</v>
          </cell>
          <cell r="B145" t="str">
            <v>tancheng</v>
          </cell>
        </row>
        <row r="146">
          <cell r="A146" t="str">
            <v>谷继建</v>
          </cell>
          <cell r="B146" t="str">
            <v>gujijian</v>
          </cell>
        </row>
        <row r="147">
          <cell r="A147" t="str">
            <v>彭援援</v>
          </cell>
          <cell r="B147" t="str">
            <v>pengyuanyuan</v>
          </cell>
        </row>
        <row r="148">
          <cell r="A148" t="str">
            <v>付跃超</v>
          </cell>
          <cell r="B148" t="str">
            <v>fuyuechao</v>
          </cell>
        </row>
        <row r="149">
          <cell r="A149" t="str">
            <v>王资博</v>
          </cell>
          <cell r="B149" t="str">
            <v>wangzibo</v>
          </cell>
        </row>
        <row r="150">
          <cell r="A150" t="str">
            <v>刘发成</v>
          </cell>
          <cell r="B150" t="str">
            <v>liufacheng</v>
          </cell>
        </row>
        <row r="151">
          <cell r="A151" t="str">
            <v>何睿</v>
          </cell>
          <cell r="B151" t="str">
            <v>herui</v>
          </cell>
        </row>
        <row r="152">
          <cell r="A152" t="str">
            <v>周磊</v>
          </cell>
          <cell r="B152" t="str">
            <v>zhoulei</v>
          </cell>
        </row>
        <row r="153">
          <cell r="A153" t="str">
            <v>邓涛</v>
          </cell>
          <cell r="B153" t="str">
            <v>dengtao</v>
          </cell>
        </row>
        <row r="154">
          <cell r="A154" t="str">
            <v>孙元明</v>
          </cell>
          <cell r="B154" t="str">
            <v>sunyuanming</v>
          </cell>
        </row>
        <row r="155">
          <cell r="A155" t="str">
            <v>田晓伟</v>
          </cell>
          <cell r="B155" t="str">
            <v>tianxiaowei</v>
          </cell>
        </row>
        <row r="157">
          <cell r="A157" t="str">
            <v>范滔滔</v>
          </cell>
          <cell r="B157" t="str">
            <v>fantaotao</v>
          </cell>
        </row>
        <row r="158">
          <cell r="A158" t="str">
            <v>黄泓</v>
          </cell>
          <cell r="B158" t="str">
            <v>huanghong</v>
          </cell>
        </row>
        <row r="159">
          <cell r="A159" t="str">
            <v>李玉雪</v>
          </cell>
          <cell r="B159" t="str">
            <v>liyuxue</v>
          </cell>
        </row>
        <row r="160">
          <cell r="A160" t="str">
            <v>廖玉娇</v>
          </cell>
          <cell r="B160" t="str">
            <v>liaoyujiao</v>
          </cell>
        </row>
        <row r="161">
          <cell r="A161" t="str">
            <v>田丰伦</v>
          </cell>
          <cell r="B161" t="str">
            <v>tianfenglun</v>
          </cell>
        </row>
        <row r="162">
          <cell r="A162" t="str">
            <v>杨勇</v>
          </cell>
          <cell r="B162" t="str">
            <v>yangyong</v>
          </cell>
        </row>
        <row r="163">
          <cell r="A163" t="str">
            <v>朱华政</v>
          </cell>
          <cell r="B163" t="str">
            <v>zhuhuazheng</v>
          </cell>
        </row>
        <row r="164">
          <cell r="A164" t="str">
            <v>王秀模</v>
          </cell>
          <cell r="B164" t="str">
            <v>wangxiumo</v>
          </cell>
        </row>
        <row r="165">
          <cell r="A165" t="str">
            <v>蒲奇军</v>
          </cell>
          <cell r="B165" t="str">
            <v>puqijun</v>
          </cell>
        </row>
        <row r="166">
          <cell r="A166" t="str">
            <v>方令</v>
          </cell>
          <cell r="B166" t="str">
            <v>fangling</v>
          </cell>
        </row>
        <row r="167">
          <cell r="A167" t="str">
            <v>田代贵</v>
          </cell>
          <cell r="B167" t="str">
            <v>tiandaigui</v>
          </cell>
        </row>
        <row r="168">
          <cell r="A168" t="str">
            <v>高宝柱</v>
          </cell>
          <cell r="B168" t="str">
            <v>gaobaozhu</v>
          </cell>
        </row>
        <row r="169">
          <cell r="A169" t="str">
            <v>孟东方</v>
          </cell>
          <cell r="B169" t="str">
            <v>mengdongfang</v>
          </cell>
        </row>
        <row r="170">
          <cell r="A170" t="str">
            <v>周启梁</v>
          </cell>
          <cell r="B170" t="str">
            <v>zhouqiliang</v>
          </cell>
        </row>
        <row r="171">
          <cell r="A171" t="str">
            <v>朱莉芬</v>
          </cell>
          <cell r="B171" t="str">
            <v>zhulifen</v>
          </cell>
        </row>
        <row r="172">
          <cell r="A172" t="str">
            <v>邓平</v>
          </cell>
          <cell r="B172" t="str">
            <v>dengping</v>
          </cell>
        </row>
        <row r="173">
          <cell r="A173" t="str">
            <v>钟瑶奇</v>
          </cell>
          <cell r="B173" t="str">
            <v>zhongyaoqi</v>
          </cell>
        </row>
        <row r="174">
          <cell r="A174" t="str">
            <v>李敬</v>
          </cell>
          <cell r="B174" t="str">
            <v>lijing</v>
          </cell>
        </row>
        <row r="175">
          <cell r="A175" t="str">
            <v>李然</v>
          </cell>
          <cell r="B175" t="str">
            <v>liran</v>
          </cell>
        </row>
        <row r="176">
          <cell r="A176" t="str">
            <v>朱艺</v>
          </cell>
          <cell r="B176" t="str">
            <v>zhuyi</v>
          </cell>
        </row>
        <row r="177">
          <cell r="A177" t="str">
            <v>石雪</v>
          </cell>
          <cell r="B177" t="str">
            <v>shixue</v>
          </cell>
        </row>
        <row r="178">
          <cell r="A178" t="str">
            <v>彭泽明</v>
          </cell>
          <cell r="B178" t="str">
            <v>pengzeming</v>
          </cell>
        </row>
        <row r="179">
          <cell r="A179" t="str">
            <v>肖长富</v>
          </cell>
          <cell r="B179" t="str">
            <v>xiaochangfu</v>
          </cell>
        </row>
        <row r="180">
          <cell r="A180" t="str">
            <v>李林</v>
          </cell>
          <cell r="B180" t="str">
            <v>lilin</v>
          </cell>
        </row>
        <row r="181">
          <cell r="A181" t="str">
            <v>毛文志</v>
          </cell>
          <cell r="B181" t="str">
            <v>maowenzhi</v>
          </cell>
        </row>
        <row r="182">
          <cell r="A182" t="str">
            <v>陈悦</v>
          </cell>
          <cell r="B182" t="str">
            <v>chenyue</v>
          </cell>
        </row>
        <row r="183">
          <cell r="A183" t="str">
            <v>李琼</v>
          </cell>
          <cell r="B183" t="str">
            <v>liqiong</v>
          </cell>
        </row>
        <row r="184">
          <cell r="A184" t="str">
            <v>李勇</v>
          </cell>
          <cell r="B184" t="str">
            <v>liyong</v>
          </cell>
        </row>
        <row r="185">
          <cell r="A185" t="str">
            <v>张凤琦</v>
          </cell>
          <cell r="B185" t="str">
            <v>zhangfengqi</v>
          </cell>
        </row>
        <row r="186">
          <cell r="A186" t="str">
            <v>陈劲</v>
          </cell>
          <cell r="B186" t="str">
            <v>chenjin</v>
          </cell>
        </row>
        <row r="187">
          <cell r="A187" t="str">
            <v>王鑫强</v>
          </cell>
          <cell r="B187" t="str">
            <v>wangxinqiang</v>
          </cell>
        </row>
        <row r="188">
          <cell r="A188" t="str">
            <v>许先立</v>
          </cell>
          <cell r="B188" t="str">
            <v>xuxianli</v>
          </cell>
        </row>
        <row r="189">
          <cell r="A189" t="str">
            <v>陈澍</v>
          </cell>
          <cell r="B189" t="str">
            <v>chenshu</v>
          </cell>
        </row>
        <row r="190">
          <cell r="A190" t="str">
            <v>陈红</v>
          </cell>
          <cell r="B190" t="str">
            <v>chenhong</v>
          </cell>
        </row>
        <row r="191">
          <cell r="A191" t="str">
            <v>陈全</v>
          </cell>
          <cell r="B191" t="str">
            <v>chenquan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164"/>
  <sheetViews>
    <sheetView tabSelected="1" workbookViewId="0">
      <selection activeCell="L11" sqref="L11"/>
    </sheetView>
  </sheetViews>
  <sheetFormatPr defaultColWidth="9" defaultRowHeight="14.25"/>
  <cols>
    <col min="1" max="1" width="31.625" customWidth="1"/>
    <col min="2" max="2" width="11" customWidth="1"/>
    <col min="3" max="3" width="15" style="26" customWidth="1"/>
    <col min="4" max="4" width="14.625" customWidth="1"/>
    <col min="5" max="5" width="10" customWidth="1"/>
    <col min="6" max="6" width="12.875" customWidth="1"/>
    <col min="7" max="7" width="20.75" customWidth="1"/>
    <col min="8" max="8" width="13" style="27" customWidth="1"/>
    <col min="9" max="9" width="15" customWidth="1"/>
    <col min="10" max="10" width="29.875" customWidth="1"/>
    <col min="11" max="11" width="15.875" customWidth="1"/>
    <col min="12" max="12" width="11" customWidth="1"/>
    <col min="13" max="13" width="12.625" customWidth="1"/>
    <col min="14" max="14" width="13.25" customWidth="1"/>
    <col min="15" max="15" width="19.625" customWidth="1"/>
  </cols>
  <sheetData>
    <row r="1" ht="232" customHeight="1" spans="1:1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ht="21.75" customHeight="1" spans="1:15">
      <c r="A2" s="1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  <c r="I2" s="2" t="s">
        <v>9</v>
      </c>
      <c r="J2" s="2" t="s">
        <v>10</v>
      </c>
      <c r="K2" s="2" t="s">
        <v>11</v>
      </c>
      <c r="L2" s="7" t="s">
        <v>12</v>
      </c>
      <c r="M2" s="7" t="s">
        <v>13</v>
      </c>
      <c r="N2" s="2" t="s">
        <v>14</v>
      </c>
      <c r="O2" s="7" t="s">
        <v>15</v>
      </c>
    </row>
    <row r="3" spans="1:14">
      <c r="A3" t="s">
        <v>16</v>
      </c>
      <c r="B3" t="s">
        <v>17</v>
      </c>
      <c r="C3" s="26" t="s">
        <v>18</v>
      </c>
      <c r="D3" t="s">
        <v>19</v>
      </c>
      <c r="E3">
        <v>2005</v>
      </c>
      <c r="F3" t="s">
        <v>20</v>
      </c>
      <c r="G3" t="s">
        <v>21</v>
      </c>
      <c r="H3" s="27">
        <v>38432</v>
      </c>
      <c r="I3">
        <v>30</v>
      </c>
      <c r="J3" t="s">
        <v>22</v>
      </c>
      <c r="K3" t="s">
        <v>23</v>
      </c>
      <c r="N3" t="s">
        <v>24</v>
      </c>
    </row>
    <row r="4" spans="1:14">
      <c r="A4" t="s">
        <v>25</v>
      </c>
      <c r="B4" t="s">
        <v>26</v>
      </c>
      <c r="C4" s="26" t="s">
        <v>27</v>
      </c>
      <c r="D4" t="s">
        <v>19</v>
      </c>
      <c r="E4">
        <v>2008</v>
      </c>
      <c r="F4" t="s">
        <v>20</v>
      </c>
      <c r="G4" t="s">
        <v>21</v>
      </c>
      <c r="H4" s="27">
        <v>39799</v>
      </c>
      <c r="I4">
        <v>23</v>
      </c>
      <c r="J4" t="s">
        <v>28</v>
      </c>
      <c r="K4" t="s">
        <v>23</v>
      </c>
      <c r="N4" t="s">
        <v>29</v>
      </c>
    </row>
    <row r="5" spans="1:14">
      <c r="A5" t="s">
        <v>30</v>
      </c>
      <c r="B5" t="s">
        <v>31</v>
      </c>
      <c r="C5" s="26" t="s">
        <v>32</v>
      </c>
      <c r="D5" t="s">
        <v>19</v>
      </c>
      <c r="E5">
        <v>2009</v>
      </c>
      <c r="F5" t="s">
        <v>20</v>
      </c>
      <c r="G5" t="s">
        <v>33</v>
      </c>
      <c r="H5" s="27">
        <v>40119</v>
      </c>
      <c r="I5">
        <v>41</v>
      </c>
      <c r="J5" t="s">
        <v>34</v>
      </c>
      <c r="K5" t="s">
        <v>23</v>
      </c>
      <c r="N5" t="s">
        <v>35</v>
      </c>
    </row>
    <row r="6" spans="1:14">
      <c r="A6" t="s">
        <v>36</v>
      </c>
      <c r="B6" t="s">
        <v>37</v>
      </c>
      <c r="C6" s="26" t="s">
        <v>38</v>
      </c>
      <c r="D6" t="s">
        <v>19</v>
      </c>
      <c r="E6">
        <v>2009</v>
      </c>
      <c r="F6" t="s">
        <v>39</v>
      </c>
      <c r="G6" t="s">
        <v>33</v>
      </c>
      <c r="H6" s="27">
        <v>40118</v>
      </c>
      <c r="I6">
        <v>41</v>
      </c>
      <c r="J6" t="s">
        <v>40</v>
      </c>
      <c r="K6" t="s">
        <v>23</v>
      </c>
      <c r="N6" t="s">
        <v>41</v>
      </c>
    </row>
    <row r="7" spans="1:14">
      <c r="A7" t="s">
        <v>42</v>
      </c>
      <c r="B7" t="s">
        <v>37</v>
      </c>
      <c r="C7" s="26" t="s">
        <v>38</v>
      </c>
      <c r="D7" t="s">
        <v>43</v>
      </c>
      <c r="E7">
        <v>2009</v>
      </c>
      <c r="F7" t="s">
        <v>39</v>
      </c>
      <c r="G7" t="s">
        <v>44</v>
      </c>
      <c r="H7" s="27">
        <v>39890</v>
      </c>
      <c r="I7">
        <v>22.5</v>
      </c>
      <c r="J7" t="s">
        <v>40</v>
      </c>
      <c r="K7" t="s">
        <v>23</v>
      </c>
      <c r="N7" t="s">
        <v>41</v>
      </c>
    </row>
    <row r="8" spans="1:14">
      <c r="A8" t="s">
        <v>30</v>
      </c>
      <c r="B8" t="s">
        <v>45</v>
      </c>
      <c r="C8" s="26" t="s">
        <v>46</v>
      </c>
      <c r="D8" t="s">
        <v>19</v>
      </c>
      <c r="E8">
        <v>2009</v>
      </c>
      <c r="F8" t="s">
        <v>39</v>
      </c>
      <c r="G8" t="s">
        <v>33</v>
      </c>
      <c r="H8" s="27">
        <v>40118</v>
      </c>
      <c r="I8">
        <v>41</v>
      </c>
      <c r="J8" t="s">
        <v>47</v>
      </c>
      <c r="K8" t="s">
        <v>23</v>
      </c>
      <c r="N8" t="s">
        <v>48</v>
      </c>
    </row>
    <row r="9" spans="1:14">
      <c r="A9" t="s">
        <v>49</v>
      </c>
      <c r="B9" t="s">
        <v>50</v>
      </c>
      <c r="C9" s="26" t="s">
        <v>51</v>
      </c>
      <c r="D9" t="s">
        <v>43</v>
      </c>
      <c r="E9">
        <v>2009</v>
      </c>
      <c r="F9" t="s">
        <v>20</v>
      </c>
      <c r="G9" t="s">
        <v>52</v>
      </c>
      <c r="H9" s="27">
        <v>40108</v>
      </c>
      <c r="I9">
        <v>15</v>
      </c>
      <c r="J9" t="s">
        <v>53</v>
      </c>
      <c r="K9" t="s">
        <v>23</v>
      </c>
      <c r="N9" t="s">
        <v>54</v>
      </c>
    </row>
    <row r="10" spans="1:14">
      <c r="A10" t="s">
        <v>55</v>
      </c>
      <c r="B10" t="s">
        <v>56</v>
      </c>
      <c r="C10" s="26" t="s">
        <v>57</v>
      </c>
      <c r="D10" t="s">
        <v>19</v>
      </c>
      <c r="E10">
        <v>2009</v>
      </c>
      <c r="F10" t="s">
        <v>39</v>
      </c>
      <c r="G10" t="s">
        <v>21</v>
      </c>
      <c r="H10" s="27">
        <v>40122</v>
      </c>
      <c r="I10">
        <v>33</v>
      </c>
      <c r="J10" t="s">
        <v>58</v>
      </c>
      <c r="K10" t="s">
        <v>23</v>
      </c>
      <c r="N10" t="s">
        <v>59</v>
      </c>
    </row>
    <row r="11" spans="1:14">
      <c r="A11" t="s">
        <v>60</v>
      </c>
      <c r="B11" t="s">
        <v>56</v>
      </c>
      <c r="C11" s="26" t="s">
        <v>57</v>
      </c>
      <c r="D11" t="s">
        <v>19</v>
      </c>
      <c r="E11">
        <v>2009</v>
      </c>
      <c r="F11" t="s">
        <v>39</v>
      </c>
      <c r="G11" t="s">
        <v>21</v>
      </c>
      <c r="H11" s="27">
        <v>39818</v>
      </c>
      <c r="I11">
        <v>38</v>
      </c>
      <c r="J11" t="s">
        <v>58</v>
      </c>
      <c r="K11" t="s">
        <v>23</v>
      </c>
      <c r="N11" t="s">
        <v>59</v>
      </c>
    </row>
    <row r="12" spans="1:14">
      <c r="A12" t="s">
        <v>61</v>
      </c>
      <c r="B12" t="s">
        <v>62</v>
      </c>
      <c r="C12" s="26" t="s">
        <v>63</v>
      </c>
      <c r="D12" t="s">
        <v>19</v>
      </c>
      <c r="E12">
        <v>2009</v>
      </c>
      <c r="F12" t="s">
        <v>39</v>
      </c>
      <c r="G12" t="s">
        <v>64</v>
      </c>
      <c r="H12" s="27">
        <v>40002</v>
      </c>
      <c r="I12">
        <v>22</v>
      </c>
      <c r="J12" t="s">
        <v>65</v>
      </c>
      <c r="K12" t="s">
        <v>23</v>
      </c>
      <c r="N12" t="s">
        <v>66</v>
      </c>
    </row>
    <row r="13" spans="1:14">
      <c r="A13" t="s">
        <v>67</v>
      </c>
      <c r="B13" t="s">
        <v>68</v>
      </c>
      <c r="C13" s="26" t="s">
        <v>69</v>
      </c>
      <c r="D13" t="s">
        <v>19</v>
      </c>
      <c r="E13">
        <v>2009</v>
      </c>
      <c r="F13" t="s">
        <v>20</v>
      </c>
      <c r="G13" t="s">
        <v>21</v>
      </c>
      <c r="H13" s="27">
        <v>40096</v>
      </c>
      <c r="I13">
        <v>22</v>
      </c>
      <c r="J13" t="s">
        <v>28</v>
      </c>
      <c r="K13" t="s">
        <v>23</v>
      </c>
      <c r="N13" t="s">
        <v>70</v>
      </c>
    </row>
    <row r="14" spans="1:14">
      <c r="A14" t="s">
        <v>71</v>
      </c>
      <c r="B14" t="s">
        <v>72</v>
      </c>
      <c r="C14" s="26" t="s">
        <v>73</v>
      </c>
      <c r="D14" t="s">
        <v>19</v>
      </c>
      <c r="E14">
        <v>2009</v>
      </c>
      <c r="F14" t="s">
        <v>20</v>
      </c>
      <c r="G14" t="s">
        <v>64</v>
      </c>
      <c r="H14" s="27">
        <v>40011</v>
      </c>
      <c r="I14">
        <v>22</v>
      </c>
      <c r="J14" t="s">
        <v>74</v>
      </c>
      <c r="K14" t="s">
        <v>23</v>
      </c>
      <c r="N14" t="s">
        <v>75</v>
      </c>
    </row>
    <row r="15" spans="1:14">
      <c r="A15" t="s">
        <v>76</v>
      </c>
      <c r="B15" t="s">
        <v>77</v>
      </c>
      <c r="C15" s="26" t="s">
        <v>78</v>
      </c>
      <c r="D15" t="s">
        <v>19</v>
      </c>
      <c r="E15">
        <v>2009</v>
      </c>
      <c r="F15" t="s">
        <v>20</v>
      </c>
      <c r="G15" t="s">
        <v>21</v>
      </c>
      <c r="H15" s="27">
        <v>40147</v>
      </c>
      <c r="I15">
        <v>20</v>
      </c>
      <c r="J15" t="s">
        <v>79</v>
      </c>
      <c r="K15" t="s">
        <v>23</v>
      </c>
      <c r="N15" t="s">
        <v>80</v>
      </c>
    </row>
    <row r="16" spans="1:14">
      <c r="A16" t="s">
        <v>30</v>
      </c>
      <c r="B16" t="s">
        <v>81</v>
      </c>
      <c r="C16" s="26" t="s">
        <v>82</v>
      </c>
      <c r="D16" t="s">
        <v>19</v>
      </c>
      <c r="E16">
        <v>2009</v>
      </c>
      <c r="F16" t="s">
        <v>20</v>
      </c>
      <c r="G16" t="s">
        <v>83</v>
      </c>
      <c r="H16" s="27">
        <v>40127</v>
      </c>
      <c r="I16">
        <v>1.1</v>
      </c>
      <c r="J16" t="s">
        <v>84</v>
      </c>
      <c r="K16" t="s">
        <v>23</v>
      </c>
      <c r="N16" t="s">
        <v>85</v>
      </c>
    </row>
    <row r="17" spans="1:14">
      <c r="A17" t="s">
        <v>71</v>
      </c>
      <c r="B17" t="s">
        <v>86</v>
      </c>
      <c r="C17" s="26" t="s">
        <v>87</v>
      </c>
      <c r="D17" t="s">
        <v>19</v>
      </c>
      <c r="E17">
        <v>2009</v>
      </c>
      <c r="F17" t="s">
        <v>20</v>
      </c>
      <c r="G17" t="s">
        <v>88</v>
      </c>
      <c r="H17" s="27">
        <v>40010</v>
      </c>
      <c r="I17">
        <v>2</v>
      </c>
      <c r="J17" t="s">
        <v>89</v>
      </c>
      <c r="K17" t="s">
        <v>23</v>
      </c>
      <c r="N17" t="s">
        <v>90</v>
      </c>
    </row>
    <row r="18" spans="1:14">
      <c r="A18" t="s">
        <v>91</v>
      </c>
      <c r="B18" t="s">
        <v>92</v>
      </c>
      <c r="C18" s="26" t="s">
        <v>93</v>
      </c>
      <c r="D18" t="s">
        <v>19</v>
      </c>
      <c r="E18">
        <v>2009</v>
      </c>
      <c r="F18" t="s">
        <v>20</v>
      </c>
      <c r="G18" t="s">
        <v>21</v>
      </c>
      <c r="H18" s="27">
        <v>40116</v>
      </c>
      <c r="I18">
        <v>20</v>
      </c>
      <c r="J18" t="s">
        <v>94</v>
      </c>
      <c r="K18" t="s">
        <v>23</v>
      </c>
      <c r="N18" t="s">
        <v>95</v>
      </c>
    </row>
    <row r="19" spans="1:14">
      <c r="A19" t="s">
        <v>96</v>
      </c>
      <c r="B19" t="s">
        <v>97</v>
      </c>
      <c r="C19" s="26" t="s">
        <v>98</v>
      </c>
      <c r="D19" t="s">
        <v>19</v>
      </c>
      <c r="E19">
        <v>2009</v>
      </c>
      <c r="F19" t="s">
        <v>20</v>
      </c>
      <c r="G19" t="s">
        <v>21</v>
      </c>
      <c r="H19" s="27">
        <v>40087</v>
      </c>
      <c r="I19">
        <v>23.6</v>
      </c>
      <c r="J19" t="s">
        <v>99</v>
      </c>
      <c r="K19" t="s">
        <v>23</v>
      </c>
      <c r="N19" t="s">
        <v>100</v>
      </c>
    </row>
    <row r="20" spans="1:14">
      <c r="A20" t="s">
        <v>101</v>
      </c>
      <c r="B20" t="s">
        <v>102</v>
      </c>
      <c r="C20" s="26" t="s">
        <v>103</v>
      </c>
      <c r="D20" t="s">
        <v>19</v>
      </c>
      <c r="E20">
        <v>2009</v>
      </c>
      <c r="F20" t="s">
        <v>20</v>
      </c>
      <c r="G20" t="s">
        <v>21</v>
      </c>
      <c r="H20" s="27">
        <v>39833</v>
      </c>
      <c r="I20">
        <v>50</v>
      </c>
      <c r="J20" t="s">
        <v>104</v>
      </c>
      <c r="K20" t="s">
        <v>23</v>
      </c>
      <c r="N20" t="s">
        <v>105</v>
      </c>
    </row>
    <row r="21" spans="1:14">
      <c r="A21" t="s">
        <v>106</v>
      </c>
      <c r="B21" t="s">
        <v>102</v>
      </c>
      <c r="C21" s="26" t="s">
        <v>103</v>
      </c>
      <c r="D21" t="s">
        <v>19</v>
      </c>
      <c r="E21">
        <v>2009</v>
      </c>
      <c r="F21" t="s">
        <v>20</v>
      </c>
      <c r="G21" t="s">
        <v>21</v>
      </c>
      <c r="H21" s="27">
        <v>40096</v>
      </c>
      <c r="I21">
        <v>32</v>
      </c>
      <c r="J21" t="s">
        <v>104</v>
      </c>
      <c r="K21" t="s">
        <v>23</v>
      </c>
      <c r="N21" t="s">
        <v>105</v>
      </c>
    </row>
    <row r="22" spans="1:14">
      <c r="A22" t="s">
        <v>107</v>
      </c>
      <c r="B22" t="s">
        <v>108</v>
      </c>
      <c r="C22" s="26" t="s">
        <v>109</v>
      </c>
      <c r="D22" t="s">
        <v>19</v>
      </c>
      <c r="E22">
        <v>2009</v>
      </c>
      <c r="F22" t="s">
        <v>20</v>
      </c>
      <c r="G22" t="s">
        <v>110</v>
      </c>
      <c r="H22" s="27">
        <v>40118</v>
      </c>
      <c r="I22">
        <v>33.1</v>
      </c>
      <c r="J22" t="s">
        <v>111</v>
      </c>
      <c r="K22" t="s">
        <v>23</v>
      </c>
      <c r="N22" t="s">
        <v>112</v>
      </c>
    </row>
    <row r="23" spans="1:14">
      <c r="A23" t="s">
        <v>113</v>
      </c>
      <c r="B23" t="s">
        <v>114</v>
      </c>
      <c r="C23" s="26" t="s">
        <v>115</v>
      </c>
      <c r="D23" t="s">
        <v>19</v>
      </c>
      <c r="E23">
        <v>2009</v>
      </c>
      <c r="F23" t="s">
        <v>39</v>
      </c>
      <c r="G23" t="s">
        <v>116</v>
      </c>
      <c r="H23" s="27">
        <v>40087</v>
      </c>
      <c r="I23">
        <v>24.2</v>
      </c>
      <c r="J23" t="s">
        <v>117</v>
      </c>
      <c r="K23" t="s">
        <v>23</v>
      </c>
      <c r="N23" t="s">
        <v>118</v>
      </c>
    </row>
    <row r="24" spans="1:14">
      <c r="A24" t="s">
        <v>119</v>
      </c>
      <c r="B24" t="s">
        <v>37</v>
      </c>
      <c r="C24" s="26" t="s">
        <v>38</v>
      </c>
      <c r="D24" t="s">
        <v>19</v>
      </c>
      <c r="E24">
        <v>2010</v>
      </c>
      <c r="F24" t="s">
        <v>20</v>
      </c>
      <c r="G24" t="s">
        <v>120</v>
      </c>
      <c r="H24" s="27">
        <v>40204</v>
      </c>
      <c r="I24">
        <v>28</v>
      </c>
      <c r="J24" t="s">
        <v>121</v>
      </c>
      <c r="K24" t="s">
        <v>23</v>
      </c>
      <c r="N24" t="s">
        <v>122</v>
      </c>
    </row>
    <row r="25" spans="1:14">
      <c r="A25" t="s">
        <v>123</v>
      </c>
      <c r="B25" t="s">
        <v>50</v>
      </c>
      <c r="C25" s="26" t="s">
        <v>51</v>
      </c>
      <c r="D25" t="s">
        <v>43</v>
      </c>
      <c r="E25">
        <v>2010</v>
      </c>
      <c r="F25" t="s">
        <v>20</v>
      </c>
      <c r="G25" t="s">
        <v>124</v>
      </c>
      <c r="H25" s="27">
        <v>40453</v>
      </c>
      <c r="I25">
        <v>17</v>
      </c>
      <c r="J25" t="s">
        <v>53</v>
      </c>
      <c r="K25" t="s">
        <v>23</v>
      </c>
      <c r="N25" t="s">
        <v>54</v>
      </c>
    </row>
    <row r="26" spans="1:14">
      <c r="A26" t="s">
        <v>125</v>
      </c>
      <c r="B26" t="s">
        <v>126</v>
      </c>
      <c r="C26" s="26" t="s">
        <v>127</v>
      </c>
      <c r="D26" t="s">
        <v>19</v>
      </c>
      <c r="E26">
        <v>2010</v>
      </c>
      <c r="F26" t="s">
        <v>20</v>
      </c>
      <c r="G26" t="s">
        <v>128</v>
      </c>
      <c r="H26" s="27">
        <v>40267</v>
      </c>
      <c r="I26">
        <v>50</v>
      </c>
      <c r="J26" t="s">
        <v>129</v>
      </c>
      <c r="K26" t="s">
        <v>23</v>
      </c>
      <c r="N26" t="s">
        <v>130</v>
      </c>
    </row>
    <row r="27" spans="1:14">
      <c r="A27" t="s">
        <v>131</v>
      </c>
      <c r="B27" t="s">
        <v>56</v>
      </c>
      <c r="C27" s="26" t="s">
        <v>57</v>
      </c>
      <c r="D27" t="s">
        <v>19</v>
      </c>
      <c r="E27">
        <v>2010</v>
      </c>
      <c r="F27" t="s">
        <v>20</v>
      </c>
      <c r="G27" t="s">
        <v>132</v>
      </c>
      <c r="H27" s="27">
        <v>40498</v>
      </c>
      <c r="I27">
        <v>30</v>
      </c>
      <c r="J27" t="s">
        <v>58</v>
      </c>
      <c r="K27" t="s">
        <v>23</v>
      </c>
      <c r="N27" t="s">
        <v>133</v>
      </c>
    </row>
    <row r="28" spans="1:14">
      <c r="A28" t="s">
        <v>134</v>
      </c>
      <c r="B28" t="s">
        <v>135</v>
      </c>
      <c r="C28" s="26" t="s">
        <v>136</v>
      </c>
      <c r="D28" t="s">
        <v>19</v>
      </c>
      <c r="E28">
        <v>2010</v>
      </c>
      <c r="F28" t="s">
        <v>20</v>
      </c>
      <c r="G28" t="s">
        <v>137</v>
      </c>
      <c r="H28" s="27">
        <v>40498</v>
      </c>
      <c r="I28">
        <v>30</v>
      </c>
      <c r="J28" t="s">
        <v>138</v>
      </c>
      <c r="K28" t="s">
        <v>23</v>
      </c>
      <c r="N28" t="s">
        <v>139</v>
      </c>
    </row>
    <row r="29" spans="1:14">
      <c r="A29" t="s">
        <v>140</v>
      </c>
      <c r="B29" t="s">
        <v>141</v>
      </c>
      <c r="C29" s="26" t="s">
        <v>142</v>
      </c>
      <c r="D29" t="s">
        <v>19</v>
      </c>
      <c r="E29">
        <v>2010</v>
      </c>
      <c r="F29" t="s">
        <v>20</v>
      </c>
      <c r="G29" t="s">
        <v>44</v>
      </c>
      <c r="H29" s="27">
        <v>40435</v>
      </c>
      <c r="I29">
        <v>18</v>
      </c>
      <c r="J29" t="s">
        <v>143</v>
      </c>
      <c r="K29" t="s">
        <v>23</v>
      </c>
      <c r="N29" t="s">
        <v>144</v>
      </c>
    </row>
    <row r="30" spans="1:14">
      <c r="A30" t="s">
        <v>145</v>
      </c>
      <c r="B30" t="s">
        <v>146</v>
      </c>
      <c r="C30" s="26" t="s">
        <v>147</v>
      </c>
      <c r="D30" t="s">
        <v>19</v>
      </c>
      <c r="E30">
        <v>2010</v>
      </c>
      <c r="F30" t="s">
        <v>20</v>
      </c>
      <c r="G30" t="s">
        <v>44</v>
      </c>
      <c r="H30" s="27">
        <v>40431</v>
      </c>
      <c r="I30">
        <v>18</v>
      </c>
      <c r="J30" t="s">
        <v>148</v>
      </c>
      <c r="K30" t="s">
        <v>23</v>
      </c>
      <c r="N30" t="s">
        <v>149</v>
      </c>
    </row>
    <row r="31" spans="1:14">
      <c r="A31" t="s">
        <v>150</v>
      </c>
      <c r="B31" t="s">
        <v>151</v>
      </c>
      <c r="C31" s="26" t="s">
        <v>152</v>
      </c>
      <c r="D31" t="s">
        <v>19</v>
      </c>
      <c r="E31">
        <v>2010</v>
      </c>
      <c r="F31" t="s">
        <v>20</v>
      </c>
      <c r="G31" t="s">
        <v>153</v>
      </c>
      <c r="H31" s="27">
        <v>40253</v>
      </c>
      <c r="I31">
        <v>67</v>
      </c>
      <c r="J31" t="s">
        <v>154</v>
      </c>
      <c r="K31" t="s">
        <v>23</v>
      </c>
      <c r="N31" t="s">
        <v>155</v>
      </c>
    </row>
    <row r="32" spans="1:14">
      <c r="A32" t="s">
        <v>145</v>
      </c>
      <c r="B32" t="s">
        <v>156</v>
      </c>
      <c r="C32" s="26" t="s">
        <v>157</v>
      </c>
      <c r="D32" t="s">
        <v>19</v>
      </c>
      <c r="E32">
        <v>2010</v>
      </c>
      <c r="F32" t="s">
        <v>20</v>
      </c>
      <c r="G32" t="s">
        <v>158</v>
      </c>
      <c r="H32" s="27">
        <v>40435</v>
      </c>
      <c r="I32">
        <v>18</v>
      </c>
      <c r="J32" t="s">
        <v>159</v>
      </c>
      <c r="K32" t="s">
        <v>23</v>
      </c>
      <c r="N32" t="s">
        <v>160</v>
      </c>
    </row>
    <row r="33" spans="1:14">
      <c r="A33" t="s">
        <v>145</v>
      </c>
      <c r="B33" t="s">
        <v>161</v>
      </c>
      <c r="C33" s="26" t="s">
        <v>162</v>
      </c>
      <c r="D33" t="s">
        <v>19</v>
      </c>
      <c r="E33">
        <v>2010</v>
      </c>
      <c r="F33" t="s">
        <v>20</v>
      </c>
      <c r="G33" t="s">
        <v>163</v>
      </c>
      <c r="H33" s="27">
        <v>40451</v>
      </c>
      <c r="I33">
        <v>18</v>
      </c>
      <c r="J33" t="s">
        <v>164</v>
      </c>
      <c r="K33" t="s">
        <v>23</v>
      </c>
      <c r="N33" t="s">
        <v>165</v>
      </c>
    </row>
    <row r="34" spans="1:14">
      <c r="A34" t="s">
        <v>166</v>
      </c>
      <c r="B34" t="s">
        <v>167</v>
      </c>
      <c r="C34" s="26" t="s">
        <v>168</v>
      </c>
      <c r="D34" t="s">
        <v>19</v>
      </c>
      <c r="E34">
        <v>2010</v>
      </c>
      <c r="F34" t="s">
        <v>20</v>
      </c>
      <c r="G34" t="s">
        <v>169</v>
      </c>
      <c r="H34" s="27">
        <v>40483</v>
      </c>
      <c r="I34">
        <v>15.5</v>
      </c>
      <c r="J34" t="s">
        <v>170</v>
      </c>
      <c r="K34" t="s">
        <v>23</v>
      </c>
      <c r="N34" t="s">
        <v>171</v>
      </c>
    </row>
    <row r="35" spans="1:14">
      <c r="A35" t="s">
        <v>172</v>
      </c>
      <c r="B35" t="s">
        <v>102</v>
      </c>
      <c r="C35" s="26" t="s">
        <v>103</v>
      </c>
      <c r="D35" t="s">
        <v>19</v>
      </c>
      <c r="E35">
        <v>2010</v>
      </c>
      <c r="F35" t="s">
        <v>20</v>
      </c>
      <c r="G35" t="s">
        <v>132</v>
      </c>
      <c r="H35" s="27">
        <v>40431</v>
      </c>
      <c r="I35">
        <v>8</v>
      </c>
      <c r="J35" t="s">
        <v>104</v>
      </c>
      <c r="K35" t="s">
        <v>23</v>
      </c>
      <c r="N35" t="s">
        <v>105</v>
      </c>
    </row>
    <row r="36" spans="1:14">
      <c r="A36" t="s">
        <v>173</v>
      </c>
      <c r="B36" t="s">
        <v>108</v>
      </c>
      <c r="C36" s="26" t="s">
        <v>109</v>
      </c>
      <c r="D36" t="s">
        <v>43</v>
      </c>
      <c r="E36">
        <v>2010</v>
      </c>
      <c r="F36" t="s">
        <v>20</v>
      </c>
      <c r="G36" t="s">
        <v>21</v>
      </c>
      <c r="H36" s="27">
        <v>40471</v>
      </c>
      <c r="I36">
        <v>18</v>
      </c>
      <c r="J36" t="s">
        <v>111</v>
      </c>
      <c r="K36" t="s">
        <v>23</v>
      </c>
      <c r="N36" t="s">
        <v>112</v>
      </c>
    </row>
    <row r="37" spans="1:14">
      <c r="A37" t="s">
        <v>174</v>
      </c>
      <c r="B37" t="s">
        <v>175</v>
      </c>
      <c r="C37" s="26" t="s">
        <v>176</v>
      </c>
      <c r="D37" t="s">
        <v>19</v>
      </c>
      <c r="E37">
        <v>2011</v>
      </c>
      <c r="F37" t="s">
        <v>20</v>
      </c>
      <c r="G37" t="s">
        <v>177</v>
      </c>
      <c r="H37" s="27">
        <v>40575</v>
      </c>
      <c r="I37">
        <v>18</v>
      </c>
      <c r="J37" t="s">
        <v>178</v>
      </c>
      <c r="K37" t="s">
        <v>23</v>
      </c>
      <c r="N37" t="s">
        <v>179</v>
      </c>
    </row>
    <row r="38" spans="1:14">
      <c r="A38" t="s">
        <v>180</v>
      </c>
      <c r="B38" t="s">
        <v>181</v>
      </c>
      <c r="C38" s="26" t="s">
        <v>182</v>
      </c>
      <c r="D38" t="s">
        <v>19</v>
      </c>
      <c r="E38">
        <v>2011</v>
      </c>
      <c r="F38" t="s">
        <v>20</v>
      </c>
      <c r="G38" t="s">
        <v>169</v>
      </c>
      <c r="H38" s="27">
        <v>40544</v>
      </c>
      <c r="I38">
        <v>15.5</v>
      </c>
      <c r="J38" t="s">
        <v>183</v>
      </c>
      <c r="K38" t="s">
        <v>23</v>
      </c>
      <c r="N38" t="s">
        <v>184</v>
      </c>
    </row>
    <row r="39" spans="1:14">
      <c r="A39" t="s">
        <v>185</v>
      </c>
      <c r="B39" t="s">
        <v>181</v>
      </c>
      <c r="C39" s="26" t="s">
        <v>182</v>
      </c>
      <c r="D39" t="s">
        <v>19</v>
      </c>
      <c r="E39">
        <v>2011</v>
      </c>
      <c r="F39" t="s">
        <v>20</v>
      </c>
      <c r="G39" t="s">
        <v>169</v>
      </c>
      <c r="H39" s="27">
        <v>40545</v>
      </c>
      <c r="I39">
        <v>29</v>
      </c>
      <c r="J39" t="s">
        <v>186</v>
      </c>
      <c r="K39" t="s">
        <v>23</v>
      </c>
      <c r="N39" t="s">
        <v>184</v>
      </c>
    </row>
    <row r="40" spans="1:14">
      <c r="A40" t="s">
        <v>187</v>
      </c>
      <c r="B40" t="s">
        <v>188</v>
      </c>
      <c r="C40" s="26" t="s">
        <v>189</v>
      </c>
      <c r="D40" t="s">
        <v>43</v>
      </c>
      <c r="E40">
        <v>2011</v>
      </c>
      <c r="F40" t="s">
        <v>20</v>
      </c>
      <c r="G40" t="s">
        <v>190</v>
      </c>
      <c r="H40" s="27">
        <v>40599</v>
      </c>
      <c r="I40">
        <v>14.5</v>
      </c>
      <c r="J40" t="s">
        <v>191</v>
      </c>
      <c r="K40" t="s">
        <v>23</v>
      </c>
      <c r="N40" t="s">
        <v>192</v>
      </c>
    </row>
    <row r="41" spans="1:14">
      <c r="A41" t="s">
        <v>193</v>
      </c>
      <c r="B41" t="s">
        <v>188</v>
      </c>
      <c r="C41" s="26" t="s">
        <v>189</v>
      </c>
      <c r="D41" t="s">
        <v>43</v>
      </c>
      <c r="E41">
        <v>2011</v>
      </c>
      <c r="F41" t="s">
        <v>20</v>
      </c>
      <c r="G41" t="s">
        <v>190</v>
      </c>
      <c r="H41" s="27">
        <v>40478</v>
      </c>
      <c r="I41">
        <v>18.2</v>
      </c>
      <c r="J41" t="s">
        <v>191</v>
      </c>
      <c r="K41" t="s">
        <v>23</v>
      </c>
      <c r="N41" t="s">
        <v>192</v>
      </c>
    </row>
    <row r="42" spans="1:14">
      <c r="A42" t="s">
        <v>194</v>
      </c>
      <c r="B42" t="s">
        <v>188</v>
      </c>
      <c r="C42" s="26" t="s">
        <v>189</v>
      </c>
      <c r="D42" t="s">
        <v>43</v>
      </c>
      <c r="E42">
        <v>2011</v>
      </c>
      <c r="F42" t="s">
        <v>20</v>
      </c>
      <c r="G42" t="s">
        <v>190</v>
      </c>
      <c r="H42" s="27">
        <v>40477</v>
      </c>
      <c r="I42">
        <v>37.6</v>
      </c>
      <c r="J42" t="s">
        <v>191</v>
      </c>
      <c r="K42" t="s">
        <v>23</v>
      </c>
      <c r="N42" t="s">
        <v>192</v>
      </c>
    </row>
    <row r="43" spans="1:14">
      <c r="A43" t="s">
        <v>195</v>
      </c>
      <c r="B43" t="s">
        <v>188</v>
      </c>
      <c r="C43" s="26" t="s">
        <v>189</v>
      </c>
      <c r="D43" t="s">
        <v>43</v>
      </c>
      <c r="E43">
        <v>2011</v>
      </c>
      <c r="F43" t="s">
        <v>20</v>
      </c>
      <c r="G43" t="s">
        <v>190</v>
      </c>
      <c r="H43" s="27">
        <v>40476</v>
      </c>
      <c r="I43">
        <v>50.6</v>
      </c>
      <c r="J43" t="s">
        <v>191</v>
      </c>
      <c r="K43" t="s">
        <v>23</v>
      </c>
      <c r="N43" t="s">
        <v>192</v>
      </c>
    </row>
    <row r="44" spans="1:14">
      <c r="A44" t="s">
        <v>196</v>
      </c>
      <c r="B44" t="s">
        <v>126</v>
      </c>
      <c r="C44" s="26" t="s">
        <v>127</v>
      </c>
      <c r="D44" t="s">
        <v>19</v>
      </c>
      <c r="E44">
        <v>2011</v>
      </c>
      <c r="F44" t="s">
        <v>20</v>
      </c>
      <c r="G44" t="s">
        <v>197</v>
      </c>
      <c r="H44" s="27">
        <v>40592</v>
      </c>
      <c r="I44">
        <v>20</v>
      </c>
      <c r="J44" t="s">
        <v>198</v>
      </c>
      <c r="K44" t="s">
        <v>23</v>
      </c>
      <c r="N44" t="s">
        <v>130</v>
      </c>
    </row>
    <row r="45" spans="1:14">
      <c r="A45" t="s">
        <v>199</v>
      </c>
      <c r="B45" t="s">
        <v>56</v>
      </c>
      <c r="C45" s="26" t="s">
        <v>57</v>
      </c>
      <c r="D45" t="s">
        <v>19</v>
      </c>
      <c r="E45">
        <v>2011</v>
      </c>
      <c r="F45" t="s">
        <v>20</v>
      </c>
      <c r="G45" t="s">
        <v>132</v>
      </c>
      <c r="H45" s="27">
        <v>40617</v>
      </c>
      <c r="I45">
        <v>29</v>
      </c>
      <c r="J45" t="s">
        <v>58</v>
      </c>
      <c r="K45" t="s">
        <v>23</v>
      </c>
      <c r="N45" t="s">
        <v>133</v>
      </c>
    </row>
    <row r="46" spans="1:14">
      <c r="A46" t="s">
        <v>200</v>
      </c>
      <c r="B46" t="s">
        <v>201</v>
      </c>
      <c r="C46" s="26" t="s">
        <v>202</v>
      </c>
      <c r="D46" t="s">
        <v>19</v>
      </c>
      <c r="E46">
        <v>2011</v>
      </c>
      <c r="F46" t="s">
        <v>20</v>
      </c>
      <c r="G46" t="s">
        <v>132</v>
      </c>
      <c r="H46" s="27">
        <v>40617</v>
      </c>
      <c r="I46">
        <v>30</v>
      </c>
      <c r="J46" t="s">
        <v>203</v>
      </c>
      <c r="K46" t="s">
        <v>23</v>
      </c>
      <c r="N46" t="s">
        <v>204</v>
      </c>
    </row>
    <row r="47" spans="1:14">
      <c r="A47" t="s">
        <v>205</v>
      </c>
      <c r="B47" t="s">
        <v>206</v>
      </c>
      <c r="C47" s="26" t="s">
        <v>207</v>
      </c>
      <c r="D47" t="s">
        <v>43</v>
      </c>
      <c r="E47">
        <v>2011</v>
      </c>
      <c r="F47" t="s">
        <v>20</v>
      </c>
      <c r="G47" t="s">
        <v>128</v>
      </c>
      <c r="H47" s="27">
        <v>40695</v>
      </c>
      <c r="I47">
        <v>29</v>
      </c>
      <c r="J47" t="s">
        <v>208</v>
      </c>
      <c r="K47" t="s">
        <v>23</v>
      </c>
      <c r="N47" t="s">
        <v>209</v>
      </c>
    </row>
    <row r="48" spans="1:14">
      <c r="A48" t="s">
        <v>210</v>
      </c>
      <c r="B48" t="s">
        <v>211</v>
      </c>
      <c r="C48" s="26" t="s">
        <v>212</v>
      </c>
      <c r="D48" t="s">
        <v>43</v>
      </c>
      <c r="E48">
        <v>2011</v>
      </c>
      <c r="F48" t="s">
        <v>20</v>
      </c>
      <c r="G48" t="s">
        <v>21</v>
      </c>
      <c r="H48" s="27">
        <v>40844</v>
      </c>
      <c r="I48">
        <v>30</v>
      </c>
      <c r="J48" t="s">
        <v>213</v>
      </c>
      <c r="K48" t="s">
        <v>23</v>
      </c>
      <c r="N48" t="s">
        <v>214</v>
      </c>
    </row>
    <row r="49" spans="1:14">
      <c r="A49" t="s">
        <v>215</v>
      </c>
      <c r="B49" t="s">
        <v>216</v>
      </c>
      <c r="C49" s="26" t="s">
        <v>217</v>
      </c>
      <c r="D49" t="s">
        <v>43</v>
      </c>
      <c r="E49">
        <v>2011</v>
      </c>
      <c r="F49" t="s">
        <v>20</v>
      </c>
      <c r="G49" t="s">
        <v>21</v>
      </c>
      <c r="H49" s="27">
        <v>40816</v>
      </c>
      <c r="I49">
        <v>23</v>
      </c>
      <c r="J49" t="s">
        <v>218</v>
      </c>
      <c r="K49" t="s">
        <v>23</v>
      </c>
      <c r="N49" t="s">
        <v>219</v>
      </c>
    </row>
    <row r="50" spans="1:14">
      <c r="A50" t="s">
        <v>220</v>
      </c>
      <c r="B50" t="s">
        <v>216</v>
      </c>
      <c r="C50" s="26" t="s">
        <v>217</v>
      </c>
      <c r="D50" t="s">
        <v>43</v>
      </c>
      <c r="E50">
        <v>2011</v>
      </c>
      <c r="F50" t="s">
        <v>20</v>
      </c>
      <c r="G50" t="s">
        <v>21</v>
      </c>
      <c r="H50" s="27">
        <v>40575</v>
      </c>
      <c r="I50">
        <v>24</v>
      </c>
      <c r="J50" t="s">
        <v>218</v>
      </c>
      <c r="K50" t="s">
        <v>23</v>
      </c>
      <c r="N50" t="s">
        <v>219</v>
      </c>
    </row>
    <row r="51" spans="1:14">
      <c r="A51" t="s">
        <v>221</v>
      </c>
      <c r="B51" t="s">
        <v>222</v>
      </c>
      <c r="C51" s="26" t="s">
        <v>223</v>
      </c>
      <c r="D51" t="s">
        <v>43</v>
      </c>
      <c r="E51">
        <v>2011</v>
      </c>
      <c r="F51" t="s">
        <v>20</v>
      </c>
      <c r="G51" t="s">
        <v>197</v>
      </c>
      <c r="H51" s="27">
        <v>40658</v>
      </c>
      <c r="I51">
        <v>25</v>
      </c>
      <c r="J51" t="s">
        <v>224</v>
      </c>
      <c r="K51" t="s">
        <v>23</v>
      </c>
      <c r="N51" t="s">
        <v>225</v>
      </c>
    </row>
    <row r="52" spans="1:14">
      <c r="A52" t="s">
        <v>226</v>
      </c>
      <c r="B52" t="s">
        <v>227</v>
      </c>
      <c r="C52" s="26" t="s">
        <v>228</v>
      </c>
      <c r="D52" t="s">
        <v>43</v>
      </c>
      <c r="E52">
        <v>2011</v>
      </c>
      <c r="F52" t="s">
        <v>229</v>
      </c>
      <c r="G52" t="s">
        <v>230</v>
      </c>
      <c r="H52" s="27">
        <v>40704</v>
      </c>
      <c r="I52">
        <v>23.5</v>
      </c>
      <c r="J52" t="s">
        <v>231</v>
      </c>
      <c r="K52" t="s">
        <v>23</v>
      </c>
      <c r="N52" t="s">
        <v>232</v>
      </c>
    </row>
    <row r="53" spans="1:14">
      <c r="A53" t="s">
        <v>233</v>
      </c>
      <c r="B53" t="s">
        <v>31</v>
      </c>
      <c r="C53" s="26" t="s">
        <v>32</v>
      </c>
      <c r="D53" t="s">
        <v>43</v>
      </c>
      <c r="E53">
        <v>2012</v>
      </c>
      <c r="F53" t="s">
        <v>20</v>
      </c>
      <c r="G53" t="s">
        <v>177</v>
      </c>
      <c r="H53" s="27">
        <v>41191</v>
      </c>
      <c r="I53">
        <v>22.5</v>
      </c>
      <c r="J53" t="s">
        <v>234</v>
      </c>
      <c r="K53" t="s">
        <v>23</v>
      </c>
      <c r="N53" t="s">
        <v>35</v>
      </c>
    </row>
    <row r="54" spans="1:14">
      <c r="A54" t="s">
        <v>235</v>
      </c>
      <c r="B54" t="s">
        <v>175</v>
      </c>
      <c r="C54" s="26" t="s">
        <v>176</v>
      </c>
      <c r="D54" t="s">
        <v>19</v>
      </c>
      <c r="E54">
        <v>2012</v>
      </c>
      <c r="F54" t="s">
        <v>20</v>
      </c>
      <c r="G54" t="s">
        <v>177</v>
      </c>
      <c r="H54" s="27">
        <v>40967</v>
      </c>
      <c r="I54">
        <v>16</v>
      </c>
      <c r="J54" t="s">
        <v>236</v>
      </c>
      <c r="K54" t="s">
        <v>23</v>
      </c>
      <c r="N54" t="s">
        <v>179</v>
      </c>
    </row>
    <row r="55" spans="1:14">
      <c r="A55" t="s">
        <v>237</v>
      </c>
      <c r="B55" t="s">
        <v>201</v>
      </c>
      <c r="C55" s="26" t="s">
        <v>202</v>
      </c>
      <c r="D55" t="s">
        <v>19</v>
      </c>
      <c r="E55">
        <v>2012</v>
      </c>
      <c r="F55" t="s">
        <v>20</v>
      </c>
      <c r="G55" t="s">
        <v>21</v>
      </c>
      <c r="H55" s="27">
        <v>40909</v>
      </c>
      <c r="I55">
        <v>27</v>
      </c>
      <c r="J55" t="s">
        <v>203</v>
      </c>
      <c r="K55" t="s">
        <v>23</v>
      </c>
      <c r="N55" t="s">
        <v>204</v>
      </c>
    </row>
    <row r="56" spans="1:14">
      <c r="A56" t="s">
        <v>238</v>
      </c>
      <c r="B56" t="s">
        <v>201</v>
      </c>
      <c r="C56" s="26" t="s">
        <v>202</v>
      </c>
      <c r="D56" t="s">
        <v>19</v>
      </c>
      <c r="E56">
        <v>2012</v>
      </c>
      <c r="F56" t="s">
        <v>20</v>
      </c>
      <c r="G56" t="s">
        <v>21</v>
      </c>
      <c r="H56" s="27">
        <v>41158</v>
      </c>
      <c r="I56">
        <v>73.6</v>
      </c>
      <c r="J56" t="s">
        <v>203</v>
      </c>
      <c r="K56" t="s">
        <v>23</v>
      </c>
      <c r="N56" t="s">
        <v>204</v>
      </c>
    </row>
    <row r="57" spans="1:14">
      <c r="A57" t="s">
        <v>239</v>
      </c>
      <c r="B57" t="s">
        <v>240</v>
      </c>
      <c r="C57" s="26" t="s">
        <v>241</v>
      </c>
      <c r="D57" t="s">
        <v>43</v>
      </c>
      <c r="E57">
        <v>2012</v>
      </c>
      <c r="F57" t="s">
        <v>20</v>
      </c>
      <c r="G57" t="s">
        <v>128</v>
      </c>
      <c r="H57" s="27">
        <v>41188</v>
      </c>
      <c r="I57">
        <v>25</v>
      </c>
      <c r="J57" t="s">
        <v>242</v>
      </c>
      <c r="K57" t="s">
        <v>23</v>
      </c>
      <c r="N57" t="s">
        <v>243</v>
      </c>
    </row>
    <row r="58" spans="1:14">
      <c r="A58" t="s">
        <v>244</v>
      </c>
      <c r="B58" t="s">
        <v>167</v>
      </c>
      <c r="C58" s="26" t="s">
        <v>168</v>
      </c>
      <c r="D58" t="s">
        <v>19</v>
      </c>
      <c r="E58">
        <v>2012</v>
      </c>
      <c r="F58" t="s">
        <v>20</v>
      </c>
      <c r="G58" t="s">
        <v>21</v>
      </c>
      <c r="H58" s="27">
        <v>41122</v>
      </c>
      <c r="I58">
        <v>25</v>
      </c>
      <c r="J58" t="s">
        <v>245</v>
      </c>
      <c r="K58" t="s">
        <v>23</v>
      </c>
      <c r="N58" t="s">
        <v>171</v>
      </c>
    </row>
    <row r="59" spans="1:14">
      <c r="A59" t="s">
        <v>246</v>
      </c>
      <c r="B59" t="s">
        <v>102</v>
      </c>
      <c r="C59" s="26" t="s">
        <v>103</v>
      </c>
      <c r="D59" t="s">
        <v>43</v>
      </c>
      <c r="E59">
        <v>2012</v>
      </c>
      <c r="F59" t="s">
        <v>20</v>
      </c>
      <c r="G59" t="s">
        <v>44</v>
      </c>
      <c r="H59" s="27">
        <v>41029</v>
      </c>
      <c r="I59">
        <v>30</v>
      </c>
      <c r="J59" t="s">
        <v>104</v>
      </c>
      <c r="K59" t="s">
        <v>23</v>
      </c>
      <c r="N59" t="s">
        <v>105</v>
      </c>
    </row>
    <row r="60" spans="1:14">
      <c r="A60" t="s">
        <v>247</v>
      </c>
      <c r="B60" t="s">
        <v>248</v>
      </c>
      <c r="C60" s="26" t="s">
        <v>249</v>
      </c>
      <c r="D60" t="s">
        <v>19</v>
      </c>
      <c r="E60">
        <v>2012</v>
      </c>
      <c r="F60" t="s">
        <v>20</v>
      </c>
      <c r="G60" t="s">
        <v>250</v>
      </c>
      <c r="H60" s="27">
        <v>41274</v>
      </c>
      <c r="I60">
        <v>38</v>
      </c>
      <c r="J60" t="s">
        <v>251</v>
      </c>
      <c r="K60" t="s">
        <v>23</v>
      </c>
      <c r="N60" t="s">
        <v>252</v>
      </c>
    </row>
    <row r="61" spans="1:14">
      <c r="A61" t="s">
        <v>253</v>
      </c>
      <c r="B61" t="s">
        <v>175</v>
      </c>
      <c r="C61" s="26" t="s">
        <v>176</v>
      </c>
      <c r="D61" t="s">
        <v>19</v>
      </c>
      <c r="E61">
        <v>2013</v>
      </c>
      <c r="F61" t="s">
        <v>20</v>
      </c>
      <c r="G61" t="s">
        <v>177</v>
      </c>
      <c r="H61" s="27">
        <v>41394</v>
      </c>
      <c r="I61">
        <v>18</v>
      </c>
      <c r="J61" t="s">
        <v>254</v>
      </c>
      <c r="K61" t="s">
        <v>23</v>
      </c>
      <c r="N61" t="s">
        <v>179</v>
      </c>
    </row>
    <row r="62" spans="1:14">
      <c r="A62" t="s">
        <v>255</v>
      </c>
      <c r="B62" t="s">
        <v>256</v>
      </c>
      <c r="C62" s="26" t="s">
        <v>257</v>
      </c>
      <c r="D62" t="s">
        <v>43</v>
      </c>
      <c r="E62">
        <v>2013</v>
      </c>
      <c r="F62" t="s">
        <v>39</v>
      </c>
      <c r="G62" t="s">
        <v>258</v>
      </c>
      <c r="H62" s="27">
        <v>41608</v>
      </c>
      <c r="I62">
        <v>20</v>
      </c>
      <c r="J62" t="s">
        <v>259</v>
      </c>
      <c r="K62" t="s">
        <v>23</v>
      </c>
      <c r="N62" t="s">
        <v>260</v>
      </c>
    </row>
    <row r="63" spans="1:14">
      <c r="A63" t="s">
        <v>261</v>
      </c>
      <c r="B63" t="s">
        <v>262</v>
      </c>
      <c r="C63" s="26" t="s">
        <v>263</v>
      </c>
      <c r="D63" t="s">
        <v>19</v>
      </c>
      <c r="E63">
        <v>2013</v>
      </c>
      <c r="F63" t="s">
        <v>20</v>
      </c>
      <c r="G63" t="s">
        <v>264</v>
      </c>
      <c r="H63" s="27">
        <v>41513</v>
      </c>
      <c r="I63">
        <v>35</v>
      </c>
      <c r="J63" t="s">
        <v>265</v>
      </c>
      <c r="K63" t="s">
        <v>23</v>
      </c>
      <c r="N63" t="s">
        <v>266</v>
      </c>
    </row>
    <row r="64" spans="1:14">
      <c r="A64" t="s">
        <v>267</v>
      </c>
      <c r="B64" t="s">
        <v>50</v>
      </c>
      <c r="C64" s="26" t="s">
        <v>51</v>
      </c>
      <c r="D64" t="s">
        <v>19</v>
      </c>
      <c r="E64">
        <v>2013</v>
      </c>
      <c r="F64" t="s">
        <v>20</v>
      </c>
      <c r="G64" t="s">
        <v>116</v>
      </c>
      <c r="H64" s="27">
        <v>41436</v>
      </c>
      <c r="I64">
        <v>30</v>
      </c>
      <c r="J64" t="s">
        <v>53</v>
      </c>
      <c r="K64" t="s">
        <v>23</v>
      </c>
      <c r="N64" t="s">
        <v>54</v>
      </c>
    </row>
    <row r="65" spans="1:14">
      <c r="A65" t="s">
        <v>268</v>
      </c>
      <c r="B65" t="s">
        <v>102</v>
      </c>
      <c r="C65" s="26" t="s">
        <v>103</v>
      </c>
      <c r="D65" t="s">
        <v>43</v>
      </c>
      <c r="E65">
        <v>2013</v>
      </c>
      <c r="F65" t="s">
        <v>20</v>
      </c>
      <c r="G65" t="s">
        <v>21</v>
      </c>
      <c r="H65" s="27">
        <v>41325</v>
      </c>
      <c r="I65">
        <v>18.5</v>
      </c>
      <c r="J65" t="s">
        <v>104</v>
      </c>
      <c r="K65" t="s">
        <v>23</v>
      </c>
      <c r="N65" t="s">
        <v>105</v>
      </c>
    </row>
    <row r="66" spans="1:14">
      <c r="A66" t="s">
        <v>269</v>
      </c>
      <c r="B66" t="s">
        <v>102</v>
      </c>
      <c r="C66" s="26" t="s">
        <v>103</v>
      </c>
      <c r="D66" t="s">
        <v>19</v>
      </c>
      <c r="E66">
        <v>2013</v>
      </c>
      <c r="F66" t="s">
        <v>20</v>
      </c>
      <c r="G66" t="s">
        <v>190</v>
      </c>
      <c r="H66" s="27">
        <v>41455</v>
      </c>
      <c r="I66">
        <v>28</v>
      </c>
      <c r="J66" t="s">
        <v>104</v>
      </c>
      <c r="K66" t="s">
        <v>23</v>
      </c>
      <c r="N66" t="s">
        <v>105</v>
      </c>
    </row>
    <row r="67" spans="1:14">
      <c r="A67" t="s">
        <v>270</v>
      </c>
      <c r="B67" t="s">
        <v>271</v>
      </c>
      <c r="C67" s="26" t="s">
        <v>272</v>
      </c>
      <c r="D67" t="s">
        <v>19</v>
      </c>
      <c r="E67">
        <v>2013</v>
      </c>
      <c r="F67" t="s">
        <v>20</v>
      </c>
      <c r="G67" t="s">
        <v>273</v>
      </c>
      <c r="H67" s="27">
        <v>41306</v>
      </c>
      <c r="I67">
        <v>30</v>
      </c>
      <c r="J67" t="s">
        <v>274</v>
      </c>
      <c r="K67" t="s">
        <v>23</v>
      </c>
      <c r="N67" t="s">
        <v>275</v>
      </c>
    </row>
    <row r="68" spans="1:14">
      <c r="A68" t="s">
        <v>276</v>
      </c>
      <c r="B68" t="s">
        <v>108</v>
      </c>
      <c r="C68" s="26" t="s">
        <v>109</v>
      </c>
      <c r="D68" t="s">
        <v>43</v>
      </c>
      <c r="E68">
        <v>2013</v>
      </c>
      <c r="F68" t="s">
        <v>20</v>
      </c>
      <c r="G68" t="s">
        <v>277</v>
      </c>
      <c r="H68" s="27">
        <v>41612</v>
      </c>
      <c r="I68">
        <v>20</v>
      </c>
      <c r="J68" t="s">
        <v>111</v>
      </c>
      <c r="K68" t="s">
        <v>23</v>
      </c>
      <c r="N68" t="s">
        <v>112</v>
      </c>
    </row>
    <row r="69" spans="1:14">
      <c r="A69" t="s">
        <v>278</v>
      </c>
      <c r="B69" t="s">
        <v>248</v>
      </c>
      <c r="C69" s="26" t="s">
        <v>249</v>
      </c>
      <c r="D69" t="s">
        <v>19</v>
      </c>
      <c r="E69">
        <v>2013</v>
      </c>
      <c r="F69" t="s">
        <v>20</v>
      </c>
      <c r="G69" t="s">
        <v>279</v>
      </c>
      <c r="H69" s="27">
        <v>41456</v>
      </c>
      <c r="I69">
        <v>25.4</v>
      </c>
      <c r="J69" t="s">
        <v>280</v>
      </c>
      <c r="K69" t="s">
        <v>23</v>
      </c>
      <c r="N69" t="s">
        <v>252</v>
      </c>
    </row>
    <row r="70" spans="1:14">
      <c r="A70" t="s">
        <v>281</v>
      </c>
      <c r="B70" t="s">
        <v>282</v>
      </c>
      <c r="C70" s="26" t="s">
        <v>283</v>
      </c>
      <c r="D70" t="s">
        <v>43</v>
      </c>
      <c r="E70">
        <v>2014</v>
      </c>
      <c r="F70" t="s">
        <v>229</v>
      </c>
      <c r="G70" t="s">
        <v>284</v>
      </c>
      <c r="H70" s="27">
        <v>41983</v>
      </c>
      <c r="I70">
        <v>60</v>
      </c>
      <c r="J70" t="s">
        <v>285</v>
      </c>
      <c r="K70" t="s">
        <v>23</v>
      </c>
      <c r="N70" t="s">
        <v>286</v>
      </c>
    </row>
    <row r="71" spans="1:14">
      <c r="A71" t="s">
        <v>287</v>
      </c>
      <c r="B71" t="s">
        <v>68</v>
      </c>
      <c r="C71" s="26" t="s">
        <v>69</v>
      </c>
      <c r="D71" t="s">
        <v>19</v>
      </c>
      <c r="E71">
        <v>2014</v>
      </c>
      <c r="F71" t="s">
        <v>20</v>
      </c>
      <c r="G71" t="s">
        <v>64</v>
      </c>
      <c r="H71" s="27">
        <v>41898</v>
      </c>
      <c r="I71">
        <v>17.4</v>
      </c>
      <c r="J71" t="s">
        <v>288</v>
      </c>
      <c r="K71" t="s">
        <v>23</v>
      </c>
      <c r="N71" t="s">
        <v>70</v>
      </c>
    </row>
    <row r="72" spans="1:14">
      <c r="A72" t="s">
        <v>289</v>
      </c>
      <c r="B72" t="s">
        <v>68</v>
      </c>
      <c r="C72" s="26" t="s">
        <v>69</v>
      </c>
      <c r="D72" t="s">
        <v>19</v>
      </c>
      <c r="E72">
        <v>2014</v>
      </c>
      <c r="F72" t="s">
        <v>20</v>
      </c>
      <c r="G72" t="s">
        <v>64</v>
      </c>
      <c r="H72" s="27">
        <v>41940</v>
      </c>
      <c r="I72">
        <v>28.8</v>
      </c>
      <c r="J72" t="s">
        <v>290</v>
      </c>
      <c r="K72" t="s">
        <v>23</v>
      </c>
      <c r="N72" t="s">
        <v>70</v>
      </c>
    </row>
    <row r="73" spans="1:14">
      <c r="A73" t="s">
        <v>291</v>
      </c>
      <c r="B73" t="s">
        <v>26</v>
      </c>
      <c r="C73" s="26" t="s">
        <v>27</v>
      </c>
      <c r="D73" t="s">
        <v>43</v>
      </c>
      <c r="E73">
        <v>2014</v>
      </c>
      <c r="F73" t="s">
        <v>20</v>
      </c>
      <c r="G73" t="s">
        <v>64</v>
      </c>
      <c r="H73" s="27">
        <v>41940</v>
      </c>
      <c r="I73">
        <v>17.5</v>
      </c>
      <c r="J73" t="s">
        <v>292</v>
      </c>
      <c r="K73" t="s">
        <v>23</v>
      </c>
      <c r="N73" t="s">
        <v>29</v>
      </c>
    </row>
    <row r="74" spans="1:14">
      <c r="A74" t="s">
        <v>293</v>
      </c>
      <c r="B74" t="s">
        <v>77</v>
      </c>
      <c r="C74" s="26" t="s">
        <v>78</v>
      </c>
      <c r="D74" t="s">
        <v>43</v>
      </c>
      <c r="E74">
        <v>2014</v>
      </c>
      <c r="F74" t="s">
        <v>20</v>
      </c>
      <c r="G74" t="s">
        <v>294</v>
      </c>
      <c r="H74" s="27">
        <v>41900</v>
      </c>
      <c r="I74">
        <v>21</v>
      </c>
      <c r="J74" t="s">
        <v>79</v>
      </c>
      <c r="K74" t="s">
        <v>23</v>
      </c>
      <c r="N74" t="s">
        <v>80</v>
      </c>
    </row>
    <row r="75" spans="1:14">
      <c r="A75" t="s">
        <v>295</v>
      </c>
      <c r="B75" t="s">
        <v>296</v>
      </c>
      <c r="C75" s="26" t="s">
        <v>297</v>
      </c>
      <c r="D75" t="s">
        <v>19</v>
      </c>
      <c r="E75">
        <v>2014</v>
      </c>
      <c r="F75" t="s">
        <v>20</v>
      </c>
      <c r="G75" t="s">
        <v>128</v>
      </c>
      <c r="H75" s="27">
        <v>41718</v>
      </c>
      <c r="I75">
        <v>24</v>
      </c>
      <c r="J75" t="s">
        <v>298</v>
      </c>
      <c r="K75" t="s">
        <v>23</v>
      </c>
      <c r="N75" t="s">
        <v>299</v>
      </c>
    </row>
    <row r="76" spans="1:14">
      <c r="A76" t="s">
        <v>300</v>
      </c>
      <c r="B76" t="s">
        <v>301</v>
      </c>
      <c r="C76" s="26" t="s">
        <v>302</v>
      </c>
      <c r="D76" t="s">
        <v>19</v>
      </c>
      <c r="E76">
        <v>2014</v>
      </c>
      <c r="F76" t="s">
        <v>20</v>
      </c>
      <c r="G76" t="s">
        <v>124</v>
      </c>
      <c r="H76" s="27">
        <v>41923</v>
      </c>
      <c r="I76">
        <v>28</v>
      </c>
      <c r="J76" t="s">
        <v>303</v>
      </c>
      <c r="K76" t="s">
        <v>23</v>
      </c>
      <c r="N76" t="s">
        <v>304</v>
      </c>
    </row>
    <row r="77" spans="1:14">
      <c r="A77" t="s">
        <v>305</v>
      </c>
      <c r="B77" t="s">
        <v>17</v>
      </c>
      <c r="C77" s="26" t="s">
        <v>18</v>
      </c>
      <c r="D77" t="s">
        <v>43</v>
      </c>
      <c r="E77">
        <v>2014</v>
      </c>
      <c r="F77" t="s">
        <v>20</v>
      </c>
      <c r="G77" t="s">
        <v>294</v>
      </c>
      <c r="H77" s="27">
        <v>41669</v>
      </c>
      <c r="I77">
        <v>20</v>
      </c>
      <c r="J77" t="s">
        <v>22</v>
      </c>
      <c r="K77" t="s">
        <v>23</v>
      </c>
      <c r="N77" t="s">
        <v>24</v>
      </c>
    </row>
    <row r="78" spans="1:14">
      <c r="A78" t="s">
        <v>306</v>
      </c>
      <c r="B78" t="s">
        <v>97</v>
      </c>
      <c r="C78" s="26" t="s">
        <v>98</v>
      </c>
      <c r="D78" t="s">
        <v>43</v>
      </c>
      <c r="E78">
        <v>2014</v>
      </c>
      <c r="F78" t="s">
        <v>20</v>
      </c>
      <c r="G78" t="s">
        <v>64</v>
      </c>
      <c r="H78" s="27">
        <v>41974</v>
      </c>
      <c r="I78">
        <v>22.8</v>
      </c>
      <c r="J78" t="s">
        <v>99</v>
      </c>
      <c r="K78" t="s">
        <v>23</v>
      </c>
      <c r="N78" t="s">
        <v>100</v>
      </c>
    </row>
    <row r="79" spans="1:14">
      <c r="A79" t="s">
        <v>307</v>
      </c>
      <c r="B79" t="s">
        <v>308</v>
      </c>
      <c r="C79" s="26" t="s">
        <v>309</v>
      </c>
      <c r="D79" t="s">
        <v>43</v>
      </c>
      <c r="E79">
        <v>2014</v>
      </c>
      <c r="F79" t="s">
        <v>20</v>
      </c>
      <c r="G79" t="s">
        <v>21</v>
      </c>
      <c r="H79" s="27">
        <v>41943</v>
      </c>
      <c r="I79">
        <v>30</v>
      </c>
      <c r="J79" t="s">
        <v>310</v>
      </c>
      <c r="K79" t="s">
        <v>23</v>
      </c>
      <c r="N79" t="s">
        <v>311</v>
      </c>
    </row>
    <row r="80" spans="1:14">
      <c r="A80" t="s">
        <v>312</v>
      </c>
      <c r="B80" t="s">
        <v>313</v>
      </c>
      <c r="C80" s="26" t="s">
        <v>314</v>
      </c>
      <c r="D80" t="s">
        <v>43</v>
      </c>
      <c r="E80">
        <v>2014</v>
      </c>
      <c r="F80" t="s">
        <v>20</v>
      </c>
      <c r="G80" t="s">
        <v>315</v>
      </c>
      <c r="H80" s="27">
        <v>41882</v>
      </c>
      <c r="I80">
        <v>20</v>
      </c>
      <c r="J80" t="s">
        <v>316</v>
      </c>
      <c r="K80" t="s">
        <v>23</v>
      </c>
      <c r="N80" t="s">
        <v>317</v>
      </c>
    </row>
    <row r="81" spans="1:14">
      <c r="A81" t="s">
        <v>318</v>
      </c>
      <c r="B81" t="s">
        <v>319</v>
      </c>
      <c r="C81" s="26" t="s">
        <v>320</v>
      </c>
      <c r="D81" t="s">
        <v>19</v>
      </c>
      <c r="E81">
        <v>2014</v>
      </c>
      <c r="F81" t="s">
        <v>20</v>
      </c>
      <c r="G81" t="s">
        <v>321</v>
      </c>
      <c r="H81" s="27">
        <v>41892</v>
      </c>
      <c r="I81">
        <v>22.5</v>
      </c>
      <c r="J81" t="s">
        <v>322</v>
      </c>
      <c r="K81" t="s">
        <v>23</v>
      </c>
      <c r="N81" t="s">
        <v>323</v>
      </c>
    </row>
    <row r="82" spans="1:14">
      <c r="A82" t="s">
        <v>324</v>
      </c>
      <c r="B82" t="s">
        <v>319</v>
      </c>
      <c r="C82" s="26" t="s">
        <v>320</v>
      </c>
      <c r="D82" t="s">
        <v>43</v>
      </c>
      <c r="E82">
        <v>2014</v>
      </c>
      <c r="F82" t="s">
        <v>20</v>
      </c>
      <c r="G82" t="s">
        <v>315</v>
      </c>
      <c r="H82" s="27">
        <v>41818</v>
      </c>
      <c r="I82">
        <v>22</v>
      </c>
      <c r="J82" t="s">
        <v>322</v>
      </c>
      <c r="K82" t="s">
        <v>23</v>
      </c>
      <c r="N82" t="s">
        <v>323</v>
      </c>
    </row>
    <row r="83" spans="1:14">
      <c r="A83" t="s">
        <v>325</v>
      </c>
      <c r="B83" t="s">
        <v>319</v>
      </c>
      <c r="C83" s="26" t="s">
        <v>320</v>
      </c>
      <c r="D83" t="s">
        <v>19</v>
      </c>
      <c r="E83">
        <v>2014</v>
      </c>
      <c r="F83" t="s">
        <v>20</v>
      </c>
      <c r="G83" t="s">
        <v>326</v>
      </c>
      <c r="H83" s="27">
        <v>41718</v>
      </c>
      <c r="I83">
        <v>22.5</v>
      </c>
      <c r="J83" t="s">
        <v>322</v>
      </c>
      <c r="K83" t="s">
        <v>23</v>
      </c>
      <c r="N83" t="s">
        <v>323</v>
      </c>
    </row>
    <row r="84" spans="1:14">
      <c r="A84" t="s">
        <v>327</v>
      </c>
      <c r="B84" t="s">
        <v>102</v>
      </c>
      <c r="C84" s="26" t="s">
        <v>103</v>
      </c>
      <c r="D84" t="s">
        <v>19</v>
      </c>
      <c r="E84">
        <v>2014</v>
      </c>
      <c r="F84" t="s">
        <v>20</v>
      </c>
      <c r="G84" t="s">
        <v>190</v>
      </c>
      <c r="H84" s="27">
        <v>41850</v>
      </c>
      <c r="I84">
        <v>41</v>
      </c>
      <c r="J84" t="s">
        <v>104</v>
      </c>
      <c r="K84" t="s">
        <v>23</v>
      </c>
      <c r="N84" t="s">
        <v>105</v>
      </c>
    </row>
    <row r="85" spans="1:14">
      <c r="A85" t="s">
        <v>328</v>
      </c>
      <c r="B85" t="s">
        <v>102</v>
      </c>
      <c r="C85" s="26" t="s">
        <v>103</v>
      </c>
      <c r="D85" t="s">
        <v>19</v>
      </c>
      <c r="E85">
        <v>2014</v>
      </c>
      <c r="F85" t="s">
        <v>20</v>
      </c>
      <c r="G85" t="s">
        <v>250</v>
      </c>
      <c r="H85" s="27">
        <v>41820</v>
      </c>
      <c r="I85">
        <v>27.8</v>
      </c>
      <c r="J85" t="s">
        <v>104</v>
      </c>
      <c r="K85" t="s">
        <v>23</v>
      </c>
      <c r="N85" t="s">
        <v>105</v>
      </c>
    </row>
    <row r="86" spans="1:14">
      <c r="A86" t="s">
        <v>329</v>
      </c>
      <c r="B86" t="s">
        <v>330</v>
      </c>
      <c r="C86" s="26" t="s">
        <v>331</v>
      </c>
      <c r="D86" t="s">
        <v>19</v>
      </c>
      <c r="E86">
        <v>2015</v>
      </c>
      <c r="F86" t="s">
        <v>20</v>
      </c>
      <c r="G86" t="s">
        <v>120</v>
      </c>
      <c r="H86" s="27">
        <v>42310</v>
      </c>
      <c r="I86">
        <v>24</v>
      </c>
      <c r="J86" t="s">
        <v>332</v>
      </c>
      <c r="K86" t="s">
        <v>23</v>
      </c>
      <c r="N86" t="s">
        <v>333</v>
      </c>
    </row>
    <row r="87" spans="1:14">
      <c r="A87" t="s">
        <v>334</v>
      </c>
      <c r="B87" t="s">
        <v>50</v>
      </c>
      <c r="C87" s="26" t="s">
        <v>51</v>
      </c>
      <c r="D87" t="s">
        <v>19</v>
      </c>
      <c r="E87">
        <v>2015</v>
      </c>
      <c r="F87" t="s">
        <v>39</v>
      </c>
      <c r="G87" t="s">
        <v>335</v>
      </c>
      <c r="H87" s="27">
        <v>42318</v>
      </c>
      <c r="I87">
        <v>60</v>
      </c>
      <c r="J87" t="s">
        <v>53</v>
      </c>
      <c r="K87" t="s">
        <v>23</v>
      </c>
      <c r="N87" t="s">
        <v>336</v>
      </c>
    </row>
    <row r="88" spans="1:14">
      <c r="A88" t="s">
        <v>337</v>
      </c>
      <c r="B88" t="s">
        <v>126</v>
      </c>
      <c r="C88" s="26" t="s">
        <v>127</v>
      </c>
      <c r="D88" t="s">
        <v>19</v>
      </c>
      <c r="E88">
        <v>2015</v>
      </c>
      <c r="F88" t="s">
        <v>20</v>
      </c>
      <c r="G88" t="s">
        <v>128</v>
      </c>
      <c r="H88" s="27">
        <v>42338</v>
      </c>
      <c r="I88">
        <v>18</v>
      </c>
      <c r="J88" t="s">
        <v>338</v>
      </c>
      <c r="K88" t="s">
        <v>23</v>
      </c>
      <c r="N88" t="s">
        <v>130</v>
      </c>
    </row>
    <row r="89" spans="1:14">
      <c r="A89" t="s">
        <v>339</v>
      </c>
      <c r="B89" t="s">
        <v>56</v>
      </c>
      <c r="C89" s="26" t="s">
        <v>57</v>
      </c>
      <c r="D89" t="s">
        <v>19</v>
      </c>
      <c r="E89">
        <v>2015</v>
      </c>
      <c r="F89" t="s">
        <v>20</v>
      </c>
      <c r="G89" t="s">
        <v>21</v>
      </c>
      <c r="H89" s="27">
        <v>42130</v>
      </c>
      <c r="I89">
        <v>18</v>
      </c>
      <c r="J89" t="s">
        <v>58</v>
      </c>
      <c r="K89" t="s">
        <v>23</v>
      </c>
      <c r="N89" t="s">
        <v>133</v>
      </c>
    </row>
    <row r="90" spans="1:14">
      <c r="A90" t="s">
        <v>340</v>
      </c>
      <c r="B90" t="s">
        <v>341</v>
      </c>
      <c r="C90" s="26" t="s">
        <v>342</v>
      </c>
      <c r="D90" t="s">
        <v>43</v>
      </c>
      <c r="E90">
        <v>2015</v>
      </c>
      <c r="F90" t="s">
        <v>20</v>
      </c>
      <c r="G90" t="s">
        <v>44</v>
      </c>
      <c r="H90" s="27">
        <v>42285</v>
      </c>
      <c r="I90">
        <v>15</v>
      </c>
      <c r="J90" t="s">
        <v>343</v>
      </c>
      <c r="K90" t="s">
        <v>23</v>
      </c>
      <c r="N90" t="s">
        <v>344</v>
      </c>
    </row>
    <row r="91" spans="1:14">
      <c r="A91" t="s">
        <v>345</v>
      </c>
      <c r="B91" t="s">
        <v>222</v>
      </c>
      <c r="C91" s="26" t="s">
        <v>223</v>
      </c>
      <c r="D91" t="s">
        <v>43</v>
      </c>
      <c r="E91">
        <v>2015</v>
      </c>
      <c r="F91" t="s">
        <v>20</v>
      </c>
      <c r="G91" t="s">
        <v>258</v>
      </c>
      <c r="H91" s="27">
        <v>42078</v>
      </c>
      <c r="I91">
        <v>21</v>
      </c>
      <c r="J91" t="s">
        <v>224</v>
      </c>
      <c r="K91" t="s">
        <v>23</v>
      </c>
      <c r="N91" t="s">
        <v>225</v>
      </c>
    </row>
    <row r="92" spans="1:14">
      <c r="A92" t="s">
        <v>346</v>
      </c>
      <c r="B92" t="s">
        <v>313</v>
      </c>
      <c r="C92" s="26" t="s">
        <v>314</v>
      </c>
      <c r="D92" t="s">
        <v>43</v>
      </c>
      <c r="E92">
        <v>2015</v>
      </c>
      <c r="F92" t="s">
        <v>20</v>
      </c>
      <c r="G92" t="s">
        <v>315</v>
      </c>
      <c r="H92" s="27">
        <v>42309</v>
      </c>
      <c r="I92">
        <v>20</v>
      </c>
      <c r="J92" t="s">
        <v>316</v>
      </c>
      <c r="K92" t="s">
        <v>23</v>
      </c>
      <c r="N92" t="s">
        <v>317</v>
      </c>
    </row>
    <row r="93" spans="1:14">
      <c r="A93" t="s">
        <v>347</v>
      </c>
      <c r="B93" t="s">
        <v>319</v>
      </c>
      <c r="C93" s="26" t="s">
        <v>320</v>
      </c>
      <c r="D93" t="s">
        <v>43</v>
      </c>
      <c r="E93">
        <v>2015</v>
      </c>
      <c r="F93" t="s">
        <v>20</v>
      </c>
      <c r="G93" t="s">
        <v>348</v>
      </c>
      <c r="H93" s="27">
        <v>42091</v>
      </c>
      <c r="I93">
        <v>22.1</v>
      </c>
      <c r="J93" t="s">
        <v>322</v>
      </c>
      <c r="K93" t="s">
        <v>23</v>
      </c>
      <c r="N93" t="s">
        <v>323</v>
      </c>
    </row>
    <row r="94" spans="1:14">
      <c r="A94" t="s">
        <v>349</v>
      </c>
      <c r="B94" t="s">
        <v>319</v>
      </c>
      <c r="C94" s="26" t="s">
        <v>320</v>
      </c>
      <c r="D94" t="s">
        <v>43</v>
      </c>
      <c r="E94">
        <v>2015</v>
      </c>
      <c r="F94" t="s">
        <v>20</v>
      </c>
      <c r="G94" t="s">
        <v>44</v>
      </c>
      <c r="H94" s="27">
        <v>42183</v>
      </c>
      <c r="I94">
        <v>22</v>
      </c>
      <c r="J94" t="s">
        <v>322</v>
      </c>
      <c r="K94" t="s">
        <v>23</v>
      </c>
      <c r="N94" t="s">
        <v>323</v>
      </c>
    </row>
    <row r="95" spans="1:14">
      <c r="A95" t="s">
        <v>350</v>
      </c>
      <c r="B95" t="s">
        <v>319</v>
      </c>
      <c r="C95" s="26" t="s">
        <v>320</v>
      </c>
      <c r="D95" t="s">
        <v>43</v>
      </c>
      <c r="E95">
        <v>2015</v>
      </c>
      <c r="F95" t="s">
        <v>20</v>
      </c>
      <c r="G95" t="s">
        <v>348</v>
      </c>
      <c r="H95" s="27">
        <v>42331</v>
      </c>
      <c r="I95">
        <v>22.8</v>
      </c>
      <c r="J95" t="s">
        <v>322</v>
      </c>
      <c r="K95" t="s">
        <v>23</v>
      </c>
      <c r="N95" t="s">
        <v>323</v>
      </c>
    </row>
    <row r="96" spans="1:14">
      <c r="A96" t="s">
        <v>351</v>
      </c>
      <c r="B96" t="s">
        <v>319</v>
      </c>
      <c r="C96" s="26" t="s">
        <v>320</v>
      </c>
      <c r="D96" t="s">
        <v>19</v>
      </c>
      <c r="E96">
        <v>2015</v>
      </c>
      <c r="F96" t="s">
        <v>20</v>
      </c>
      <c r="G96" t="s">
        <v>44</v>
      </c>
      <c r="H96" s="27">
        <v>42331</v>
      </c>
      <c r="I96">
        <v>22</v>
      </c>
      <c r="J96" t="s">
        <v>322</v>
      </c>
      <c r="K96" t="s">
        <v>23</v>
      </c>
      <c r="N96" t="s">
        <v>323</v>
      </c>
    </row>
    <row r="97" spans="1:14">
      <c r="A97" t="s">
        <v>352</v>
      </c>
      <c r="B97" t="s">
        <v>353</v>
      </c>
      <c r="C97" s="26" t="s">
        <v>354</v>
      </c>
      <c r="D97" t="s">
        <v>43</v>
      </c>
      <c r="E97">
        <v>2015</v>
      </c>
      <c r="F97" t="s">
        <v>20</v>
      </c>
      <c r="G97" t="s">
        <v>64</v>
      </c>
      <c r="H97" s="27">
        <v>42294</v>
      </c>
      <c r="I97">
        <v>24.5</v>
      </c>
      <c r="J97" t="s">
        <v>355</v>
      </c>
      <c r="K97" t="s">
        <v>23</v>
      </c>
      <c r="N97" t="s">
        <v>356</v>
      </c>
    </row>
    <row r="98" spans="1:14">
      <c r="A98" t="s">
        <v>357</v>
      </c>
      <c r="B98" t="s">
        <v>353</v>
      </c>
      <c r="C98" s="26" t="s">
        <v>354</v>
      </c>
      <c r="D98" t="s">
        <v>43</v>
      </c>
      <c r="E98">
        <v>2015</v>
      </c>
      <c r="F98" t="s">
        <v>20</v>
      </c>
      <c r="G98" t="s">
        <v>64</v>
      </c>
      <c r="H98" s="27">
        <v>42294</v>
      </c>
      <c r="I98">
        <v>25</v>
      </c>
      <c r="J98" t="s">
        <v>355</v>
      </c>
      <c r="K98" t="s">
        <v>23</v>
      </c>
      <c r="N98" t="s">
        <v>356</v>
      </c>
    </row>
    <row r="99" spans="1:14">
      <c r="A99" t="s">
        <v>358</v>
      </c>
      <c r="B99" t="s">
        <v>359</v>
      </c>
      <c r="C99" s="26" t="s">
        <v>360</v>
      </c>
      <c r="D99" t="s">
        <v>19</v>
      </c>
      <c r="E99">
        <v>2015</v>
      </c>
      <c r="F99" t="s">
        <v>20</v>
      </c>
      <c r="G99" t="s">
        <v>21</v>
      </c>
      <c r="H99" s="27">
        <v>42195</v>
      </c>
      <c r="I99">
        <v>33.5</v>
      </c>
      <c r="J99" t="s">
        <v>361</v>
      </c>
      <c r="K99" t="s">
        <v>23</v>
      </c>
      <c r="N99" t="s">
        <v>362</v>
      </c>
    </row>
    <row r="100" spans="1:14">
      <c r="A100" t="s">
        <v>363</v>
      </c>
      <c r="B100" t="s">
        <v>364</v>
      </c>
      <c r="C100" s="26" t="s">
        <v>365</v>
      </c>
      <c r="D100" t="s">
        <v>19</v>
      </c>
      <c r="E100">
        <v>2015</v>
      </c>
      <c r="F100" t="s">
        <v>39</v>
      </c>
      <c r="G100" t="s">
        <v>366</v>
      </c>
      <c r="H100" s="27">
        <v>42078</v>
      </c>
      <c r="I100">
        <v>19</v>
      </c>
      <c r="J100" t="s">
        <v>367</v>
      </c>
      <c r="K100" t="s">
        <v>23</v>
      </c>
      <c r="N100" t="s">
        <v>368</v>
      </c>
    </row>
    <row r="101" spans="1:14">
      <c r="A101" t="s">
        <v>369</v>
      </c>
      <c r="B101" t="s">
        <v>364</v>
      </c>
      <c r="C101" s="26" t="s">
        <v>365</v>
      </c>
      <c r="D101" t="s">
        <v>19</v>
      </c>
      <c r="E101">
        <v>2015</v>
      </c>
      <c r="F101" t="s">
        <v>39</v>
      </c>
      <c r="G101" t="s">
        <v>366</v>
      </c>
      <c r="H101" s="27">
        <v>42019</v>
      </c>
      <c r="I101">
        <v>11</v>
      </c>
      <c r="J101" t="s">
        <v>367</v>
      </c>
      <c r="K101" t="s">
        <v>23</v>
      </c>
      <c r="N101" t="s">
        <v>368</v>
      </c>
    </row>
    <row r="102" spans="1:14">
      <c r="A102" t="s">
        <v>370</v>
      </c>
      <c r="B102" t="s">
        <v>371</v>
      </c>
      <c r="C102" s="26" t="s">
        <v>372</v>
      </c>
      <c r="D102" t="s">
        <v>19</v>
      </c>
      <c r="E102">
        <v>2016</v>
      </c>
      <c r="F102" t="s">
        <v>20</v>
      </c>
      <c r="G102" t="s">
        <v>373</v>
      </c>
      <c r="H102" s="27">
        <v>42614</v>
      </c>
      <c r="I102">
        <v>27</v>
      </c>
      <c r="J102" t="s">
        <v>374</v>
      </c>
      <c r="K102" t="s">
        <v>23</v>
      </c>
      <c r="N102" t="s">
        <v>375</v>
      </c>
    </row>
    <row r="103" spans="1:14">
      <c r="A103" t="s">
        <v>376</v>
      </c>
      <c r="B103" t="s">
        <v>371</v>
      </c>
      <c r="C103" s="26" t="s">
        <v>372</v>
      </c>
      <c r="D103" t="s">
        <v>19</v>
      </c>
      <c r="E103">
        <v>2016</v>
      </c>
      <c r="F103" t="s">
        <v>20</v>
      </c>
      <c r="G103" t="s">
        <v>373</v>
      </c>
      <c r="H103" s="27">
        <v>42704</v>
      </c>
      <c r="I103">
        <v>18.1</v>
      </c>
      <c r="J103" t="s">
        <v>374</v>
      </c>
      <c r="K103" t="s">
        <v>23</v>
      </c>
      <c r="N103" t="s">
        <v>375</v>
      </c>
    </row>
    <row r="104" spans="1:14">
      <c r="A104" t="s">
        <v>377</v>
      </c>
      <c r="B104" t="s">
        <v>282</v>
      </c>
      <c r="C104" s="26" t="s">
        <v>283</v>
      </c>
      <c r="D104" t="s">
        <v>19</v>
      </c>
      <c r="E104">
        <v>2016</v>
      </c>
      <c r="F104" t="s">
        <v>39</v>
      </c>
      <c r="G104" t="s">
        <v>120</v>
      </c>
      <c r="H104" s="27">
        <v>42689</v>
      </c>
      <c r="I104">
        <v>30</v>
      </c>
      <c r="J104" t="s">
        <v>285</v>
      </c>
      <c r="K104" t="s">
        <v>23</v>
      </c>
      <c r="N104" t="s">
        <v>378</v>
      </c>
    </row>
    <row r="105" spans="1:14">
      <c r="A105" t="s">
        <v>379</v>
      </c>
      <c r="B105" t="s">
        <v>37</v>
      </c>
      <c r="C105" s="26" t="s">
        <v>38</v>
      </c>
      <c r="D105" t="s">
        <v>43</v>
      </c>
      <c r="E105">
        <v>2016</v>
      </c>
      <c r="F105" t="s">
        <v>20</v>
      </c>
      <c r="G105" t="s">
        <v>116</v>
      </c>
      <c r="H105" s="27">
        <v>42552</v>
      </c>
      <c r="I105">
        <v>26.1</v>
      </c>
      <c r="J105" t="s">
        <v>40</v>
      </c>
      <c r="K105" t="s">
        <v>23</v>
      </c>
      <c r="N105" t="s">
        <v>122</v>
      </c>
    </row>
    <row r="106" spans="1:14">
      <c r="A106" t="s">
        <v>380</v>
      </c>
      <c r="B106" t="s">
        <v>102</v>
      </c>
      <c r="C106" s="26" t="s">
        <v>103</v>
      </c>
      <c r="D106" t="s">
        <v>19</v>
      </c>
      <c r="E106">
        <v>2016</v>
      </c>
      <c r="F106" t="s">
        <v>20</v>
      </c>
      <c r="G106" t="s">
        <v>381</v>
      </c>
      <c r="H106" s="27">
        <v>42703</v>
      </c>
      <c r="I106">
        <v>20</v>
      </c>
      <c r="J106" t="s">
        <v>382</v>
      </c>
      <c r="K106" t="s">
        <v>23</v>
      </c>
      <c r="N106" t="s">
        <v>105</v>
      </c>
    </row>
    <row r="107" spans="1:14">
      <c r="A107" t="s">
        <v>383</v>
      </c>
      <c r="B107" t="s">
        <v>384</v>
      </c>
      <c r="C107" s="26" t="s">
        <v>385</v>
      </c>
      <c r="D107" t="s">
        <v>43</v>
      </c>
      <c r="E107">
        <v>2016</v>
      </c>
      <c r="F107" t="s">
        <v>20</v>
      </c>
      <c r="G107" t="s">
        <v>386</v>
      </c>
      <c r="H107" s="27">
        <v>42644</v>
      </c>
      <c r="I107">
        <v>20.2</v>
      </c>
      <c r="J107" t="s">
        <v>387</v>
      </c>
      <c r="K107" t="s">
        <v>23</v>
      </c>
      <c r="N107" t="s">
        <v>388</v>
      </c>
    </row>
    <row r="108" spans="1:14">
      <c r="A108" t="s">
        <v>389</v>
      </c>
      <c r="B108" t="s">
        <v>26</v>
      </c>
      <c r="C108" s="26" t="s">
        <v>27</v>
      </c>
      <c r="D108" t="s">
        <v>43</v>
      </c>
      <c r="E108">
        <v>2016</v>
      </c>
      <c r="F108" t="s">
        <v>20</v>
      </c>
      <c r="G108" t="s">
        <v>64</v>
      </c>
      <c r="H108" s="27">
        <v>42653</v>
      </c>
      <c r="I108">
        <v>29.6</v>
      </c>
      <c r="J108" t="s">
        <v>292</v>
      </c>
      <c r="K108" t="s">
        <v>23</v>
      </c>
      <c r="N108" t="s">
        <v>29</v>
      </c>
    </row>
    <row r="109" spans="1:14">
      <c r="A109" t="s">
        <v>390</v>
      </c>
      <c r="B109" t="s">
        <v>26</v>
      </c>
      <c r="C109" s="26" t="s">
        <v>27</v>
      </c>
      <c r="D109" t="s">
        <v>19</v>
      </c>
      <c r="E109">
        <v>2016</v>
      </c>
      <c r="F109" t="s">
        <v>20</v>
      </c>
      <c r="G109" t="s">
        <v>391</v>
      </c>
      <c r="H109" s="27">
        <v>42655</v>
      </c>
      <c r="I109">
        <v>40.4</v>
      </c>
      <c r="J109" t="s">
        <v>288</v>
      </c>
      <c r="K109" t="s">
        <v>23</v>
      </c>
      <c r="N109" t="s">
        <v>29</v>
      </c>
    </row>
    <row r="110" spans="1:14">
      <c r="A110" t="s">
        <v>392</v>
      </c>
      <c r="B110" t="s">
        <v>262</v>
      </c>
      <c r="C110" s="26" t="s">
        <v>263</v>
      </c>
      <c r="D110" t="s">
        <v>19</v>
      </c>
      <c r="E110">
        <v>2016</v>
      </c>
      <c r="F110" t="s">
        <v>20</v>
      </c>
      <c r="G110" t="s">
        <v>44</v>
      </c>
      <c r="H110" s="27">
        <v>42552</v>
      </c>
      <c r="I110">
        <v>15</v>
      </c>
      <c r="J110" t="s">
        <v>393</v>
      </c>
      <c r="K110" t="s">
        <v>23</v>
      </c>
      <c r="N110" t="s">
        <v>266</v>
      </c>
    </row>
    <row r="111" spans="1:14">
      <c r="A111" t="s">
        <v>394</v>
      </c>
      <c r="B111" t="s">
        <v>395</v>
      </c>
      <c r="C111" s="26" t="s">
        <v>396</v>
      </c>
      <c r="D111" t="s">
        <v>43</v>
      </c>
      <c r="E111">
        <v>2016</v>
      </c>
      <c r="F111" t="s">
        <v>20</v>
      </c>
      <c r="G111" t="s">
        <v>397</v>
      </c>
      <c r="H111" s="27">
        <v>42675</v>
      </c>
      <c r="I111">
        <v>21.7</v>
      </c>
      <c r="J111" t="s">
        <v>398</v>
      </c>
      <c r="K111" t="s">
        <v>23</v>
      </c>
      <c r="N111" t="s">
        <v>399</v>
      </c>
    </row>
    <row r="112" spans="1:14">
      <c r="A112" t="s">
        <v>400</v>
      </c>
      <c r="B112" t="s">
        <v>401</v>
      </c>
      <c r="C112" s="26" t="s">
        <v>402</v>
      </c>
      <c r="D112" t="s">
        <v>43</v>
      </c>
      <c r="E112">
        <v>2016</v>
      </c>
      <c r="F112" t="s">
        <v>20</v>
      </c>
      <c r="G112" t="s">
        <v>128</v>
      </c>
      <c r="H112" s="27">
        <v>42614</v>
      </c>
      <c r="I112">
        <v>24.3</v>
      </c>
      <c r="J112" t="s">
        <v>403</v>
      </c>
      <c r="K112" t="s">
        <v>23</v>
      </c>
      <c r="N112" t="s">
        <v>404</v>
      </c>
    </row>
    <row r="113" spans="1:14">
      <c r="A113" t="s">
        <v>405</v>
      </c>
      <c r="B113" t="s">
        <v>401</v>
      </c>
      <c r="C113" s="26" t="s">
        <v>402</v>
      </c>
      <c r="D113" t="s">
        <v>43</v>
      </c>
      <c r="E113">
        <v>2016</v>
      </c>
      <c r="F113" t="s">
        <v>20</v>
      </c>
      <c r="G113" t="s">
        <v>128</v>
      </c>
      <c r="H113" s="27">
        <v>42644</v>
      </c>
      <c r="I113">
        <v>25.3</v>
      </c>
      <c r="J113" t="s">
        <v>403</v>
      </c>
      <c r="K113" t="s">
        <v>23</v>
      </c>
      <c r="N113" t="s">
        <v>404</v>
      </c>
    </row>
    <row r="114" spans="1:14">
      <c r="A114" t="s">
        <v>406</v>
      </c>
      <c r="B114" t="s">
        <v>407</v>
      </c>
      <c r="C114" s="26" t="s">
        <v>408</v>
      </c>
      <c r="D114" t="s">
        <v>19</v>
      </c>
      <c r="E114">
        <v>2016</v>
      </c>
      <c r="F114" t="s">
        <v>20</v>
      </c>
      <c r="G114" t="s">
        <v>64</v>
      </c>
      <c r="H114" s="27">
        <v>42495</v>
      </c>
      <c r="I114">
        <v>22</v>
      </c>
      <c r="J114" t="s">
        <v>409</v>
      </c>
      <c r="K114" t="s">
        <v>23</v>
      </c>
      <c r="N114" t="s">
        <v>410</v>
      </c>
    </row>
    <row r="115" spans="1:14">
      <c r="A115" t="s">
        <v>411</v>
      </c>
      <c r="B115" t="s">
        <v>412</v>
      </c>
      <c r="C115" s="26" t="s">
        <v>413</v>
      </c>
      <c r="D115" t="s">
        <v>43</v>
      </c>
      <c r="E115">
        <v>2016</v>
      </c>
      <c r="F115" t="s">
        <v>20</v>
      </c>
      <c r="G115" t="s">
        <v>128</v>
      </c>
      <c r="H115" s="27">
        <v>42530</v>
      </c>
      <c r="I115">
        <v>21.8</v>
      </c>
      <c r="J115" t="s">
        <v>414</v>
      </c>
      <c r="K115" t="s">
        <v>23</v>
      </c>
      <c r="N115" t="s">
        <v>415</v>
      </c>
    </row>
    <row r="116" spans="1:14">
      <c r="A116" t="s">
        <v>416</v>
      </c>
      <c r="B116" t="s">
        <v>417</v>
      </c>
      <c r="C116" s="26" t="s">
        <v>418</v>
      </c>
      <c r="D116" t="s">
        <v>43</v>
      </c>
      <c r="E116">
        <v>2016</v>
      </c>
      <c r="F116" t="s">
        <v>20</v>
      </c>
      <c r="G116" t="s">
        <v>124</v>
      </c>
      <c r="H116" s="27">
        <v>42643</v>
      </c>
      <c r="I116">
        <v>20</v>
      </c>
      <c r="J116" t="s">
        <v>419</v>
      </c>
      <c r="K116" t="s">
        <v>23</v>
      </c>
      <c r="N116" t="s">
        <v>420</v>
      </c>
    </row>
    <row r="117" spans="1:14">
      <c r="A117" t="s">
        <v>421</v>
      </c>
      <c r="B117" t="s">
        <v>422</v>
      </c>
      <c r="C117" s="26" t="s">
        <v>423</v>
      </c>
      <c r="D117" t="s">
        <v>43</v>
      </c>
      <c r="E117">
        <v>2016</v>
      </c>
      <c r="F117" t="s">
        <v>20</v>
      </c>
      <c r="G117" t="s">
        <v>44</v>
      </c>
      <c r="H117" s="27">
        <v>42439</v>
      </c>
      <c r="I117">
        <v>16.8</v>
      </c>
      <c r="J117" t="s">
        <v>424</v>
      </c>
      <c r="K117" t="s">
        <v>23</v>
      </c>
      <c r="N117" t="s">
        <v>425</v>
      </c>
    </row>
    <row r="118" spans="1:14">
      <c r="A118" t="s">
        <v>426</v>
      </c>
      <c r="B118" t="s">
        <v>427</v>
      </c>
      <c r="C118" s="26" t="s">
        <v>428</v>
      </c>
      <c r="D118" t="s">
        <v>43</v>
      </c>
      <c r="E118">
        <v>2016</v>
      </c>
      <c r="F118" t="s">
        <v>20</v>
      </c>
      <c r="G118" t="s">
        <v>44</v>
      </c>
      <c r="H118" s="27">
        <v>42583</v>
      </c>
      <c r="I118">
        <v>22</v>
      </c>
      <c r="J118" t="s">
        <v>429</v>
      </c>
      <c r="K118" t="s">
        <v>23</v>
      </c>
      <c r="N118" t="s">
        <v>430</v>
      </c>
    </row>
    <row r="119" spans="1:14">
      <c r="A119" t="s">
        <v>431</v>
      </c>
      <c r="B119" t="s">
        <v>102</v>
      </c>
      <c r="C119" s="26" t="s">
        <v>103</v>
      </c>
      <c r="D119" t="s">
        <v>19</v>
      </c>
      <c r="E119">
        <v>2016</v>
      </c>
      <c r="F119" t="s">
        <v>20</v>
      </c>
      <c r="G119" t="s">
        <v>190</v>
      </c>
      <c r="H119" s="27">
        <v>42520</v>
      </c>
      <c r="I119">
        <v>44</v>
      </c>
      <c r="J119" t="s">
        <v>432</v>
      </c>
      <c r="K119" t="s">
        <v>23</v>
      </c>
      <c r="N119" t="s">
        <v>105</v>
      </c>
    </row>
    <row r="120" spans="1:14">
      <c r="A120" t="s">
        <v>433</v>
      </c>
      <c r="B120" t="s">
        <v>434</v>
      </c>
      <c r="C120" s="26" t="s">
        <v>435</v>
      </c>
      <c r="D120" t="s">
        <v>43</v>
      </c>
      <c r="E120">
        <v>2016</v>
      </c>
      <c r="F120" t="s">
        <v>20</v>
      </c>
      <c r="G120" t="s">
        <v>436</v>
      </c>
      <c r="H120" s="27">
        <v>42614</v>
      </c>
      <c r="I120">
        <v>22.4</v>
      </c>
      <c r="J120" t="s">
        <v>437</v>
      </c>
      <c r="K120" t="s">
        <v>23</v>
      </c>
      <c r="N120" t="s">
        <v>438</v>
      </c>
    </row>
    <row r="121" spans="1:14">
      <c r="A121" t="s">
        <v>439</v>
      </c>
      <c r="B121" t="s">
        <v>313</v>
      </c>
      <c r="C121" s="26" t="s">
        <v>314</v>
      </c>
      <c r="D121" t="s">
        <v>43</v>
      </c>
      <c r="E121">
        <v>2016</v>
      </c>
      <c r="F121" t="s">
        <v>20</v>
      </c>
      <c r="G121" t="s">
        <v>44</v>
      </c>
      <c r="H121" s="27">
        <v>42643</v>
      </c>
      <c r="I121">
        <v>30</v>
      </c>
      <c r="J121" t="s">
        <v>316</v>
      </c>
      <c r="K121" t="s">
        <v>23</v>
      </c>
      <c r="N121" t="s">
        <v>317</v>
      </c>
    </row>
    <row r="122" spans="1:14">
      <c r="A122" t="s">
        <v>440</v>
      </c>
      <c r="B122" t="s">
        <v>313</v>
      </c>
      <c r="C122" s="26" t="s">
        <v>314</v>
      </c>
      <c r="D122" t="s">
        <v>19</v>
      </c>
      <c r="E122">
        <v>2016</v>
      </c>
      <c r="F122" t="s">
        <v>20</v>
      </c>
      <c r="G122" t="s">
        <v>132</v>
      </c>
      <c r="H122" s="27">
        <v>42430</v>
      </c>
      <c r="I122">
        <v>30</v>
      </c>
      <c r="J122" t="s">
        <v>316</v>
      </c>
      <c r="K122" t="s">
        <v>23</v>
      </c>
      <c r="N122" t="s">
        <v>317</v>
      </c>
    </row>
    <row r="123" spans="1:14">
      <c r="A123" t="s">
        <v>441</v>
      </c>
      <c r="B123" t="s">
        <v>319</v>
      </c>
      <c r="C123" s="26" t="s">
        <v>320</v>
      </c>
      <c r="D123" t="s">
        <v>43</v>
      </c>
      <c r="E123">
        <v>2016</v>
      </c>
      <c r="F123" t="s">
        <v>20</v>
      </c>
      <c r="G123" t="s">
        <v>381</v>
      </c>
      <c r="H123" s="27">
        <v>42684</v>
      </c>
      <c r="I123">
        <v>22.6</v>
      </c>
      <c r="J123" t="s">
        <v>322</v>
      </c>
      <c r="K123" t="s">
        <v>23</v>
      </c>
      <c r="N123" t="s">
        <v>323</v>
      </c>
    </row>
    <row r="124" spans="1:14">
      <c r="A124" t="s">
        <v>442</v>
      </c>
      <c r="B124" t="s">
        <v>102</v>
      </c>
      <c r="C124" s="26" t="s">
        <v>103</v>
      </c>
      <c r="D124" t="s">
        <v>19</v>
      </c>
      <c r="E124">
        <v>2016</v>
      </c>
      <c r="F124" t="s">
        <v>20</v>
      </c>
      <c r="G124" t="s">
        <v>443</v>
      </c>
      <c r="H124" s="27">
        <v>42400</v>
      </c>
      <c r="I124">
        <v>25</v>
      </c>
      <c r="J124" t="s">
        <v>104</v>
      </c>
      <c r="K124" t="s">
        <v>23</v>
      </c>
      <c r="N124" t="s">
        <v>105</v>
      </c>
    </row>
    <row r="125" spans="1:14">
      <c r="A125" t="s">
        <v>444</v>
      </c>
      <c r="B125" t="s">
        <v>445</v>
      </c>
      <c r="C125" s="26" t="s">
        <v>446</v>
      </c>
      <c r="D125" t="s">
        <v>43</v>
      </c>
      <c r="E125">
        <v>2016</v>
      </c>
      <c r="F125" t="s">
        <v>20</v>
      </c>
      <c r="G125" t="s">
        <v>132</v>
      </c>
      <c r="H125" s="27">
        <v>42541</v>
      </c>
      <c r="I125">
        <v>24</v>
      </c>
      <c r="J125" t="s">
        <v>447</v>
      </c>
      <c r="K125" t="s">
        <v>23</v>
      </c>
      <c r="N125" t="s">
        <v>448</v>
      </c>
    </row>
    <row r="126" spans="1:14">
      <c r="A126" t="s">
        <v>449</v>
      </c>
      <c r="B126" t="s">
        <v>445</v>
      </c>
      <c r="C126" s="26" t="s">
        <v>446</v>
      </c>
      <c r="D126" t="s">
        <v>19</v>
      </c>
      <c r="E126">
        <v>2016</v>
      </c>
      <c r="F126" t="s">
        <v>20</v>
      </c>
      <c r="G126" t="s">
        <v>258</v>
      </c>
      <c r="H126" s="27">
        <v>42563</v>
      </c>
      <c r="I126">
        <v>20</v>
      </c>
      <c r="J126" t="s">
        <v>447</v>
      </c>
      <c r="K126" t="s">
        <v>23</v>
      </c>
      <c r="N126" t="s">
        <v>448</v>
      </c>
    </row>
    <row r="127" spans="1:14">
      <c r="A127" t="s">
        <v>450</v>
      </c>
      <c r="B127" t="s">
        <v>451</v>
      </c>
      <c r="C127" s="26" t="s">
        <v>452</v>
      </c>
      <c r="D127" t="s">
        <v>19</v>
      </c>
      <c r="E127">
        <v>2016</v>
      </c>
      <c r="F127" t="s">
        <v>20</v>
      </c>
      <c r="G127" t="s">
        <v>315</v>
      </c>
      <c r="H127" s="27">
        <v>42439</v>
      </c>
      <c r="I127">
        <v>17.5</v>
      </c>
      <c r="J127" t="s">
        <v>453</v>
      </c>
      <c r="K127" t="s">
        <v>23</v>
      </c>
      <c r="N127" t="s">
        <v>454</v>
      </c>
    </row>
    <row r="128" spans="1:14">
      <c r="A128" t="s">
        <v>455</v>
      </c>
      <c r="B128" t="s">
        <v>359</v>
      </c>
      <c r="C128" s="26" t="s">
        <v>360</v>
      </c>
      <c r="D128" t="s">
        <v>19</v>
      </c>
      <c r="E128">
        <v>2016</v>
      </c>
      <c r="F128" t="s">
        <v>39</v>
      </c>
      <c r="G128" t="s">
        <v>120</v>
      </c>
      <c r="H128" s="27">
        <v>42508</v>
      </c>
      <c r="I128">
        <v>10</v>
      </c>
      <c r="J128" t="s">
        <v>361</v>
      </c>
      <c r="K128" t="s">
        <v>23</v>
      </c>
      <c r="N128" t="s">
        <v>456</v>
      </c>
    </row>
    <row r="129" spans="1:14">
      <c r="A129" t="s">
        <v>457</v>
      </c>
      <c r="B129" t="s">
        <v>371</v>
      </c>
      <c r="C129" s="26" t="s">
        <v>372</v>
      </c>
      <c r="D129" t="s">
        <v>19</v>
      </c>
      <c r="E129">
        <v>2017</v>
      </c>
      <c r="F129" t="s">
        <v>20</v>
      </c>
      <c r="G129" t="s">
        <v>294</v>
      </c>
      <c r="H129" s="27">
        <v>42735</v>
      </c>
      <c r="I129">
        <v>34.4</v>
      </c>
      <c r="J129" t="s">
        <v>374</v>
      </c>
      <c r="K129" t="s">
        <v>23</v>
      </c>
      <c r="N129" t="s">
        <v>375</v>
      </c>
    </row>
    <row r="130" spans="1:14">
      <c r="A130" t="s">
        <v>458</v>
      </c>
      <c r="B130" t="s">
        <v>371</v>
      </c>
      <c r="C130" s="26" t="s">
        <v>372</v>
      </c>
      <c r="D130" t="s">
        <v>19</v>
      </c>
      <c r="E130">
        <v>2017</v>
      </c>
      <c r="F130" t="s">
        <v>20</v>
      </c>
      <c r="G130" t="s">
        <v>294</v>
      </c>
      <c r="H130" s="27">
        <v>42734</v>
      </c>
      <c r="I130">
        <v>25</v>
      </c>
      <c r="J130" t="s">
        <v>374</v>
      </c>
      <c r="K130" t="s">
        <v>23</v>
      </c>
      <c r="N130" t="s">
        <v>375</v>
      </c>
    </row>
    <row r="131" spans="1:14">
      <c r="A131" t="s">
        <v>459</v>
      </c>
      <c r="B131" t="s">
        <v>37</v>
      </c>
      <c r="C131" s="26" t="s">
        <v>38</v>
      </c>
      <c r="D131" t="s">
        <v>43</v>
      </c>
      <c r="E131">
        <v>2017</v>
      </c>
      <c r="F131" t="s">
        <v>20</v>
      </c>
      <c r="G131" t="s">
        <v>460</v>
      </c>
      <c r="H131" s="27">
        <v>43035</v>
      </c>
      <c r="I131">
        <v>22</v>
      </c>
      <c r="J131" t="s">
        <v>40</v>
      </c>
      <c r="K131" t="s">
        <v>23</v>
      </c>
      <c r="N131" t="s">
        <v>122</v>
      </c>
    </row>
    <row r="132" spans="1:14">
      <c r="A132" t="s">
        <v>461</v>
      </c>
      <c r="B132" t="s">
        <v>462</v>
      </c>
      <c r="C132" s="26" t="s">
        <v>463</v>
      </c>
      <c r="D132" t="s">
        <v>43</v>
      </c>
      <c r="E132">
        <v>2017</v>
      </c>
      <c r="F132" t="s">
        <v>20</v>
      </c>
      <c r="G132" t="s">
        <v>64</v>
      </c>
      <c r="H132" s="27">
        <v>43069</v>
      </c>
      <c r="I132">
        <v>23</v>
      </c>
      <c r="J132" t="s">
        <v>464</v>
      </c>
      <c r="K132" t="s">
        <v>23</v>
      </c>
      <c r="N132" t="s">
        <v>465</v>
      </c>
    </row>
    <row r="133" spans="1:14">
      <c r="A133" t="s">
        <v>466</v>
      </c>
      <c r="B133" t="s">
        <v>68</v>
      </c>
      <c r="C133" s="26" t="s">
        <v>69</v>
      </c>
      <c r="D133" t="s">
        <v>19</v>
      </c>
      <c r="E133">
        <v>2017</v>
      </c>
      <c r="F133" t="s">
        <v>20</v>
      </c>
      <c r="G133" t="s">
        <v>64</v>
      </c>
      <c r="H133" s="27">
        <v>42906</v>
      </c>
      <c r="I133">
        <v>29.3</v>
      </c>
      <c r="J133" t="s">
        <v>288</v>
      </c>
      <c r="K133" t="s">
        <v>23</v>
      </c>
      <c r="N133" t="s">
        <v>70</v>
      </c>
    </row>
    <row r="134" spans="1:14">
      <c r="A134" t="s">
        <v>467</v>
      </c>
      <c r="B134" t="s">
        <v>206</v>
      </c>
      <c r="C134" s="26" t="s">
        <v>207</v>
      </c>
      <c r="D134" t="s">
        <v>43</v>
      </c>
      <c r="E134">
        <v>2017</v>
      </c>
      <c r="F134" t="s">
        <v>20</v>
      </c>
      <c r="G134" t="s">
        <v>277</v>
      </c>
      <c r="H134" s="27">
        <v>43038</v>
      </c>
      <c r="I134">
        <v>15</v>
      </c>
      <c r="J134" t="s">
        <v>208</v>
      </c>
      <c r="K134" t="s">
        <v>23</v>
      </c>
      <c r="N134" t="s">
        <v>209</v>
      </c>
    </row>
    <row r="135" spans="1:14">
      <c r="A135" t="s">
        <v>468</v>
      </c>
      <c r="B135" t="s">
        <v>211</v>
      </c>
      <c r="C135" s="26" t="s">
        <v>212</v>
      </c>
      <c r="D135" t="s">
        <v>19</v>
      </c>
      <c r="E135">
        <v>2017</v>
      </c>
      <c r="F135" t="s">
        <v>39</v>
      </c>
      <c r="G135" t="s">
        <v>469</v>
      </c>
      <c r="H135" s="27">
        <v>42887</v>
      </c>
      <c r="I135">
        <v>15</v>
      </c>
      <c r="J135" t="s">
        <v>213</v>
      </c>
      <c r="K135" t="s">
        <v>23</v>
      </c>
      <c r="N135" t="s">
        <v>470</v>
      </c>
    </row>
    <row r="136" spans="1:14">
      <c r="A136" t="s">
        <v>471</v>
      </c>
      <c r="B136" t="s">
        <v>151</v>
      </c>
      <c r="C136" s="26" t="s">
        <v>152</v>
      </c>
      <c r="D136" t="s">
        <v>43</v>
      </c>
      <c r="E136">
        <v>2017</v>
      </c>
      <c r="F136" t="s">
        <v>20</v>
      </c>
      <c r="G136" t="s">
        <v>120</v>
      </c>
      <c r="H136" s="27">
        <v>43079</v>
      </c>
      <c r="I136">
        <v>15</v>
      </c>
      <c r="J136" t="s">
        <v>154</v>
      </c>
      <c r="K136" t="s">
        <v>23</v>
      </c>
      <c r="N136" t="s">
        <v>155</v>
      </c>
    </row>
    <row r="137" spans="1:14">
      <c r="A137" t="s">
        <v>472</v>
      </c>
      <c r="B137" t="s">
        <v>216</v>
      </c>
      <c r="C137" s="26" t="s">
        <v>217</v>
      </c>
      <c r="D137" t="s">
        <v>19</v>
      </c>
      <c r="E137">
        <v>2017</v>
      </c>
      <c r="F137" t="s">
        <v>20</v>
      </c>
      <c r="G137" t="s">
        <v>120</v>
      </c>
      <c r="H137" s="27">
        <v>43009</v>
      </c>
      <c r="I137">
        <v>40</v>
      </c>
      <c r="J137" t="s">
        <v>218</v>
      </c>
      <c r="K137" t="s">
        <v>23</v>
      </c>
      <c r="N137" t="s">
        <v>219</v>
      </c>
    </row>
    <row r="138" spans="1:14">
      <c r="A138" t="s">
        <v>473</v>
      </c>
      <c r="B138" t="s">
        <v>474</v>
      </c>
      <c r="C138" s="26" t="s">
        <v>475</v>
      </c>
      <c r="D138" t="s">
        <v>19</v>
      </c>
      <c r="E138">
        <v>2017</v>
      </c>
      <c r="F138" t="s">
        <v>39</v>
      </c>
      <c r="G138" t="s">
        <v>476</v>
      </c>
      <c r="H138" s="27">
        <v>42795</v>
      </c>
      <c r="I138">
        <v>26.6</v>
      </c>
      <c r="J138" t="s">
        <v>477</v>
      </c>
      <c r="K138" t="s">
        <v>23</v>
      </c>
      <c r="N138" t="s">
        <v>478</v>
      </c>
    </row>
    <row r="139" spans="1:14">
      <c r="A139" t="s">
        <v>479</v>
      </c>
      <c r="B139" t="s">
        <v>480</v>
      </c>
      <c r="C139" s="26" t="s">
        <v>481</v>
      </c>
      <c r="D139" t="s">
        <v>43</v>
      </c>
      <c r="E139">
        <v>2017</v>
      </c>
      <c r="F139" t="s">
        <v>20</v>
      </c>
      <c r="G139" t="s">
        <v>482</v>
      </c>
      <c r="H139" s="27">
        <v>43070</v>
      </c>
      <c r="I139">
        <v>17</v>
      </c>
      <c r="J139" t="s">
        <v>483</v>
      </c>
      <c r="K139" t="s">
        <v>23</v>
      </c>
      <c r="N139" t="s">
        <v>484</v>
      </c>
    </row>
    <row r="140" spans="1:14">
      <c r="A140" t="s">
        <v>485</v>
      </c>
      <c r="B140" t="s">
        <v>434</v>
      </c>
      <c r="C140" s="26" t="s">
        <v>435</v>
      </c>
      <c r="D140" t="s">
        <v>43</v>
      </c>
      <c r="E140">
        <v>2017</v>
      </c>
      <c r="F140" t="s">
        <v>20</v>
      </c>
      <c r="G140" t="s">
        <v>436</v>
      </c>
      <c r="H140" s="27">
        <v>43009</v>
      </c>
      <c r="I140">
        <v>16.8</v>
      </c>
      <c r="J140" t="s">
        <v>437</v>
      </c>
      <c r="K140" t="s">
        <v>23</v>
      </c>
      <c r="N140" t="s">
        <v>438</v>
      </c>
    </row>
    <row r="141" spans="1:14">
      <c r="A141" t="s">
        <v>486</v>
      </c>
      <c r="B141" t="s">
        <v>313</v>
      </c>
      <c r="C141" s="26" t="s">
        <v>314</v>
      </c>
      <c r="D141" t="s">
        <v>19</v>
      </c>
      <c r="E141">
        <v>2017</v>
      </c>
      <c r="F141" t="s">
        <v>39</v>
      </c>
      <c r="G141" t="s">
        <v>128</v>
      </c>
      <c r="H141" s="27">
        <v>42855</v>
      </c>
      <c r="I141">
        <v>20</v>
      </c>
      <c r="J141" t="s">
        <v>316</v>
      </c>
      <c r="K141" t="s">
        <v>23</v>
      </c>
      <c r="N141" t="s">
        <v>487</v>
      </c>
    </row>
    <row r="142" spans="1:14">
      <c r="A142" t="s">
        <v>488</v>
      </c>
      <c r="B142" t="s">
        <v>313</v>
      </c>
      <c r="C142" s="26" t="s">
        <v>314</v>
      </c>
      <c r="D142" t="s">
        <v>43</v>
      </c>
      <c r="E142">
        <v>2017</v>
      </c>
      <c r="F142" t="s">
        <v>20</v>
      </c>
      <c r="G142" t="s">
        <v>489</v>
      </c>
      <c r="H142" s="27">
        <v>43084</v>
      </c>
      <c r="I142">
        <v>28</v>
      </c>
      <c r="J142" t="s">
        <v>316</v>
      </c>
      <c r="K142" t="s">
        <v>23</v>
      </c>
      <c r="N142" t="s">
        <v>317</v>
      </c>
    </row>
    <row r="143" spans="1:14">
      <c r="A143" t="s">
        <v>490</v>
      </c>
      <c r="B143" t="s">
        <v>313</v>
      </c>
      <c r="C143" s="26" t="s">
        <v>314</v>
      </c>
      <c r="D143" t="s">
        <v>19</v>
      </c>
      <c r="E143">
        <v>2017</v>
      </c>
      <c r="F143" t="s">
        <v>20</v>
      </c>
      <c r="G143" t="s">
        <v>128</v>
      </c>
      <c r="H143" s="27">
        <v>42735</v>
      </c>
      <c r="I143">
        <v>25.8</v>
      </c>
      <c r="J143" t="s">
        <v>316</v>
      </c>
      <c r="K143" t="s">
        <v>23</v>
      </c>
      <c r="N143" t="s">
        <v>317</v>
      </c>
    </row>
    <row r="144" spans="1:14">
      <c r="A144" t="s">
        <v>491</v>
      </c>
      <c r="B144" t="s">
        <v>319</v>
      </c>
      <c r="C144" s="26" t="s">
        <v>320</v>
      </c>
      <c r="D144" t="s">
        <v>43</v>
      </c>
      <c r="E144">
        <v>2017</v>
      </c>
      <c r="F144" t="s">
        <v>20</v>
      </c>
      <c r="G144" t="s">
        <v>397</v>
      </c>
      <c r="H144" s="27">
        <v>43028</v>
      </c>
      <c r="I144">
        <v>22.4</v>
      </c>
      <c r="J144" t="s">
        <v>322</v>
      </c>
      <c r="K144" t="s">
        <v>23</v>
      </c>
      <c r="N144" t="s">
        <v>323</v>
      </c>
    </row>
    <row r="145" spans="1:14">
      <c r="A145" t="s">
        <v>492</v>
      </c>
      <c r="B145" t="s">
        <v>102</v>
      </c>
      <c r="C145" s="26" t="s">
        <v>103</v>
      </c>
      <c r="D145" t="s">
        <v>43</v>
      </c>
      <c r="E145">
        <v>2017</v>
      </c>
      <c r="F145" t="s">
        <v>20</v>
      </c>
      <c r="G145" t="s">
        <v>128</v>
      </c>
      <c r="H145" s="27">
        <v>42735</v>
      </c>
      <c r="I145">
        <v>31.4</v>
      </c>
      <c r="J145" t="s">
        <v>104</v>
      </c>
      <c r="K145" t="s">
        <v>23</v>
      </c>
      <c r="N145" t="s">
        <v>105</v>
      </c>
    </row>
    <row r="146" spans="1:14">
      <c r="A146" t="s">
        <v>493</v>
      </c>
      <c r="B146" t="s">
        <v>102</v>
      </c>
      <c r="C146" s="26" t="s">
        <v>103</v>
      </c>
      <c r="D146" t="s">
        <v>19</v>
      </c>
      <c r="E146">
        <v>2017</v>
      </c>
      <c r="F146" t="s">
        <v>20</v>
      </c>
      <c r="G146" t="s">
        <v>128</v>
      </c>
      <c r="H146" s="27">
        <v>42735</v>
      </c>
      <c r="I146">
        <v>28</v>
      </c>
      <c r="J146" t="s">
        <v>104</v>
      </c>
      <c r="K146" t="s">
        <v>23</v>
      </c>
      <c r="N146" t="s">
        <v>105</v>
      </c>
    </row>
    <row r="147" spans="1:14">
      <c r="A147" t="s">
        <v>494</v>
      </c>
      <c r="B147" t="s">
        <v>495</v>
      </c>
      <c r="C147" s="26" t="s">
        <v>496</v>
      </c>
      <c r="D147" t="s">
        <v>43</v>
      </c>
      <c r="E147">
        <v>2017</v>
      </c>
      <c r="F147" t="s">
        <v>20</v>
      </c>
      <c r="G147" t="s">
        <v>169</v>
      </c>
      <c r="H147" s="27">
        <v>43031</v>
      </c>
      <c r="I147">
        <v>21.3</v>
      </c>
      <c r="J147" t="s">
        <v>497</v>
      </c>
      <c r="K147" t="s">
        <v>23</v>
      </c>
      <c r="N147" t="s">
        <v>498</v>
      </c>
    </row>
    <row r="148" spans="1:14">
      <c r="A148" t="s">
        <v>499</v>
      </c>
      <c r="B148" t="s">
        <v>500</v>
      </c>
      <c r="C148" s="26" t="s">
        <v>501</v>
      </c>
      <c r="D148" t="s">
        <v>43</v>
      </c>
      <c r="E148">
        <v>2017</v>
      </c>
      <c r="F148" t="s">
        <v>20</v>
      </c>
      <c r="G148" t="s">
        <v>348</v>
      </c>
      <c r="H148" s="27">
        <v>42948</v>
      </c>
      <c r="I148">
        <v>30</v>
      </c>
      <c r="J148" t="s">
        <v>502</v>
      </c>
      <c r="K148" t="s">
        <v>23</v>
      </c>
      <c r="N148" t="s">
        <v>503</v>
      </c>
    </row>
    <row r="149" spans="1:14">
      <c r="A149" t="s">
        <v>504</v>
      </c>
      <c r="B149" t="s">
        <v>505</v>
      </c>
      <c r="C149" s="26" t="s">
        <v>506</v>
      </c>
      <c r="D149" t="s">
        <v>19</v>
      </c>
      <c r="E149">
        <v>2017</v>
      </c>
      <c r="F149" t="s">
        <v>20</v>
      </c>
      <c r="G149" t="s">
        <v>120</v>
      </c>
      <c r="H149" s="27">
        <v>43040</v>
      </c>
      <c r="I149">
        <v>34</v>
      </c>
      <c r="J149" t="s">
        <v>507</v>
      </c>
      <c r="K149" t="s">
        <v>23</v>
      </c>
      <c r="N149" t="s">
        <v>508</v>
      </c>
    </row>
    <row r="150" spans="1:14">
      <c r="A150" t="s">
        <v>509</v>
      </c>
      <c r="B150" t="s">
        <v>50</v>
      </c>
      <c r="C150" s="26" t="s">
        <v>51</v>
      </c>
      <c r="D150" t="s">
        <v>43</v>
      </c>
      <c r="E150">
        <v>2018</v>
      </c>
      <c r="F150" t="s">
        <v>20</v>
      </c>
      <c r="G150" t="s">
        <v>510</v>
      </c>
      <c r="H150" s="27">
        <v>43446</v>
      </c>
      <c r="I150">
        <v>15</v>
      </c>
      <c r="J150" t="s">
        <v>53</v>
      </c>
      <c r="K150" t="s">
        <v>23</v>
      </c>
      <c r="N150" t="s">
        <v>54</v>
      </c>
    </row>
    <row r="151" spans="1:14">
      <c r="A151" t="s">
        <v>511</v>
      </c>
      <c r="B151" t="s">
        <v>512</v>
      </c>
      <c r="C151" s="26" t="s">
        <v>513</v>
      </c>
      <c r="D151" t="s">
        <v>19</v>
      </c>
      <c r="E151">
        <v>2018</v>
      </c>
      <c r="F151" t="s">
        <v>20</v>
      </c>
      <c r="G151" t="s">
        <v>128</v>
      </c>
      <c r="H151" s="27">
        <v>43464</v>
      </c>
      <c r="I151">
        <v>17.1</v>
      </c>
      <c r="J151" t="s">
        <v>514</v>
      </c>
      <c r="K151" t="s">
        <v>23</v>
      </c>
      <c r="N151" t="s">
        <v>515</v>
      </c>
    </row>
    <row r="152" spans="1:14">
      <c r="A152" t="s">
        <v>516</v>
      </c>
      <c r="B152" t="s">
        <v>512</v>
      </c>
      <c r="C152" s="26" t="s">
        <v>513</v>
      </c>
      <c r="D152" t="s">
        <v>43</v>
      </c>
      <c r="E152">
        <v>2018</v>
      </c>
      <c r="F152" t="s">
        <v>20</v>
      </c>
      <c r="G152" t="s">
        <v>436</v>
      </c>
      <c r="H152" s="27">
        <v>43382</v>
      </c>
      <c r="I152">
        <v>22.7</v>
      </c>
      <c r="J152" t="s">
        <v>517</v>
      </c>
      <c r="K152" t="s">
        <v>23</v>
      </c>
      <c r="N152" t="s">
        <v>515</v>
      </c>
    </row>
    <row r="153" spans="1:14">
      <c r="A153" t="s">
        <v>518</v>
      </c>
      <c r="B153" t="s">
        <v>519</v>
      </c>
      <c r="C153" s="26" t="s">
        <v>520</v>
      </c>
      <c r="D153" t="s">
        <v>19</v>
      </c>
      <c r="E153">
        <v>2018</v>
      </c>
      <c r="F153" t="s">
        <v>20</v>
      </c>
      <c r="G153" t="s">
        <v>521</v>
      </c>
      <c r="H153" s="27">
        <v>43191</v>
      </c>
      <c r="I153">
        <v>27.7</v>
      </c>
      <c r="J153" t="s">
        <v>522</v>
      </c>
      <c r="K153" t="s">
        <v>23</v>
      </c>
      <c r="N153" t="s">
        <v>523</v>
      </c>
    </row>
    <row r="154" spans="1:14">
      <c r="A154" t="s">
        <v>524</v>
      </c>
      <c r="B154" t="s">
        <v>77</v>
      </c>
      <c r="C154" s="26" t="s">
        <v>78</v>
      </c>
      <c r="D154" t="s">
        <v>43</v>
      </c>
      <c r="E154">
        <v>2018</v>
      </c>
      <c r="F154" t="s">
        <v>20</v>
      </c>
      <c r="G154" t="s">
        <v>124</v>
      </c>
      <c r="H154" s="27">
        <v>43382</v>
      </c>
      <c r="I154">
        <v>25</v>
      </c>
      <c r="J154" t="s">
        <v>79</v>
      </c>
      <c r="K154" t="s">
        <v>23</v>
      </c>
      <c r="N154" t="s">
        <v>80</v>
      </c>
    </row>
    <row r="155" spans="1:14">
      <c r="A155" t="s">
        <v>525</v>
      </c>
      <c r="B155" t="s">
        <v>526</v>
      </c>
      <c r="C155" s="26" t="s">
        <v>527</v>
      </c>
      <c r="D155" t="s">
        <v>19</v>
      </c>
      <c r="E155">
        <v>2018</v>
      </c>
      <c r="F155" t="s">
        <v>20</v>
      </c>
      <c r="G155" t="s">
        <v>137</v>
      </c>
      <c r="H155" s="27">
        <v>43103</v>
      </c>
      <c r="I155">
        <v>12.8</v>
      </c>
      <c r="J155" t="s">
        <v>528</v>
      </c>
      <c r="K155" t="s">
        <v>23</v>
      </c>
      <c r="N155" t="s">
        <v>529</v>
      </c>
    </row>
    <row r="156" spans="1:14">
      <c r="A156" t="s">
        <v>530</v>
      </c>
      <c r="B156" t="s">
        <v>262</v>
      </c>
      <c r="C156" s="26" t="s">
        <v>263</v>
      </c>
      <c r="D156" t="s">
        <v>19</v>
      </c>
      <c r="E156">
        <v>2018</v>
      </c>
      <c r="F156" t="s">
        <v>20</v>
      </c>
      <c r="G156" t="s">
        <v>531</v>
      </c>
      <c r="H156" s="27">
        <v>43373</v>
      </c>
      <c r="I156">
        <v>20</v>
      </c>
      <c r="J156" t="s">
        <v>393</v>
      </c>
      <c r="K156" t="s">
        <v>23</v>
      </c>
      <c r="N156" t="s">
        <v>266</v>
      </c>
    </row>
    <row r="157" spans="1:14">
      <c r="A157" t="s">
        <v>532</v>
      </c>
      <c r="B157" t="s">
        <v>533</v>
      </c>
      <c r="C157" s="26" t="s">
        <v>534</v>
      </c>
      <c r="D157" t="s">
        <v>19</v>
      </c>
      <c r="E157">
        <v>2018</v>
      </c>
      <c r="F157" t="s">
        <v>20</v>
      </c>
      <c r="G157" t="s">
        <v>44</v>
      </c>
      <c r="H157" s="27">
        <v>43349</v>
      </c>
      <c r="I157">
        <v>22.5</v>
      </c>
      <c r="J157" t="s">
        <v>535</v>
      </c>
      <c r="K157" t="s">
        <v>23</v>
      </c>
      <c r="N157" t="s">
        <v>536</v>
      </c>
    </row>
    <row r="158" spans="1:14">
      <c r="A158" t="s">
        <v>537</v>
      </c>
      <c r="B158" t="s">
        <v>538</v>
      </c>
      <c r="C158" s="26" t="s">
        <v>539</v>
      </c>
      <c r="D158" t="s">
        <v>43</v>
      </c>
      <c r="E158">
        <v>2018</v>
      </c>
      <c r="F158" t="s">
        <v>20</v>
      </c>
      <c r="G158" t="s">
        <v>128</v>
      </c>
      <c r="H158" s="27">
        <v>43236</v>
      </c>
      <c r="I158">
        <v>15.8</v>
      </c>
      <c r="J158" t="s">
        <v>540</v>
      </c>
      <c r="K158" t="s">
        <v>23</v>
      </c>
      <c r="N158" t="s">
        <v>541</v>
      </c>
    </row>
    <row r="159" spans="1:14">
      <c r="A159" t="s">
        <v>542</v>
      </c>
      <c r="B159" t="s">
        <v>97</v>
      </c>
      <c r="C159" s="26" t="s">
        <v>98</v>
      </c>
      <c r="D159" t="s">
        <v>19</v>
      </c>
      <c r="E159">
        <v>2018</v>
      </c>
      <c r="F159" t="s">
        <v>20</v>
      </c>
      <c r="G159" t="s">
        <v>64</v>
      </c>
      <c r="H159" s="27">
        <v>43405</v>
      </c>
      <c r="I159">
        <v>22.6</v>
      </c>
      <c r="J159" t="s">
        <v>543</v>
      </c>
      <c r="K159" t="s">
        <v>23</v>
      </c>
      <c r="N159" t="s">
        <v>100</v>
      </c>
    </row>
    <row r="160" spans="1:14">
      <c r="A160" t="s">
        <v>544</v>
      </c>
      <c r="B160" t="s">
        <v>313</v>
      </c>
      <c r="C160" s="26" t="s">
        <v>314</v>
      </c>
      <c r="D160" t="s">
        <v>43</v>
      </c>
      <c r="E160">
        <v>2018</v>
      </c>
      <c r="F160" t="s">
        <v>20</v>
      </c>
      <c r="G160" t="s">
        <v>315</v>
      </c>
      <c r="H160" s="27">
        <v>43343</v>
      </c>
      <c r="I160">
        <v>20</v>
      </c>
      <c r="J160" t="s">
        <v>316</v>
      </c>
      <c r="K160" t="s">
        <v>23</v>
      </c>
      <c r="N160" t="s">
        <v>317</v>
      </c>
    </row>
    <row r="161" spans="1:14">
      <c r="A161" t="s">
        <v>545</v>
      </c>
      <c r="B161" t="s">
        <v>319</v>
      </c>
      <c r="C161" s="26" t="s">
        <v>320</v>
      </c>
      <c r="D161" t="s">
        <v>43</v>
      </c>
      <c r="E161">
        <v>2018</v>
      </c>
      <c r="F161" t="s">
        <v>20</v>
      </c>
      <c r="G161" t="s">
        <v>128</v>
      </c>
      <c r="H161" s="27">
        <v>43296</v>
      </c>
      <c r="I161">
        <v>20</v>
      </c>
      <c r="J161" t="s">
        <v>322</v>
      </c>
      <c r="K161" t="s">
        <v>23</v>
      </c>
      <c r="N161" t="s">
        <v>323</v>
      </c>
    </row>
    <row r="162" spans="1:14">
      <c r="A162" t="s">
        <v>546</v>
      </c>
      <c r="B162" t="s">
        <v>319</v>
      </c>
      <c r="C162" s="26" t="s">
        <v>320</v>
      </c>
      <c r="D162" t="s">
        <v>43</v>
      </c>
      <c r="E162">
        <v>2018</v>
      </c>
      <c r="F162" t="s">
        <v>20</v>
      </c>
      <c r="G162" t="s">
        <v>132</v>
      </c>
      <c r="H162" s="27">
        <v>43177</v>
      </c>
      <c r="I162">
        <v>22.1</v>
      </c>
      <c r="J162" t="s">
        <v>322</v>
      </c>
      <c r="K162" t="s">
        <v>23</v>
      </c>
      <c r="N162" t="s">
        <v>323</v>
      </c>
    </row>
    <row r="163" spans="1:14">
      <c r="A163" t="s">
        <v>547</v>
      </c>
      <c r="B163" t="s">
        <v>500</v>
      </c>
      <c r="C163" s="26" t="s">
        <v>501</v>
      </c>
      <c r="D163" t="s">
        <v>43</v>
      </c>
      <c r="E163">
        <v>2018</v>
      </c>
      <c r="F163" t="s">
        <v>20</v>
      </c>
      <c r="G163" t="s">
        <v>548</v>
      </c>
      <c r="H163" s="27">
        <v>43180</v>
      </c>
      <c r="I163">
        <v>20</v>
      </c>
      <c r="J163" t="s">
        <v>502</v>
      </c>
      <c r="K163" t="s">
        <v>23</v>
      </c>
      <c r="N163" t="s">
        <v>503</v>
      </c>
    </row>
    <row r="164" spans="1:14">
      <c r="A164" t="s">
        <v>549</v>
      </c>
      <c r="B164" t="s">
        <v>451</v>
      </c>
      <c r="C164" s="26" t="s">
        <v>452</v>
      </c>
      <c r="D164" t="s">
        <v>43</v>
      </c>
      <c r="E164">
        <v>2018</v>
      </c>
      <c r="F164" t="s">
        <v>20</v>
      </c>
      <c r="G164" t="s">
        <v>550</v>
      </c>
      <c r="H164" s="27">
        <v>43256</v>
      </c>
      <c r="I164">
        <v>20</v>
      </c>
      <c r="J164" t="s">
        <v>453</v>
      </c>
      <c r="K164" t="s">
        <v>23</v>
      </c>
      <c r="N164" t="s">
        <v>454</v>
      </c>
    </row>
  </sheetData>
  <mergeCells count="1">
    <mergeCell ref="A1:O1"/>
  </mergeCells>
  <dataValidations count="5">
    <dataValidation type="list" allowBlank="1" showInputMessage="1" showErrorMessage="1" sqref="D3:D1048576">
      <formula1>"独立完成,合作完成"</formula1>
    </dataValidation>
    <dataValidation type="list" allowBlank="1" showInputMessage="1" showErrorMessage="1" sqref="F3:F1048576">
      <formula1>"公开出版专著,公开出版编著、译著、工具书、教材等,内部出版物"</formula1>
    </dataValidation>
    <dataValidation type="list" allowBlank="1" showInputMessage="1" showErrorMessage="1" sqref="K3:K1048576">
      <formula1>"是,否"</formula1>
    </dataValidation>
    <dataValidation allowBlank="1" showInputMessage="1" showErrorMessage="1" sqref="G1:G2 G3:G1048576 K1:K2"/>
    <dataValidation type="list" allowBlank="1" showInputMessage="1" showErrorMessage="1" sqref="M3:M1048576">
      <formula1>"阶段性成果,最终成果"</formula1>
    </dataValidation>
  </dataValidation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Sheet2"/>
  <dimension ref="A1:T266"/>
  <sheetViews>
    <sheetView zoomScaleSheetLayoutView="60" workbookViewId="0">
      <selection activeCell="B4" sqref="B4:B26"/>
    </sheetView>
  </sheetViews>
  <sheetFormatPr defaultColWidth="8" defaultRowHeight="14.25" customHeight="1"/>
  <cols>
    <col min="1" max="1" width="10.2083333333333" style="13" customWidth="1"/>
    <col min="2" max="3" width="10.5" style="13" customWidth="1"/>
    <col min="4" max="4" width="14.125" style="13" customWidth="1"/>
    <col min="5" max="6" width="13.6083333333333" style="13" customWidth="1"/>
    <col min="7" max="7" width="14.3833333333333" style="13" customWidth="1"/>
    <col min="8" max="8" width="17.1083333333333" style="13" customWidth="1"/>
    <col min="9" max="9" width="13.6083333333333" style="13" customWidth="1"/>
    <col min="10" max="10" width="16.9166666666667" style="13" customWidth="1"/>
    <col min="11" max="11" width="17.1083333333333" style="13" customWidth="1"/>
    <col min="12" max="12" width="16.3333333333333" style="13" customWidth="1"/>
    <col min="13" max="13" width="11.8583333333333" style="13" customWidth="1"/>
    <col min="14" max="14" width="8.45833333333333" style="14" customWidth="1"/>
    <col min="15" max="15" width="8.45833333333333" style="13" customWidth="1"/>
    <col min="16" max="16" width="7" style="13" customWidth="1"/>
    <col min="17" max="17" width="14" style="13" customWidth="1"/>
    <col min="18" max="20" width="8.45833333333333" style="13" customWidth="1"/>
    <col min="21" max="16384" width="8" style="13"/>
  </cols>
  <sheetData>
    <row r="1" ht="46.5" customHeight="1" spans="1:20">
      <c r="A1" s="15" t="s">
        <v>551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20"/>
      <c r="O1" s="16"/>
      <c r="P1" s="16"/>
      <c r="Q1" s="16"/>
      <c r="R1" s="23"/>
      <c r="S1" s="24"/>
      <c r="T1" s="24"/>
    </row>
    <row r="2" ht="19.5" hidden="1" customHeight="1" spans="1:20">
      <c r="A2" s="17" t="s">
        <v>552</v>
      </c>
      <c r="B2" s="18" t="s">
        <v>553</v>
      </c>
      <c r="C2" s="18" t="s">
        <v>554</v>
      </c>
      <c r="D2" s="18" t="s">
        <v>555</v>
      </c>
      <c r="E2" s="18" t="s">
        <v>556</v>
      </c>
      <c r="F2" s="18" t="s">
        <v>557</v>
      </c>
      <c r="G2" s="17" t="s">
        <v>558</v>
      </c>
      <c r="H2" s="17" t="s">
        <v>559</v>
      </c>
      <c r="I2" s="18" t="s">
        <v>557</v>
      </c>
      <c r="J2" s="17" t="s">
        <v>560</v>
      </c>
      <c r="K2" s="17" t="s">
        <v>559</v>
      </c>
      <c r="L2" s="17" t="s">
        <v>561</v>
      </c>
      <c r="M2" s="17" t="s">
        <v>562</v>
      </c>
      <c r="N2" s="21" t="s">
        <v>563</v>
      </c>
      <c r="O2" s="17" t="s">
        <v>564</v>
      </c>
      <c r="P2" s="17" t="s">
        <v>565</v>
      </c>
      <c r="Q2" s="17" t="s">
        <v>566</v>
      </c>
      <c r="R2" s="17" t="s">
        <v>567</v>
      </c>
      <c r="S2" s="24"/>
      <c r="T2" s="24"/>
    </row>
    <row r="3" ht="12.75" hidden="1" customHeight="1" spans="1:20">
      <c r="A3" s="19" t="s">
        <v>568</v>
      </c>
      <c r="B3" s="5" t="s">
        <v>17</v>
      </c>
      <c r="C3" s="5" t="s">
        <v>18</v>
      </c>
      <c r="D3" s="5" t="str">
        <f>CONCATENATE(B3,"(",C3,")")</f>
        <v>吕红(luhong)</v>
      </c>
      <c r="E3" s="5" t="s">
        <v>569</v>
      </c>
      <c r="F3" s="5" t="s">
        <v>16</v>
      </c>
      <c r="G3" s="5" t="s">
        <v>570</v>
      </c>
      <c r="H3" s="5" t="s">
        <v>571</v>
      </c>
      <c r="I3" s="5" t="s">
        <v>16</v>
      </c>
      <c r="J3" s="5" t="s">
        <v>16</v>
      </c>
      <c r="K3" s="5" t="str">
        <f>VLOOKUP(H3,[1]Sheet1!$H:$I,2,)</f>
        <v>公开出版专著</v>
      </c>
      <c r="L3" s="5" t="s">
        <v>21</v>
      </c>
      <c r="M3" s="5" t="s">
        <v>572</v>
      </c>
      <c r="N3" s="22" t="s">
        <v>573</v>
      </c>
      <c r="O3" s="5" t="s">
        <v>574</v>
      </c>
      <c r="P3" s="5" t="s">
        <v>575</v>
      </c>
      <c r="Q3" s="25"/>
      <c r="R3" s="25" t="s">
        <v>576</v>
      </c>
      <c r="S3" s="24"/>
      <c r="T3" s="24"/>
    </row>
    <row r="4" ht="12.75" customHeight="1" spans="1:20">
      <c r="A4" s="19" t="s">
        <v>577</v>
      </c>
      <c r="B4" s="5" t="s">
        <v>26</v>
      </c>
      <c r="C4" s="5" t="s">
        <v>27</v>
      </c>
      <c r="D4" s="5" t="str">
        <f t="shared" ref="D4:D67" si="0">CONCATENATE(B4,"(",C4,")")</f>
        <v>柯昌波(kechangbo)</v>
      </c>
      <c r="E4" s="5" t="s">
        <v>578</v>
      </c>
      <c r="F4" s="5" t="s">
        <v>25</v>
      </c>
      <c r="G4" s="5" t="s">
        <v>579</v>
      </c>
      <c r="H4" s="5" t="s">
        <v>571</v>
      </c>
      <c r="I4" s="5" t="s">
        <v>25</v>
      </c>
      <c r="J4" s="5" t="s">
        <v>25</v>
      </c>
      <c r="K4" s="5" t="str">
        <f>VLOOKUP(H4,[1]Sheet1!$H:$I,2,)</f>
        <v>公开出版专著</v>
      </c>
      <c r="L4" s="5" t="s">
        <v>21</v>
      </c>
      <c r="M4" s="5" t="s">
        <v>580</v>
      </c>
      <c r="N4" s="22" t="s">
        <v>581</v>
      </c>
      <c r="O4" s="5" t="s">
        <v>576</v>
      </c>
      <c r="P4" s="5" t="s">
        <v>582</v>
      </c>
      <c r="Q4" s="25"/>
      <c r="R4" s="25" t="s">
        <v>583</v>
      </c>
      <c r="S4" s="24"/>
      <c r="T4" s="24"/>
    </row>
    <row r="5" ht="12.75" customHeight="1" spans="1:20">
      <c r="A5" s="19" t="s">
        <v>577</v>
      </c>
      <c r="B5" s="5" t="s">
        <v>86</v>
      </c>
      <c r="C5" s="5" t="s">
        <v>87</v>
      </c>
      <c r="D5" s="5" t="str">
        <f t="shared" si="0"/>
        <v>廖玉娇(liaoyujiao)</v>
      </c>
      <c r="E5" s="5" t="s">
        <v>584</v>
      </c>
      <c r="F5" s="5" t="s">
        <v>25</v>
      </c>
      <c r="G5" s="5" t="s">
        <v>579</v>
      </c>
      <c r="H5" s="5" t="s">
        <v>571</v>
      </c>
      <c r="I5" s="5" t="s">
        <v>25</v>
      </c>
      <c r="J5" s="5" t="s">
        <v>25</v>
      </c>
      <c r="K5" s="5" t="str">
        <f>VLOOKUP(H5,[1]Sheet1!$H:$I,2,)</f>
        <v>公开出版专著</v>
      </c>
      <c r="L5" s="5" t="s">
        <v>21</v>
      </c>
      <c r="M5" s="5" t="s">
        <v>585</v>
      </c>
      <c r="N5" s="22" t="s">
        <v>586</v>
      </c>
      <c r="O5" s="5" t="s">
        <v>587</v>
      </c>
      <c r="P5" s="5" t="s">
        <v>588</v>
      </c>
      <c r="Q5" s="25"/>
      <c r="R5" s="25" t="s">
        <v>589</v>
      </c>
      <c r="S5" s="24"/>
      <c r="T5" s="24"/>
    </row>
    <row r="6" ht="12.75" customHeight="1" spans="1:20">
      <c r="A6" s="19" t="s">
        <v>577</v>
      </c>
      <c r="B6" s="5" t="s">
        <v>97</v>
      </c>
      <c r="C6" s="5" t="s">
        <v>98</v>
      </c>
      <c r="D6" s="5" t="str">
        <f t="shared" si="0"/>
        <v>彭劲松(pengjingsong)</v>
      </c>
      <c r="E6" s="5" t="s">
        <v>590</v>
      </c>
      <c r="F6" s="5" t="s">
        <v>25</v>
      </c>
      <c r="G6" s="5" t="s">
        <v>570</v>
      </c>
      <c r="H6" s="5" t="s">
        <v>571</v>
      </c>
      <c r="I6" s="5" t="s">
        <v>25</v>
      </c>
      <c r="J6" s="5" t="s">
        <v>25</v>
      </c>
      <c r="K6" s="5" t="str">
        <f>VLOOKUP(H6,[1]Sheet1!$H:$I,2,)</f>
        <v>公开出版专著</v>
      </c>
      <c r="L6" s="5" t="s">
        <v>21</v>
      </c>
      <c r="M6" s="5" t="s">
        <v>585</v>
      </c>
      <c r="N6" s="22" t="s">
        <v>586</v>
      </c>
      <c r="O6" s="5" t="s">
        <v>576</v>
      </c>
      <c r="P6" s="5" t="s">
        <v>575</v>
      </c>
      <c r="Q6" s="25"/>
      <c r="R6" s="25" t="s">
        <v>587</v>
      </c>
      <c r="S6" s="24"/>
      <c r="T6" s="24"/>
    </row>
    <row r="7" ht="12.75" customHeight="1" spans="1:20">
      <c r="A7" s="19" t="s">
        <v>577</v>
      </c>
      <c r="B7" s="5" t="s">
        <v>68</v>
      </c>
      <c r="C7" s="5" t="s">
        <v>69</v>
      </c>
      <c r="D7" s="5" t="str">
        <f t="shared" si="0"/>
        <v>许玉明(xuyuming)</v>
      </c>
      <c r="E7" s="5" t="s">
        <v>591</v>
      </c>
      <c r="F7" s="5" t="s">
        <v>25</v>
      </c>
      <c r="G7" s="5" t="s">
        <v>592</v>
      </c>
      <c r="H7" s="5" t="s">
        <v>571</v>
      </c>
      <c r="I7" s="5" t="s">
        <v>25</v>
      </c>
      <c r="J7" s="5" t="s">
        <v>25</v>
      </c>
      <c r="K7" s="5" t="str">
        <f>VLOOKUP(H7,[1]Sheet1!$H:$I,2,)</f>
        <v>公开出版专著</v>
      </c>
      <c r="L7" s="5" t="s">
        <v>21</v>
      </c>
      <c r="M7" s="5" t="s">
        <v>580</v>
      </c>
      <c r="N7" s="22" t="s">
        <v>581</v>
      </c>
      <c r="O7" s="5" t="s">
        <v>576</v>
      </c>
      <c r="P7" s="5" t="s">
        <v>593</v>
      </c>
      <c r="Q7" s="25"/>
      <c r="R7" s="25" t="s">
        <v>594</v>
      </c>
      <c r="S7" s="24"/>
      <c r="T7" s="24"/>
    </row>
    <row r="8" ht="12.75" customHeight="1" spans="1:20">
      <c r="A8" s="19" t="s">
        <v>577</v>
      </c>
      <c r="B8" s="5" t="s">
        <v>72</v>
      </c>
      <c r="C8" s="5" t="s">
        <v>73</v>
      </c>
      <c r="D8" s="5" t="str">
        <f t="shared" si="0"/>
        <v>杨玲(yangling)</v>
      </c>
      <c r="E8" s="5" t="s">
        <v>578</v>
      </c>
      <c r="F8" s="5" t="s">
        <v>25</v>
      </c>
      <c r="G8" s="5" t="s">
        <v>595</v>
      </c>
      <c r="H8" s="5" t="s">
        <v>571</v>
      </c>
      <c r="I8" s="5" t="s">
        <v>25</v>
      </c>
      <c r="J8" s="5" t="s">
        <v>25</v>
      </c>
      <c r="K8" s="5" t="str">
        <f>VLOOKUP(H8,[1]Sheet1!$H:$I,2,)</f>
        <v>公开出版专著</v>
      </c>
      <c r="L8" s="5" t="s">
        <v>21</v>
      </c>
      <c r="M8" s="5" t="s">
        <v>596</v>
      </c>
      <c r="N8" s="22" t="s">
        <v>597</v>
      </c>
      <c r="O8" s="5" t="s">
        <v>587</v>
      </c>
      <c r="P8" s="5" t="s">
        <v>575</v>
      </c>
      <c r="Q8" s="25"/>
      <c r="R8" s="25" t="s">
        <v>576</v>
      </c>
      <c r="S8" s="24"/>
      <c r="T8" s="24"/>
    </row>
    <row r="9" ht="12.75" hidden="1" customHeight="1" spans="1:20">
      <c r="A9" s="19" t="s">
        <v>598</v>
      </c>
      <c r="B9" s="5" t="s">
        <v>31</v>
      </c>
      <c r="C9" s="5" t="s">
        <v>32</v>
      </c>
      <c r="D9" s="5" t="str">
        <f t="shared" si="0"/>
        <v>曹银涛(caoyintao)</v>
      </c>
      <c r="E9" s="5" t="s">
        <v>599</v>
      </c>
      <c r="F9" s="5" t="s">
        <v>30</v>
      </c>
      <c r="G9" s="5" t="s">
        <v>570</v>
      </c>
      <c r="H9" s="5" t="s">
        <v>571</v>
      </c>
      <c r="I9" s="5" t="s">
        <v>30</v>
      </c>
      <c r="J9" s="5" t="s">
        <v>30</v>
      </c>
      <c r="K9" s="5" t="str">
        <f>VLOOKUP(H9,[1]Sheet1!$H:$I,2,)</f>
        <v>公开出版专著</v>
      </c>
      <c r="L9" s="5" t="s">
        <v>33</v>
      </c>
      <c r="M9" s="5" t="s">
        <v>600</v>
      </c>
      <c r="N9" s="22" t="s">
        <v>601</v>
      </c>
      <c r="O9" s="5" t="s">
        <v>602</v>
      </c>
      <c r="P9" s="5" t="s">
        <v>582</v>
      </c>
      <c r="Q9" s="25"/>
      <c r="R9" s="25" t="s">
        <v>603</v>
      </c>
      <c r="S9" s="24"/>
      <c r="T9" s="24"/>
    </row>
    <row r="10" ht="12.75" hidden="1" customHeight="1" spans="1:20">
      <c r="A10" s="19" t="s">
        <v>598</v>
      </c>
      <c r="B10" s="5" t="s">
        <v>37</v>
      </c>
      <c r="C10" s="5" t="s">
        <v>38</v>
      </c>
      <c r="D10" s="5" t="str">
        <f t="shared" si="0"/>
        <v>丁新正(dingxinzheng)</v>
      </c>
      <c r="E10" s="5" t="s">
        <v>599</v>
      </c>
      <c r="F10" s="5" t="s">
        <v>36</v>
      </c>
      <c r="G10" s="5" t="s">
        <v>570</v>
      </c>
      <c r="H10" s="5" t="s">
        <v>604</v>
      </c>
      <c r="I10" s="5" t="s">
        <v>36</v>
      </c>
      <c r="J10" s="5" t="s">
        <v>36</v>
      </c>
      <c r="K10" s="5" t="str">
        <f>VLOOKUP(H10,[1]Sheet1!$H:$I,2,)</f>
        <v>公开出版编著、译著、工具书、教材等</v>
      </c>
      <c r="L10" s="5" t="s">
        <v>33</v>
      </c>
      <c r="M10" s="5" t="s">
        <v>600</v>
      </c>
      <c r="N10" s="22" t="s">
        <v>605</v>
      </c>
      <c r="O10" s="5" t="s">
        <v>596</v>
      </c>
      <c r="P10" s="5" t="s">
        <v>606</v>
      </c>
      <c r="Q10" s="25" t="s">
        <v>607</v>
      </c>
      <c r="R10" s="25" t="s">
        <v>608</v>
      </c>
      <c r="S10" s="24"/>
      <c r="T10" s="24"/>
    </row>
    <row r="11" ht="12.75" hidden="1" customHeight="1" spans="1:20">
      <c r="A11" s="19" t="s">
        <v>598</v>
      </c>
      <c r="B11" s="5" t="s">
        <v>37</v>
      </c>
      <c r="C11" s="5" t="s">
        <v>38</v>
      </c>
      <c r="D11" s="5" t="str">
        <f t="shared" si="0"/>
        <v>丁新正(dingxinzheng)</v>
      </c>
      <c r="E11" s="5" t="s">
        <v>599</v>
      </c>
      <c r="F11" s="5" t="s">
        <v>42</v>
      </c>
      <c r="G11" s="5" t="s">
        <v>570</v>
      </c>
      <c r="H11" s="5" t="s">
        <v>604</v>
      </c>
      <c r="I11" s="5" t="s">
        <v>42</v>
      </c>
      <c r="J11" s="5" t="s">
        <v>42</v>
      </c>
      <c r="K11" s="5" t="str">
        <f>VLOOKUP(H11,[1]Sheet1!$H:$I,2,)</f>
        <v>公开出版编著、译著、工具书、教材等</v>
      </c>
      <c r="L11" s="5" t="s">
        <v>44</v>
      </c>
      <c r="M11" s="5" t="s">
        <v>609</v>
      </c>
      <c r="N11" s="22" t="s">
        <v>610</v>
      </c>
      <c r="O11" s="5" t="s">
        <v>611</v>
      </c>
      <c r="P11" s="5" t="s">
        <v>611</v>
      </c>
      <c r="Q11" s="25" t="s">
        <v>612</v>
      </c>
      <c r="R11" s="25" t="s">
        <v>609</v>
      </c>
      <c r="S11" s="24"/>
      <c r="T11" s="24"/>
    </row>
    <row r="12" ht="12.75" hidden="1" customHeight="1" spans="1:20">
      <c r="A12" s="19" t="s">
        <v>598</v>
      </c>
      <c r="B12" s="5" t="s">
        <v>45</v>
      </c>
      <c r="C12" s="5" t="s">
        <v>46</v>
      </c>
      <c r="D12" s="5" t="str">
        <f t="shared" si="0"/>
        <v>范滔滔(fantaotao)</v>
      </c>
      <c r="E12" s="5" t="s">
        <v>613</v>
      </c>
      <c r="F12" s="5" t="s">
        <v>30</v>
      </c>
      <c r="G12" s="5" t="s">
        <v>614</v>
      </c>
      <c r="H12" s="5" t="s">
        <v>604</v>
      </c>
      <c r="I12" s="5" t="s">
        <v>30</v>
      </c>
      <c r="J12" s="5" t="s">
        <v>30</v>
      </c>
      <c r="K12" s="5" t="str">
        <f>VLOOKUP(H12,[1]Sheet1!$H:$I,2,)</f>
        <v>公开出版编著、译著、工具书、教材等</v>
      </c>
      <c r="L12" s="5" t="s">
        <v>33</v>
      </c>
      <c r="M12" s="5" t="s">
        <v>600</v>
      </c>
      <c r="N12" s="22" t="s">
        <v>605</v>
      </c>
      <c r="O12" s="5" t="s">
        <v>615</v>
      </c>
      <c r="P12" s="5" t="s">
        <v>615</v>
      </c>
      <c r="Q12" s="25"/>
      <c r="R12" s="25" t="s">
        <v>616</v>
      </c>
      <c r="S12" s="24"/>
      <c r="T12" s="24"/>
    </row>
    <row r="13" ht="12.75" hidden="1" customHeight="1" spans="1:20">
      <c r="A13" s="19" t="s">
        <v>598</v>
      </c>
      <c r="B13" s="5" t="s">
        <v>175</v>
      </c>
      <c r="C13" s="5" t="s">
        <v>176</v>
      </c>
      <c r="D13" s="5" t="str">
        <f t="shared" si="0"/>
        <v>方令(fangling)</v>
      </c>
      <c r="E13" s="5" t="s">
        <v>613</v>
      </c>
      <c r="F13" s="5" t="s">
        <v>30</v>
      </c>
      <c r="G13" s="5" t="s">
        <v>617</v>
      </c>
      <c r="H13" s="5" t="s">
        <v>571</v>
      </c>
      <c r="I13" s="5" t="s">
        <v>30</v>
      </c>
      <c r="J13" s="5" t="s">
        <v>30</v>
      </c>
      <c r="K13" s="5" t="str">
        <f>VLOOKUP(H13,[1]Sheet1!$H:$I,2,)</f>
        <v>公开出版专著</v>
      </c>
      <c r="L13" s="5" t="s">
        <v>33</v>
      </c>
      <c r="M13" s="5" t="s">
        <v>608</v>
      </c>
      <c r="N13" s="22" t="s">
        <v>618</v>
      </c>
      <c r="O13" s="5" t="s">
        <v>615</v>
      </c>
      <c r="P13" s="5" t="s">
        <v>572</v>
      </c>
      <c r="Q13" s="25"/>
      <c r="R13" s="25" t="s">
        <v>619</v>
      </c>
      <c r="S13" s="24"/>
      <c r="T13" s="24"/>
    </row>
    <row r="14" ht="12.75" hidden="1" customHeight="1" spans="1:20">
      <c r="A14" s="19" t="s">
        <v>598</v>
      </c>
      <c r="B14" s="5" t="s">
        <v>50</v>
      </c>
      <c r="C14" s="5" t="s">
        <v>51</v>
      </c>
      <c r="D14" s="5" t="str">
        <f t="shared" si="0"/>
        <v>郭振杰(guozhenjie)</v>
      </c>
      <c r="E14" s="5" t="s">
        <v>599</v>
      </c>
      <c r="F14" s="5" t="s">
        <v>49</v>
      </c>
      <c r="G14" s="5" t="s">
        <v>595</v>
      </c>
      <c r="H14" s="5" t="s">
        <v>571</v>
      </c>
      <c r="I14" s="5" t="s">
        <v>49</v>
      </c>
      <c r="J14" s="5" t="s">
        <v>49</v>
      </c>
      <c r="K14" s="5" t="str">
        <f>VLOOKUP(H14,[1]Sheet1!$H:$I,2,)</f>
        <v>公开出版专著</v>
      </c>
      <c r="L14" s="5" t="s">
        <v>52</v>
      </c>
      <c r="M14" s="5" t="s">
        <v>620</v>
      </c>
      <c r="N14" s="22" t="s">
        <v>621</v>
      </c>
      <c r="O14" s="5" t="s">
        <v>611</v>
      </c>
      <c r="P14" s="5" t="s">
        <v>611</v>
      </c>
      <c r="Q14" s="25"/>
      <c r="R14" s="25" t="s">
        <v>622</v>
      </c>
      <c r="S14" s="24"/>
      <c r="T14" s="24"/>
    </row>
    <row r="15" ht="12.75" hidden="1" customHeight="1" spans="1:20">
      <c r="A15" s="19" t="s">
        <v>598</v>
      </c>
      <c r="B15" s="5" t="s">
        <v>56</v>
      </c>
      <c r="C15" s="5" t="s">
        <v>57</v>
      </c>
      <c r="D15" s="5" t="str">
        <f t="shared" si="0"/>
        <v>黄意武(huangyiwu)</v>
      </c>
      <c r="E15" s="5" t="s">
        <v>623</v>
      </c>
      <c r="F15" s="5" t="s">
        <v>55</v>
      </c>
      <c r="G15" s="5" t="s">
        <v>614</v>
      </c>
      <c r="H15" s="5" t="s">
        <v>604</v>
      </c>
      <c r="I15" s="5" t="s">
        <v>55</v>
      </c>
      <c r="J15" s="5" t="s">
        <v>55</v>
      </c>
      <c r="K15" s="5" t="str">
        <f>VLOOKUP(H15,[1]Sheet1!$H:$I,2,)</f>
        <v>公开出版编著、译著、工具书、教材等</v>
      </c>
      <c r="L15" s="5" t="s">
        <v>21</v>
      </c>
      <c r="M15" s="5" t="s">
        <v>624</v>
      </c>
      <c r="N15" s="22" t="s">
        <v>625</v>
      </c>
      <c r="O15" s="5" t="s">
        <v>626</v>
      </c>
      <c r="P15" s="5" t="s">
        <v>575</v>
      </c>
      <c r="Q15" s="25"/>
      <c r="R15" s="25" t="s">
        <v>627</v>
      </c>
      <c r="S15" s="24"/>
      <c r="T15" s="24"/>
    </row>
    <row r="16" ht="12.75" hidden="1" customHeight="1" spans="1:20">
      <c r="A16" s="19" t="s">
        <v>598</v>
      </c>
      <c r="B16" s="5" t="s">
        <v>56</v>
      </c>
      <c r="C16" s="5" t="s">
        <v>57</v>
      </c>
      <c r="D16" s="5" t="str">
        <f t="shared" si="0"/>
        <v>黄意武(huangyiwu)</v>
      </c>
      <c r="E16" s="5" t="s">
        <v>623</v>
      </c>
      <c r="F16" s="5" t="s">
        <v>60</v>
      </c>
      <c r="G16" s="5" t="s">
        <v>614</v>
      </c>
      <c r="H16" s="5" t="s">
        <v>604</v>
      </c>
      <c r="I16" s="5" t="s">
        <v>60</v>
      </c>
      <c r="J16" s="5" t="s">
        <v>60</v>
      </c>
      <c r="K16" s="5" t="str">
        <f>VLOOKUP(H16,[1]Sheet1!$H:$I,2,)</f>
        <v>公开出版编著、译著、工具书、教材等</v>
      </c>
      <c r="L16" s="5" t="s">
        <v>21</v>
      </c>
      <c r="M16" s="5" t="s">
        <v>615</v>
      </c>
      <c r="N16" s="22" t="s">
        <v>628</v>
      </c>
      <c r="O16" s="5" t="s">
        <v>582</v>
      </c>
      <c r="P16" s="5" t="s">
        <v>593</v>
      </c>
      <c r="Q16" s="25" t="s">
        <v>629</v>
      </c>
      <c r="R16" s="25" t="s">
        <v>630</v>
      </c>
      <c r="S16" s="24"/>
      <c r="T16" s="24"/>
    </row>
    <row r="17" ht="12.75" hidden="1" customHeight="1" spans="1:20">
      <c r="A17" s="19" t="s">
        <v>598</v>
      </c>
      <c r="B17" s="5" t="s">
        <v>62</v>
      </c>
      <c r="C17" s="5" t="s">
        <v>63</v>
      </c>
      <c r="D17" s="5" t="str">
        <f t="shared" si="0"/>
        <v>黄泓(huanghong)</v>
      </c>
      <c r="E17" s="5" t="s">
        <v>584</v>
      </c>
      <c r="F17" s="5" t="s">
        <v>61</v>
      </c>
      <c r="G17" s="5" t="s">
        <v>617</v>
      </c>
      <c r="H17" s="5" t="s">
        <v>604</v>
      </c>
      <c r="I17" s="5" t="s">
        <v>61</v>
      </c>
      <c r="J17" s="5" t="s">
        <v>61</v>
      </c>
      <c r="K17" s="5" t="str">
        <f>VLOOKUP(H17,[1]Sheet1!$H:$I,2,)</f>
        <v>公开出版编著、译著、工具书、教材等</v>
      </c>
      <c r="L17" s="5" t="s">
        <v>64</v>
      </c>
      <c r="M17" s="5" t="s">
        <v>631</v>
      </c>
      <c r="N17" s="22" t="s">
        <v>632</v>
      </c>
      <c r="O17" s="5" t="s">
        <v>587</v>
      </c>
      <c r="P17" s="5" t="s">
        <v>593</v>
      </c>
      <c r="Q17" s="25"/>
      <c r="R17" s="25" t="s">
        <v>627</v>
      </c>
      <c r="S17" s="24"/>
      <c r="T17" s="24"/>
    </row>
    <row r="18" ht="12.75" hidden="1" customHeight="1" spans="1:20">
      <c r="A18" s="19" t="s">
        <v>598</v>
      </c>
      <c r="B18" s="5" t="s">
        <v>26</v>
      </c>
      <c r="C18" s="5" t="s">
        <v>27</v>
      </c>
      <c r="D18" s="5" t="str">
        <f t="shared" si="0"/>
        <v>柯昌波(kechangbo)</v>
      </c>
      <c r="E18" s="5" t="s">
        <v>578</v>
      </c>
      <c r="F18" s="5" t="s">
        <v>67</v>
      </c>
      <c r="G18" s="5" t="s">
        <v>579</v>
      </c>
      <c r="H18" s="5" t="s">
        <v>571</v>
      </c>
      <c r="I18" s="5" t="s">
        <v>67</v>
      </c>
      <c r="J18" s="5" t="s">
        <v>67</v>
      </c>
      <c r="K18" s="5" t="str">
        <f>VLOOKUP(H18,[1]Sheet1!$H:$I,2,)</f>
        <v>公开出版专著</v>
      </c>
      <c r="L18" s="5" t="s">
        <v>21</v>
      </c>
      <c r="M18" s="5" t="s">
        <v>631</v>
      </c>
      <c r="N18" s="22" t="s">
        <v>633</v>
      </c>
      <c r="O18" s="5" t="s">
        <v>587</v>
      </c>
      <c r="P18" s="5" t="s">
        <v>582</v>
      </c>
      <c r="Q18" s="25"/>
      <c r="R18" s="25" t="s">
        <v>634</v>
      </c>
      <c r="S18" s="24"/>
      <c r="T18" s="24"/>
    </row>
    <row r="19" ht="12.75" hidden="1" customHeight="1" spans="1:20">
      <c r="A19" s="19" t="s">
        <v>598</v>
      </c>
      <c r="B19" s="5" t="s">
        <v>26</v>
      </c>
      <c r="C19" s="5" t="s">
        <v>27</v>
      </c>
      <c r="D19" s="5" t="str">
        <f t="shared" si="0"/>
        <v>柯昌波(kechangbo)</v>
      </c>
      <c r="E19" s="5" t="s">
        <v>578</v>
      </c>
      <c r="F19" s="5" t="s">
        <v>71</v>
      </c>
      <c r="G19" s="5" t="s">
        <v>579</v>
      </c>
      <c r="H19" s="5" t="s">
        <v>571</v>
      </c>
      <c r="I19" s="5" t="s">
        <v>71</v>
      </c>
      <c r="J19" s="5" t="s">
        <v>71</v>
      </c>
      <c r="K19" s="5" t="str">
        <f>VLOOKUP(H19,[1]Sheet1!$H:$I,2,)</f>
        <v>公开出版专著</v>
      </c>
      <c r="L19" s="5" t="s">
        <v>64</v>
      </c>
      <c r="M19" s="5" t="s">
        <v>631</v>
      </c>
      <c r="N19" s="22" t="s">
        <v>635</v>
      </c>
      <c r="O19" s="5" t="s">
        <v>576</v>
      </c>
      <c r="P19" s="5" t="s">
        <v>582</v>
      </c>
      <c r="Q19" s="25"/>
      <c r="R19" s="25" t="s">
        <v>636</v>
      </c>
      <c r="S19" s="24"/>
      <c r="T19" s="24"/>
    </row>
    <row r="20" ht="12.75" hidden="1" customHeight="1" spans="1:20">
      <c r="A20" s="19" t="s">
        <v>598</v>
      </c>
      <c r="B20" s="5" t="s">
        <v>77</v>
      </c>
      <c r="C20" s="5" t="s">
        <v>78</v>
      </c>
      <c r="D20" s="5" t="str">
        <f t="shared" si="0"/>
        <v>黎智洪(lizhihong)</v>
      </c>
      <c r="E20" s="5" t="s">
        <v>637</v>
      </c>
      <c r="F20" s="5" t="s">
        <v>76</v>
      </c>
      <c r="G20" s="5" t="s">
        <v>579</v>
      </c>
      <c r="H20" s="5" t="s">
        <v>571</v>
      </c>
      <c r="I20" s="5" t="s">
        <v>76</v>
      </c>
      <c r="J20" s="5" t="s">
        <v>76</v>
      </c>
      <c r="K20" s="5" t="str">
        <f>VLOOKUP(H20,[1]Sheet1!$H:$I,2,)</f>
        <v>公开出版专著</v>
      </c>
      <c r="L20" s="5" t="s">
        <v>21</v>
      </c>
      <c r="M20" s="5" t="s">
        <v>585</v>
      </c>
      <c r="N20" s="22" t="s">
        <v>638</v>
      </c>
      <c r="O20" s="5" t="s">
        <v>588</v>
      </c>
      <c r="P20" s="5" t="s">
        <v>575</v>
      </c>
      <c r="Q20" s="25"/>
      <c r="R20" s="25" t="s">
        <v>587</v>
      </c>
      <c r="S20" s="24"/>
      <c r="T20" s="24"/>
    </row>
    <row r="21" ht="12.75" hidden="1" customHeight="1" spans="1:20">
      <c r="A21" s="19" t="s">
        <v>598</v>
      </c>
      <c r="B21" s="5" t="s">
        <v>81</v>
      </c>
      <c r="C21" s="5" t="s">
        <v>82</v>
      </c>
      <c r="D21" s="5" t="str">
        <f t="shared" si="0"/>
        <v>李玉雪(liyuxue)</v>
      </c>
      <c r="E21" s="5" t="s">
        <v>599</v>
      </c>
      <c r="F21" s="5" t="s">
        <v>30</v>
      </c>
      <c r="G21" s="5" t="s">
        <v>639</v>
      </c>
      <c r="H21" s="5" t="s">
        <v>571</v>
      </c>
      <c r="I21" s="5" t="s">
        <v>30</v>
      </c>
      <c r="J21" s="5" t="s">
        <v>30</v>
      </c>
      <c r="K21" s="5" t="str">
        <f>VLOOKUP(H21,[1]Sheet1!$H:$I,2,)</f>
        <v>公开出版专著</v>
      </c>
      <c r="L21" s="5" t="s">
        <v>83</v>
      </c>
      <c r="M21" s="5" t="s">
        <v>640</v>
      </c>
      <c r="N21" s="22" t="s">
        <v>618</v>
      </c>
      <c r="O21" s="5" t="s">
        <v>615</v>
      </c>
      <c r="P21" s="5" t="s">
        <v>641</v>
      </c>
      <c r="Q21" s="25"/>
      <c r="R21" s="25" t="s">
        <v>619</v>
      </c>
      <c r="S21" s="24"/>
      <c r="T21" s="24"/>
    </row>
    <row r="22" ht="12.75" hidden="1" customHeight="1" spans="1:20">
      <c r="A22" s="19" t="s">
        <v>598</v>
      </c>
      <c r="B22" s="5" t="s">
        <v>86</v>
      </c>
      <c r="C22" s="5" t="s">
        <v>87</v>
      </c>
      <c r="D22" s="5" t="str">
        <f t="shared" si="0"/>
        <v>廖玉娇(liaoyujiao)</v>
      </c>
      <c r="E22" s="5" t="s">
        <v>584</v>
      </c>
      <c r="F22" s="5" t="s">
        <v>67</v>
      </c>
      <c r="G22" s="5" t="s">
        <v>579</v>
      </c>
      <c r="H22" s="5" t="s">
        <v>571</v>
      </c>
      <c r="I22" s="5" t="s">
        <v>67</v>
      </c>
      <c r="J22" s="5" t="s">
        <v>67</v>
      </c>
      <c r="K22" s="5" t="str">
        <f>VLOOKUP(H22,[1]Sheet1!$H:$I,2,)</f>
        <v>公开出版专著</v>
      </c>
      <c r="L22" s="5" t="s">
        <v>21</v>
      </c>
      <c r="M22" s="5" t="s">
        <v>611</v>
      </c>
      <c r="N22" s="22" t="s">
        <v>642</v>
      </c>
      <c r="O22" s="5" t="s">
        <v>587</v>
      </c>
      <c r="P22" s="5" t="s">
        <v>588</v>
      </c>
      <c r="Q22" s="25"/>
      <c r="R22" s="25" t="s">
        <v>589</v>
      </c>
      <c r="S22" s="24"/>
      <c r="T22" s="24"/>
    </row>
    <row r="23" ht="12.75" hidden="1" customHeight="1" spans="1:20">
      <c r="A23" s="19" t="s">
        <v>598</v>
      </c>
      <c r="B23" s="5" t="s">
        <v>86</v>
      </c>
      <c r="C23" s="5" t="s">
        <v>87</v>
      </c>
      <c r="D23" s="5" t="str">
        <f t="shared" si="0"/>
        <v>廖玉娇(liaoyujiao)</v>
      </c>
      <c r="E23" s="5" t="s">
        <v>584</v>
      </c>
      <c r="F23" s="5" t="s">
        <v>71</v>
      </c>
      <c r="G23" s="5" t="s">
        <v>579</v>
      </c>
      <c r="H23" s="5" t="s">
        <v>571</v>
      </c>
      <c r="I23" s="5" t="s">
        <v>71</v>
      </c>
      <c r="J23" s="5" t="s">
        <v>71</v>
      </c>
      <c r="K23" s="5" t="str">
        <f>VLOOKUP(H23,[1]Sheet1!$H:$I,2,)</f>
        <v>公开出版专著</v>
      </c>
      <c r="L23" s="5" t="s">
        <v>88</v>
      </c>
      <c r="M23" s="5" t="s">
        <v>589</v>
      </c>
      <c r="N23" s="22" t="s">
        <v>643</v>
      </c>
      <c r="O23" s="5" t="s">
        <v>576</v>
      </c>
      <c r="P23" s="5" t="s">
        <v>582</v>
      </c>
      <c r="Q23" s="25"/>
      <c r="R23" s="25" t="s">
        <v>644</v>
      </c>
      <c r="S23" s="24"/>
      <c r="T23" s="24"/>
    </row>
    <row r="24" ht="12.75" hidden="1" customHeight="1" spans="1:20">
      <c r="A24" s="19" t="s">
        <v>598</v>
      </c>
      <c r="B24" s="5" t="s">
        <v>216</v>
      </c>
      <c r="C24" s="5" t="s">
        <v>217</v>
      </c>
      <c r="D24" s="5" t="str">
        <f t="shared" si="0"/>
        <v>马晓燕(maxiaoyan)</v>
      </c>
      <c r="E24" s="5" t="s">
        <v>645</v>
      </c>
      <c r="F24" s="5" t="s">
        <v>91</v>
      </c>
      <c r="G24" s="5" t="s">
        <v>646</v>
      </c>
      <c r="H24" s="5" t="s">
        <v>571</v>
      </c>
      <c r="I24" s="5" t="s">
        <v>91</v>
      </c>
      <c r="J24" s="5" t="s">
        <v>91</v>
      </c>
      <c r="K24" s="5" t="str">
        <f>VLOOKUP(H24,[1]Sheet1!$H:$I,2,)</f>
        <v>公开出版专著</v>
      </c>
      <c r="L24" s="5" t="s">
        <v>21</v>
      </c>
      <c r="M24" s="5" t="s">
        <v>585</v>
      </c>
      <c r="N24" s="22" t="s">
        <v>647</v>
      </c>
      <c r="O24" s="5" t="s">
        <v>588</v>
      </c>
      <c r="P24" s="5" t="s">
        <v>593</v>
      </c>
      <c r="Q24" s="25" t="s">
        <v>648</v>
      </c>
      <c r="R24" s="25" t="s">
        <v>649</v>
      </c>
      <c r="S24" s="24"/>
      <c r="T24" s="24"/>
    </row>
    <row r="25" ht="12.75" hidden="1" customHeight="1" spans="1:20">
      <c r="A25" s="19" t="s">
        <v>598</v>
      </c>
      <c r="B25" s="5" t="s">
        <v>97</v>
      </c>
      <c r="C25" s="5" t="s">
        <v>98</v>
      </c>
      <c r="D25" s="5" t="str">
        <f t="shared" si="0"/>
        <v>彭劲松(pengjingsong)</v>
      </c>
      <c r="E25" s="5" t="s">
        <v>590</v>
      </c>
      <c r="F25" s="5" t="s">
        <v>67</v>
      </c>
      <c r="G25" s="5" t="s">
        <v>570</v>
      </c>
      <c r="H25" s="5" t="s">
        <v>571</v>
      </c>
      <c r="I25" s="5" t="s">
        <v>67</v>
      </c>
      <c r="J25" s="5" t="s">
        <v>67</v>
      </c>
      <c r="K25" s="5" t="str">
        <f>VLOOKUP(H25,[1]Sheet1!$H:$I,2,)</f>
        <v>公开出版专著</v>
      </c>
      <c r="L25" s="5" t="s">
        <v>21</v>
      </c>
      <c r="M25" s="5" t="s">
        <v>593</v>
      </c>
      <c r="N25" s="22" t="s">
        <v>650</v>
      </c>
      <c r="O25" s="5" t="s">
        <v>587</v>
      </c>
      <c r="P25" s="5" t="s">
        <v>575</v>
      </c>
      <c r="Q25" s="25"/>
      <c r="R25" s="25" t="s">
        <v>587</v>
      </c>
      <c r="S25" s="24"/>
      <c r="T25" s="24"/>
    </row>
    <row r="26" ht="12.75" customHeight="1" spans="1:20">
      <c r="A26" s="19" t="s">
        <v>598</v>
      </c>
      <c r="B26" s="5" t="s">
        <v>97</v>
      </c>
      <c r="C26" s="5" t="s">
        <v>98</v>
      </c>
      <c r="D26" s="5" t="str">
        <f t="shared" si="0"/>
        <v>彭劲松(pengjingsong)</v>
      </c>
      <c r="E26" s="5" t="s">
        <v>590</v>
      </c>
      <c r="F26" s="5" t="s">
        <v>96</v>
      </c>
      <c r="G26" s="5" t="s">
        <v>570</v>
      </c>
      <c r="H26" s="5" t="s">
        <v>571</v>
      </c>
      <c r="I26" s="5" t="s">
        <v>96</v>
      </c>
      <c r="J26" s="5" t="s">
        <v>96</v>
      </c>
      <c r="K26" s="5" t="str">
        <f>VLOOKUP(H26,[1]Sheet1!$H:$I,2,)</f>
        <v>公开出版专著</v>
      </c>
      <c r="L26" s="5" t="s">
        <v>21</v>
      </c>
      <c r="M26" s="5" t="s">
        <v>651</v>
      </c>
      <c r="N26" s="22" t="s">
        <v>652</v>
      </c>
      <c r="O26" s="5" t="s">
        <v>587</v>
      </c>
      <c r="P26" s="5" t="s">
        <v>575</v>
      </c>
      <c r="Q26" s="25"/>
      <c r="R26" s="25" t="s">
        <v>653</v>
      </c>
      <c r="S26" s="24"/>
      <c r="T26" s="24"/>
    </row>
    <row r="27" ht="12.75" hidden="1" customHeight="1" spans="1:20">
      <c r="A27" s="19" t="s">
        <v>598</v>
      </c>
      <c r="B27" s="5" t="s">
        <v>92</v>
      </c>
      <c r="C27" s="5" t="s">
        <v>93</v>
      </c>
      <c r="D27" s="5" t="str">
        <f t="shared" si="0"/>
        <v>田丰伦(tianfenglun)</v>
      </c>
      <c r="E27" s="5" t="s">
        <v>654</v>
      </c>
      <c r="F27" s="5" t="s">
        <v>91</v>
      </c>
      <c r="G27" s="5" t="s">
        <v>617</v>
      </c>
      <c r="H27" s="5" t="s">
        <v>571</v>
      </c>
      <c r="I27" s="5" t="s">
        <v>91</v>
      </c>
      <c r="J27" s="5" t="s">
        <v>91</v>
      </c>
      <c r="K27" s="5" t="str">
        <f>VLOOKUP(H27,[1]Sheet1!$H:$I,2,)</f>
        <v>公开出版专著</v>
      </c>
      <c r="L27" s="5" t="s">
        <v>21</v>
      </c>
      <c r="M27" s="5" t="s">
        <v>585</v>
      </c>
      <c r="N27" s="22" t="s">
        <v>647</v>
      </c>
      <c r="O27" s="5" t="s">
        <v>588</v>
      </c>
      <c r="P27" s="5" t="s">
        <v>611</v>
      </c>
      <c r="Q27" s="25" t="s">
        <v>648</v>
      </c>
      <c r="R27" s="25" t="s">
        <v>655</v>
      </c>
      <c r="S27" s="24"/>
      <c r="T27" s="24"/>
    </row>
    <row r="28" ht="12.75" hidden="1" customHeight="1" spans="1:20">
      <c r="A28" s="19" t="s">
        <v>598</v>
      </c>
      <c r="B28" s="5" t="s">
        <v>102</v>
      </c>
      <c r="C28" s="5" t="s">
        <v>103</v>
      </c>
      <c r="D28" s="5" t="str">
        <f t="shared" si="0"/>
        <v>吴大兵(wudabing)</v>
      </c>
      <c r="E28" s="5" t="s">
        <v>656</v>
      </c>
      <c r="F28" s="5" t="s">
        <v>101</v>
      </c>
      <c r="G28" s="5" t="s">
        <v>570</v>
      </c>
      <c r="H28" s="5" t="s">
        <v>571</v>
      </c>
      <c r="I28" s="5" t="s">
        <v>101</v>
      </c>
      <c r="J28" s="5" t="s">
        <v>101</v>
      </c>
      <c r="K28" s="5" t="str">
        <f>VLOOKUP(H28,[1]Sheet1!$H:$I,2,)</f>
        <v>公开出版专著</v>
      </c>
      <c r="L28" s="5" t="s">
        <v>21</v>
      </c>
      <c r="M28" s="5" t="s">
        <v>657</v>
      </c>
      <c r="N28" s="22" t="s">
        <v>658</v>
      </c>
      <c r="O28" s="5" t="s">
        <v>626</v>
      </c>
      <c r="P28" s="5" t="s">
        <v>589</v>
      </c>
      <c r="Q28" s="25" t="s">
        <v>659</v>
      </c>
      <c r="R28" s="25" t="s">
        <v>660</v>
      </c>
      <c r="S28" s="24"/>
      <c r="T28" s="24"/>
    </row>
    <row r="29" ht="12.75" hidden="1" customHeight="1" spans="1:20">
      <c r="A29" s="19" t="s">
        <v>598</v>
      </c>
      <c r="B29" s="5" t="s">
        <v>102</v>
      </c>
      <c r="C29" s="5" t="s">
        <v>103</v>
      </c>
      <c r="D29" s="5" t="str">
        <f t="shared" si="0"/>
        <v>吴大兵(wudabing)</v>
      </c>
      <c r="E29" s="5" t="s">
        <v>656</v>
      </c>
      <c r="F29" s="5" t="s">
        <v>106</v>
      </c>
      <c r="G29" s="5" t="s">
        <v>570</v>
      </c>
      <c r="H29" s="5" t="s">
        <v>571</v>
      </c>
      <c r="I29" s="5" t="s">
        <v>106</v>
      </c>
      <c r="J29" s="5" t="s">
        <v>106</v>
      </c>
      <c r="K29" s="5" t="str">
        <f>VLOOKUP(H29,[1]Sheet1!$H:$I,2,)</f>
        <v>公开出版专著</v>
      </c>
      <c r="L29" s="5" t="s">
        <v>21</v>
      </c>
      <c r="M29" s="5" t="s">
        <v>655</v>
      </c>
      <c r="N29" s="22" t="s">
        <v>633</v>
      </c>
      <c r="O29" s="5" t="s">
        <v>588</v>
      </c>
      <c r="P29" s="5" t="s">
        <v>593</v>
      </c>
      <c r="Q29" s="25" t="s">
        <v>661</v>
      </c>
      <c r="R29" s="25" t="s">
        <v>662</v>
      </c>
      <c r="S29" s="24"/>
      <c r="T29" s="24"/>
    </row>
    <row r="30" ht="12.75" hidden="1" customHeight="1" spans="1:20">
      <c r="A30" s="19" t="s">
        <v>598</v>
      </c>
      <c r="B30" s="5" t="s">
        <v>663</v>
      </c>
      <c r="C30" s="5" t="s">
        <v>664</v>
      </c>
      <c r="D30" s="5" t="str">
        <f t="shared" si="0"/>
        <v>吴静(wujing)</v>
      </c>
      <c r="E30" s="5" t="s">
        <v>599</v>
      </c>
      <c r="F30" s="5" t="s">
        <v>30</v>
      </c>
      <c r="G30" s="5" t="s">
        <v>579</v>
      </c>
      <c r="H30" s="5" t="s">
        <v>571</v>
      </c>
      <c r="I30" s="5" t="s">
        <v>30</v>
      </c>
      <c r="J30" s="5" t="s">
        <v>30</v>
      </c>
      <c r="K30" s="5" t="str">
        <f>VLOOKUP(H30,[1]Sheet1!$H:$I,2,)</f>
        <v>公开出版专著</v>
      </c>
      <c r="L30" s="5" t="s">
        <v>33</v>
      </c>
      <c r="M30" s="5" t="s">
        <v>608</v>
      </c>
      <c r="N30" s="22" t="s">
        <v>618</v>
      </c>
      <c r="O30" s="5" t="s">
        <v>615</v>
      </c>
      <c r="P30" s="5" t="s">
        <v>665</v>
      </c>
      <c r="Q30" s="25" t="s">
        <v>666</v>
      </c>
      <c r="R30" s="25" t="s">
        <v>619</v>
      </c>
      <c r="S30" s="24"/>
      <c r="T30" s="24"/>
    </row>
    <row r="31" ht="12.75" hidden="1" customHeight="1" spans="1:20">
      <c r="A31" s="19" t="s">
        <v>598</v>
      </c>
      <c r="B31" s="5" t="s">
        <v>68</v>
      </c>
      <c r="C31" s="5" t="s">
        <v>69</v>
      </c>
      <c r="D31" s="5" t="str">
        <f t="shared" si="0"/>
        <v>许玉明(xuyuming)</v>
      </c>
      <c r="E31" s="5" t="s">
        <v>591</v>
      </c>
      <c r="F31" s="5" t="s">
        <v>67</v>
      </c>
      <c r="G31" s="5" t="s">
        <v>592</v>
      </c>
      <c r="H31" s="5" t="s">
        <v>571</v>
      </c>
      <c r="I31" s="5" t="s">
        <v>67</v>
      </c>
      <c r="J31" s="5" t="s">
        <v>67</v>
      </c>
      <c r="K31" s="5" t="str">
        <f>VLOOKUP(H31,[1]Sheet1!$H:$I,2,)</f>
        <v>公开出版专著</v>
      </c>
      <c r="L31" s="5" t="s">
        <v>21</v>
      </c>
      <c r="M31" s="5" t="s">
        <v>631</v>
      </c>
      <c r="N31" s="22" t="s">
        <v>633</v>
      </c>
      <c r="O31" s="5" t="s">
        <v>587</v>
      </c>
      <c r="P31" s="5" t="s">
        <v>611</v>
      </c>
      <c r="Q31" s="25"/>
      <c r="R31" s="25" t="s">
        <v>667</v>
      </c>
      <c r="S31" s="24"/>
      <c r="T31" s="24"/>
    </row>
    <row r="32" ht="12.75" hidden="1" customHeight="1" spans="1:20">
      <c r="A32" s="19" t="s">
        <v>598</v>
      </c>
      <c r="B32" s="5" t="s">
        <v>72</v>
      </c>
      <c r="C32" s="5" t="s">
        <v>73</v>
      </c>
      <c r="D32" s="5" t="str">
        <f t="shared" si="0"/>
        <v>杨玲(yangling)</v>
      </c>
      <c r="E32" s="5" t="s">
        <v>578</v>
      </c>
      <c r="F32" s="5" t="s">
        <v>71</v>
      </c>
      <c r="G32" s="5" t="s">
        <v>595</v>
      </c>
      <c r="H32" s="5" t="s">
        <v>571</v>
      </c>
      <c r="I32" s="5" t="s">
        <v>71</v>
      </c>
      <c r="J32" s="5" t="s">
        <v>71</v>
      </c>
      <c r="K32" s="5" t="str">
        <f>VLOOKUP(H32,[1]Sheet1!$H:$I,2,)</f>
        <v>公开出版专著</v>
      </c>
      <c r="L32" s="5" t="s">
        <v>64</v>
      </c>
      <c r="M32" s="5" t="s">
        <v>631</v>
      </c>
      <c r="N32" s="22" t="s">
        <v>668</v>
      </c>
      <c r="O32" s="5" t="s">
        <v>587</v>
      </c>
      <c r="P32" s="5" t="s">
        <v>611</v>
      </c>
      <c r="Q32" s="25"/>
      <c r="R32" s="25" t="s">
        <v>667</v>
      </c>
      <c r="S32" s="24"/>
      <c r="T32" s="24"/>
    </row>
    <row r="33" ht="12.75" hidden="1" customHeight="1" spans="1:20">
      <c r="A33" s="19" t="s">
        <v>598</v>
      </c>
      <c r="B33" s="5" t="s">
        <v>72</v>
      </c>
      <c r="C33" s="5" t="s">
        <v>73</v>
      </c>
      <c r="D33" s="5" t="str">
        <f t="shared" si="0"/>
        <v>杨玲(yangling)</v>
      </c>
      <c r="E33" s="5" t="s">
        <v>578</v>
      </c>
      <c r="F33" s="5" t="s">
        <v>67</v>
      </c>
      <c r="G33" s="5" t="s">
        <v>595</v>
      </c>
      <c r="H33" s="5" t="s">
        <v>571</v>
      </c>
      <c r="I33" s="5" t="s">
        <v>67</v>
      </c>
      <c r="J33" s="5" t="s">
        <v>67</v>
      </c>
      <c r="K33" s="5" t="str">
        <f>VLOOKUP(H33,[1]Sheet1!$H:$I,2,)</f>
        <v>公开出版专著</v>
      </c>
      <c r="L33" s="5" t="s">
        <v>21</v>
      </c>
      <c r="M33" s="5" t="s">
        <v>669</v>
      </c>
      <c r="N33" s="22" t="s">
        <v>670</v>
      </c>
      <c r="O33" s="5" t="s">
        <v>587</v>
      </c>
      <c r="P33" s="5" t="s">
        <v>593</v>
      </c>
      <c r="Q33" s="25"/>
      <c r="R33" s="25" t="s">
        <v>671</v>
      </c>
      <c r="S33" s="24"/>
      <c r="T33" s="24"/>
    </row>
    <row r="34" ht="12.75" hidden="1" customHeight="1" spans="1:20">
      <c r="A34" s="19" t="s">
        <v>598</v>
      </c>
      <c r="B34" s="5" t="s">
        <v>108</v>
      </c>
      <c r="C34" s="5" t="s">
        <v>109</v>
      </c>
      <c r="D34" s="5" t="str">
        <f t="shared" si="0"/>
        <v>杨勇(yangyong)</v>
      </c>
      <c r="E34" s="5" t="s">
        <v>672</v>
      </c>
      <c r="F34" s="5" t="s">
        <v>107</v>
      </c>
      <c r="G34" s="5" t="s">
        <v>673</v>
      </c>
      <c r="H34" s="5" t="s">
        <v>571</v>
      </c>
      <c r="I34" s="5" t="s">
        <v>107</v>
      </c>
      <c r="J34" s="5" t="s">
        <v>107</v>
      </c>
      <c r="K34" s="5" t="str">
        <f>VLOOKUP(H34,[1]Sheet1!$H:$I,2,)</f>
        <v>公开出版专著</v>
      </c>
      <c r="L34" s="5" t="s">
        <v>110</v>
      </c>
      <c r="M34" s="5" t="s">
        <v>674</v>
      </c>
      <c r="N34" s="22" t="s">
        <v>605</v>
      </c>
      <c r="O34" s="5" t="s">
        <v>585</v>
      </c>
      <c r="P34" s="5" t="s">
        <v>588</v>
      </c>
      <c r="Q34" s="25" t="s">
        <v>675</v>
      </c>
      <c r="R34" s="25" t="s">
        <v>676</v>
      </c>
      <c r="S34" s="24"/>
      <c r="T34" s="24"/>
    </row>
    <row r="35" ht="12.75" hidden="1" customHeight="1" spans="1:20">
      <c r="A35" s="19" t="s">
        <v>598</v>
      </c>
      <c r="B35" s="5" t="s">
        <v>114</v>
      </c>
      <c r="C35" s="5" t="s">
        <v>115</v>
      </c>
      <c r="D35" s="5" t="str">
        <f t="shared" si="0"/>
        <v>朱华政(zhuhuazheng)</v>
      </c>
      <c r="E35" s="5" t="s">
        <v>677</v>
      </c>
      <c r="F35" s="5" t="s">
        <v>113</v>
      </c>
      <c r="G35" s="5" t="s">
        <v>570</v>
      </c>
      <c r="H35" s="5" t="s">
        <v>604</v>
      </c>
      <c r="I35" s="5" t="s">
        <v>113</v>
      </c>
      <c r="J35" s="5" t="s">
        <v>113</v>
      </c>
      <c r="K35" s="5" t="str">
        <f>VLOOKUP(H35,[1]Sheet1!$H:$I,2,)</f>
        <v>公开出版编著、译著、工具书、教材等</v>
      </c>
      <c r="L35" s="5" t="s">
        <v>116</v>
      </c>
      <c r="M35" s="5" t="s">
        <v>678</v>
      </c>
      <c r="N35" s="22" t="s">
        <v>652</v>
      </c>
      <c r="O35" s="5" t="s">
        <v>574</v>
      </c>
      <c r="P35" s="5" t="s">
        <v>575</v>
      </c>
      <c r="Q35" s="25"/>
      <c r="R35" s="25" t="s">
        <v>679</v>
      </c>
      <c r="S35" s="24"/>
      <c r="T35" s="24"/>
    </row>
    <row r="36" ht="12.75" hidden="1" customHeight="1" spans="1:20">
      <c r="A36" s="19" t="s">
        <v>598</v>
      </c>
      <c r="B36" s="5" t="s">
        <v>680</v>
      </c>
      <c r="C36" s="5" t="s">
        <v>681</v>
      </c>
      <c r="D36" s="5" t="str">
        <f t="shared" si="0"/>
        <v>栾玉树(luanyushu)</v>
      </c>
      <c r="E36" s="5" t="s">
        <v>590</v>
      </c>
      <c r="F36" s="5" t="s">
        <v>71</v>
      </c>
      <c r="G36" s="5" t="s">
        <v>579</v>
      </c>
      <c r="H36" s="5" t="s">
        <v>571</v>
      </c>
      <c r="I36" s="5" t="s">
        <v>71</v>
      </c>
      <c r="J36" s="5" t="s">
        <v>71</v>
      </c>
      <c r="K36" s="5" t="str">
        <f>VLOOKUP(H36,[1]Sheet1!$H:$I,2,)</f>
        <v>公开出版专著</v>
      </c>
      <c r="L36" s="5" t="s">
        <v>64</v>
      </c>
      <c r="M36" s="5" t="s">
        <v>631</v>
      </c>
      <c r="N36" s="22" t="s">
        <v>682</v>
      </c>
      <c r="O36" s="5" t="s">
        <v>587</v>
      </c>
      <c r="P36" s="5" t="s">
        <v>582</v>
      </c>
      <c r="Q36" s="25"/>
      <c r="R36" s="25" t="s">
        <v>634</v>
      </c>
      <c r="S36" s="24"/>
      <c r="T36" s="24"/>
    </row>
    <row r="37" ht="12.75" hidden="1" customHeight="1" spans="1:20">
      <c r="A37" s="19" t="s">
        <v>683</v>
      </c>
      <c r="B37" s="5" t="s">
        <v>37</v>
      </c>
      <c r="C37" s="5" t="s">
        <v>38</v>
      </c>
      <c r="D37" s="5" t="str">
        <f t="shared" si="0"/>
        <v>丁新正(dingxinzheng)</v>
      </c>
      <c r="E37" s="5" t="s">
        <v>599</v>
      </c>
      <c r="F37" s="5" t="s">
        <v>119</v>
      </c>
      <c r="G37" s="5" t="s">
        <v>570</v>
      </c>
      <c r="H37" s="5" t="s">
        <v>571</v>
      </c>
      <c r="I37" s="5" t="s">
        <v>119</v>
      </c>
      <c r="J37" s="5" t="s">
        <v>119</v>
      </c>
      <c r="K37" s="5" t="str">
        <f>VLOOKUP(H37,[1]Sheet1!$H:$I,2,)</f>
        <v>公开出版专著</v>
      </c>
      <c r="L37" s="5" t="s">
        <v>120</v>
      </c>
      <c r="M37" s="5" t="s">
        <v>684</v>
      </c>
      <c r="N37" s="22" t="s">
        <v>685</v>
      </c>
      <c r="O37" s="5" t="s">
        <v>574</v>
      </c>
      <c r="P37" s="5" t="s">
        <v>588</v>
      </c>
      <c r="Q37" s="25"/>
      <c r="R37" s="25" t="s">
        <v>686</v>
      </c>
      <c r="S37" s="24"/>
      <c r="T37" s="24"/>
    </row>
    <row r="38" ht="12.75" hidden="1" customHeight="1" spans="1:20">
      <c r="A38" s="19" t="s">
        <v>683</v>
      </c>
      <c r="B38" s="5" t="s">
        <v>50</v>
      </c>
      <c r="C38" s="5" t="s">
        <v>51</v>
      </c>
      <c r="D38" s="5" t="str">
        <f t="shared" si="0"/>
        <v>郭振杰(guozhenjie)</v>
      </c>
      <c r="E38" s="5" t="s">
        <v>599</v>
      </c>
      <c r="F38" s="5" t="s">
        <v>123</v>
      </c>
      <c r="G38" s="5" t="s">
        <v>595</v>
      </c>
      <c r="H38" s="5" t="s">
        <v>571</v>
      </c>
      <c r="I38" s="5" t="s">
        <v>123</v>
      </c>
      <c r="J38" s="5" t="s">
        <v>123</v>
      </c>
      <c r="K38" s="5" t="str">
        <f>VLOOKUP(H38,[1]Sheet1!$H:$I,2,)</f>
        <v>公开出版专著</v>
      </c>
      <c r="L38" s="5" t="s">
        <v>124</v>
      </c>
      <c r="M38" s="5" t="s">
        <v>687</v>
      </c>
      <c r="N38" s="22" t="s">
        <v>688</v>
      </c>
      <c r="O38" s="5" t="s">
        <v>611</v>
      </c>
      <c r="P38" s="5" t="s">
        <v>611</v>
      </c>
      <c r="Q38" s="25"/>
      <c r="R38" s="25" t="s">
        <v>622</v>
      </c>
      <c r="S38" s="24"/>
      <c r="T38" s="24"/>
    </row>
    <row r="39" ht="12.75" hidden="1" customHeight="1" spans="1:20">
      <c r="A39" s="19" t="s">
        <v>683</v>
      </c>
      <c r="B39" s="5" t="s">
        <v>126</v>
      </c>
      <c r="C39" s="5" t="s">
        <v>127</v>
      </c>
      <c r="D39" s="5" t="str">
        <f t="shared" si="0"/>
        <v>胡波(hubo)</v>
      </c>
      <c r="E39" s="5" t="s">
        <v>656</v>
      </c>
      <c r="F39" s="5" t="s">
        <v>125</v>
      </c>
      <c r="G39" s="5" t="s">
        <v>592</v>
      </c>
      <c r="H39" s="5" t="s">
        <v>689</v>
      </c>
      <c r="I39" s="5" t="s">
        <v>125</v>
      </c>
      <c r="J39" s="5" t="s">
        <v>125</v>
      </c>
      <c r="K39" s="5" t="str">
        <f>VLOOKUP(H39,[1]Sheet1!$H:$I,2,)</f>
        <v>公开出版专著</v>
      </c>
      <c r="L39" s="5" t="s">
        <v>128</v>
      </c>
      <c r="M39" s="5" t="s">
        <v>657</v>
      </c>
      <c r="N39" s="22" t="s">
        <v>690</v>
      </c>
      <c r="O39" s="5" t="s">
        <v>576</v>
      </c>
      <c r="P39" s="5" t="s">
        <v>582</v>
      </c>
      <c r="Q39" s="25" t="s">
        <v>691</v>
      </c>
      <c r="R39" s="25" t="s">
        <v>692</v>
      </c>
      <c r="S39" s="24"/>
      <c r="T39" s="24"/>
    </row>
    <row r="40" ht="12.75" hidden="1" customHeight="1" spans="1:20">
      <c r="A40" s="19" t="s">
        <v>683</v>
      </c>
      <c r="B40" s="5" t="s">
        <v>126</v>
      </c>
      <c r="C40" s="5" t="s">
        <v>127</v>
      </c>
      <c r="D40" s="5" t="str">
        <f t="shared" si="0"/>
        <v>胡波(hubo)</v>
      </c>
      <c r="E40" s="5" t="s">
        <v>656</v>
      </c>
      <c r="F40" s="5" t="s">
        <v>125</v>
      </c>
      <c r="G40" s="5" t="s">
        <v>592</v>
      </c>
      <c r="H40" s="5" t="s">
        <v>689</v>
      </c>
      <c r="I40" s="5" t="s">
        <v>125</v>
      </c>
      <c r="J40" s="5" t="s">
        <v>125</v>
      </c>
      <c r="K40" s="5" t="str">
        <f>VLOOKUP(H40,[1]Sheet1!$H:$I,2,)</f>
        <v>公开出版专著</v>
      </c>
      <c r="L40" s="5" t="s">
        <v>128</v>
      </c>
      <c r="M40" s="5" t="s">
        <v>575</v>
      </c>
      <c r="N40" s="22" t="s">
        <v>693</v>
      </c>
      <c r="O40" s="5" t="s">
        <v>587</v>
      </c>
      <c r="P40" s="5" t="s">
        <v>582</v>
      </c>
      <c r="Q40" s="25"/>
      <c r="R40" s="25" t="s">
        <v>589</v>
      </c>
      <c r="S40" s="24"/>
      <c r="T40" s="24"/>
    </row>
    <row r="41" ht="12.75" hidden="1" customHeight="1" spans="1:20">
      <c r="A41" s="19" t="s">
        <v>683</v>
      </c>
      <c r="B41" s="5" t="s">
        <v>56</v>
      </c>
      <c r="C41" s="5" t="s">
        <v>57</v>
      </c>
      <c r="D41" s="5" t="str">
        <f t="shared" si="0"/>
        <v>黄意武(huangyiwu)</v>
      </c>
      <c r="E41" s="5" t="s">
        <v>623</v>
      </c>
      <c r="F41" s="5" t="s">
        <v>131</v>
      </c>
      <c r="G41" s="5" t="s">
        <v>614</v>
      </c>
      <c r="H41" s="5" t="s">
        <v>689</v>
      </c>
      <c r="I41" s="5" t="s">
        <v>131</v>
      </c>
      <c r="J41" s="5" t="s">
        <v>131</v>
      </c>
      <c r="K41" s="5" t="str">
        <f>VLOOKUP(H41,[1]Sheet1!$H:$I,2,)</f>
        <v>公开出版专著</v>
      </c>
      <c r="L41" s="5" t="s">
        <v>132</v>
      </c>
      <c r="M41" s="5" t="s">
        <v>572</v>
      </c>
      <c r="N41" s="22" t="s">
        <v>694</v>
      </c>
      <c r="O41" s="5" t="s">
        <v>588</v>
      </c>
      <c r="P41" s="5" t="s">
        <v>582</v>
      </c>
      <c r="Q41" s="25"/>
      <c r="R41" s="25" t="s">
        <v>582</v>
      </c>
      <c r="S41" s="24"/>
      <c r="T41" s="24"/>
    </row>
    <row r="42" ht="12.75" hidden="1" customHeight="1" spans="1:20">
      <c r="A42" s="19" t="s">
        <v>683</v>
      </c>
      <c r="B42" s="5" t="s">
        <v>240</v>
      </c>
      <c r="C42" s="5" t="s">
        <v>241</v>
      </c>
      <c r="D42" s="5" t="str">
        <f t="shared" si="0"/>
        <v>江薇薇(jiangweiwei)</v>
      </c>
      <c r="E42" s="5" t="s">
        <v>695</v>
      </c>
      <c r="F42" s="5" t="s">
        <v>134</v>
      </c>
      <c r="G42" s="5" t="s">
        <v>579</v>
      </c>
      <c r="H42" s="5" t="s">
        <v>571</v>
      </c>
      <c r="I42" s="5" t="s">
        <v>134</v>
      </c>
      <c r="J42" s="5" t="s">
        <v>134</v>
      </c>
      <c r="K42" s="5" t="str">
        <f>VLOOKUP(H42,[1]Sheet1!$H:$I,2,)</f>
        <v>公开出版专著</v>
      </c>
      <c r="L42" s="5" t="s">
        <v>137</v>
      </c>
      <c r="M42" s="5" t="s">
        <v>572</v>
      </c>
      <c r="N42" s="22" t="s">
        <v>694</v>
      </c>
      <c r="O42" s="5" t="s">
        <v>589</v>
      </c>
      <c r="P42" s="5" t="s">
        <v>589</v>
      </c>
      <c r="Q42" s="25" t="s">
        <v>696</v>
      </c>
      <c r="R42" s="25" t="s">
        <v>697</v>
      </c>
      <c r="S42" s="24"/>
      <c r="T42" s="24"/>
    </row>
    <row r="43" ht="12.75" hidden="1" customHeight="1" spans="1:20">
      <c r="A43" s="19" t="s">
        <v>683</v>
      </c>
      <c r="B43" s="5" t="s">
        <v>141</v>
      </c>
      <c r="C43" s="5" t="s">
        <v>142</v>
      </c>
      <c r="D43" s="5" t="str">
        <f t="shared" si="0"/>
        <v>李光荣(liguangrong)</v>
      </c>
      <c r="E43" s="5" t="s">
        <v>599</v>
      </c>
      <c r="F43" s="5" t="s">
        <v>140</v>
      </c>
      <c r="G43" s="5" t="s">
        <v>595</v>
      </c>
      <c r="H43" s="5" t="s">
        <v>571</v>
      </c>
      <c r="I43" s="5" t="s">
        <v>140</v>
      </c>
      <c r="J43" s="5" t="s">
        <v>140</v>
      </c>
      <c r="K43" s="5" t="str">
        <f>VLOOKUP(H43,[1]Sheet1!$H:$I,2,)</f>
        <v>公开出版专著</v>
      </c>
      <c r="L43" s="5" t="s">
        <v>44</v>
      </c>
      <c r="M43" s="5" t="s">
        <v>698</v>
      </c>
      <c r="N43" s="22" t="s">
        <v>699</v>
      </c>
      <c r="O43" s="5" t="s">
        <v>582</v>
      </c>
      <c r="P43" s="5" t="s">
        <v>593</v>
      </c>
      <c r="Q43" s="25"/>
      <c r="R43" s="25" t="s">
        <v>649</v>
      </c>
      <c r="S43" s="24"/>
      <c r="T43" s="24"/>
    </row>
    <row r="44" ht="12.75" hidden="1" customHeight="1" spans="1:20">
      <c r="A44" s="19" t="s">
        <v>683</v>
      </c>
      <c r="B44" s="5" t="s">
        <v>146</v>
      </c>
      <c r="C44" s="5" t="s">
        <v>147</v>
      </c>
      <c r="D44" s="5" t="str">
        <f t="shared" si="0"/>
        <v>李佑静(liyoujing)</v>
      </c>
      <c r="E44" s="5" t="s">
        <v>578</v>
      </c>
      <c r="F44" s="5" t="s">
        <v>145</v>
      </c>
      <c r="G44" s="5" t="s">
        <v>579</v>
      </c>
      <c r="H44" s="5" t="s">
        <v>571</v>
      </c>
      <c r="I44" s="5" t="s">
        <v>145</v>
      </c>
      <c r="J44" s="5" t="s">
        <v>145</v>
      </c>
      <c r="K44" s="5" t="str">
        <f>VLOOKUP(H44,[1]Sheet1!$H:$I,2,)</f>
        <v>公开出版专著</v>
      </c>
      <c r="L44" s="5" t="s">
        <v>44</v>
      </c>
      <c r="M44" s="5" t="s">
        <v>698</v>
      </c>
      <c r="N44" s="22" t="s">
        <v>700</v>
      </c>
      <c r="O44" s="5" t="s">
        <v>582</v>
      </c>
      <c r="P44" s="5" t="s">
        <v>582</v>
      </c>
      <c r="Q44" s="25"/>
      <c r="R44" s="25" t="s">
        <v>587</v>
      </c>
      <c r="S44" s="24"/>
      <c r="T44" s="24"/>
    </row>
    <row r="45" ht="12.75" hidden="1" customHeight="1" spans="1:20">
      <c r="A45" s="19" t="s">
        <v>683</v>
      </c>
      <c r="B45" s="5" t="s">
        <v>701</v>
      </c>
      <c r="C45" s="5" t="s">
        <v>702</v>
      </c>
      <c r="D45" s="5" t="str">
        <f t="shared" si="0"/>
        <v>刘华卫(liuhuawei)</v>
      </c>
      <c r="E45" s="5" t="s">
        <v>656</v>
      </c>
      <c r="F45" s="5" t="s">
        <v>119</v>
      </c>
      <c r="G45" s="5" t="s">
        <v>570</v>
      </c>
      <c r="H45" s="5" t="s">
        <v>571</v>
      </c>
      <c r="I45" s="5" t="s">
        <v>119</v>
      </c>
      <c r="J45" s="5" t="s">
        <v>119</v>
      </c>
      <c r="K45" s="5" t="str">
        <f>VLOOKUP(H45,[1]Sheet1!$H:$I,2,)</f>
        <v>公开出版专著</v>
      </c>
      <c r="L45" s="5" t="s">
        <v>120</v>
      </c>
      <c r="M45" s="5" t="s">
        <v>684</v>
      </c>
      <c r="N45" s="22" t="s">
        <v>685</v>
      </c>
      <c r="O45" s="5" t="s">
        <v>575</v>
      </c>
      <c r="P45" s="5" t="s">
        <v>575</v>
      </c>
      <c r="Q45" s="25"/>
      <c r="R45" s="25" t="s">
        <v>703</v>
      </c>
      <c r="S45" s="24"/>
      <c r="T45" s="24"/>
    </row>
    <row r="46" ht="12.75" hidden="1" customHeight="1" spans="1:20">
      <c r="A46" s="19" t="s">
        <v>683</v>
      </c>
      <c r="B46" s="5" t="s">
        <v>151</v>
      </c>
      <c r="C46" s="5" t="s">
        <v>152</v>
      </c>
      <c r="D46" s="5" t="str">
        <f t="shared" si="0"/>
        <v>罗锐华(luoruihua)</v>
      </c>
      <c r="E46" s="5" t="s">
        <v>704</v>
      </c>
      <c r="F46" s="5" t="s">
        <v>150</v>
      </c>
      <c r="G46" s="5" t="s">
        <v>639</v>
      </c>
      <c r="H46" s="5" t="s">
        <v>571</v>
      </c>
      <c r="I46" s="5" t="s">
        <v>150</v>
      </c>
      <c r="J46" s="5" t="s">
        <v>150</v>
      </c>
      <c r="K46" s="5" t="str">
        <f>VLOOKUP(H46,[1]Sheet1!$H:$I,2,)</f>
        <v>公开出版专著</v>
      </c>
      <c r="L46" s="5" t="s">
        <v>153</v>
      </c>
      <c r="M46" s="5" t="s">
        <v>705</v>
      </c>
      <c r="N46" s="22" t="s">
        <v>706</v>
      </c>
      <c r="O46" s="5" t="s">
        <v>596</v>
      </c>
      <c r="P46" s="5" t="s">
        <v>589</v>
      </c>
      <c r="Q46" s="25" t="s">
        <v>707</v>
      </c>
      <c r="R46" s="25" t="s">
        <v>708</v>
      </c>
      <c r="S46" s="24"/>
      <c r="T46" s="24"/>
    </row>
    <row r="47" ht="12.75" hidden="1" customHeight="1" spans="1:20">
      <c r="A47" s="19" t="s">
        <v>683</v>
      </c>
      <c r="B47" s="5" t="s">
        <v>156</v>
      </c>
      <c r="C47" s="5" t="s">
        <v>157</v>
      </c>
      <c r="D47" s="5" t="str">
        <f t="shared" si="0"/>
        <v>罗伟(luowei)</v>
      </c>
      <c r="E47" s="5" t="s">
        <v>599</v>
      </c>
      <c r="F47" s="5" t="s">
        <v>145</v>
      </c>
      <c r="G47" s="5" t="s">
        <v>570</v>
      </c>
      <c r="H47" s="5" t="s">
        <v>571</v>
      </c>
      <c r="I47" s="5" t="s">
        <v>145</v>
      </c>
      <c r="J47" s="5" t="s">
        <v>145</v>
      </c>
      <c r="K47" s="5" t="str">
        <f>VLOOKUP(H47,[1]Sheet1!$H:$I,2,)</f>
        <v>公开出版专著</v>
      </c>
      <c r="L47" s="5" t="s">
        <v>158</v>
      </c>
      <c r="M47" s="5" t="s">
        <v>698</v>
      </c>
      <c r="N47" s="22" t="s">
        <v>699</v>
      </c>
      <c r="O47" s="5" t="s">
        <v>582</v>
      </c>
      <c r="P47" s="5" t="s">
        <v>575</v>
      </c>
      <c r="Q47" s="25"/>
      <c r="R47" s="25" t="s">
        <v>587</v>
      </c>
      <c r="S47" s="24"/>
      <c r="T47" s="24"/>
    </row>
    <row r="48" ht="12.75" hidden="1" customHeight="1" spans="1:20">
      <c r="A48" s="19" t="s">
        <v>683</v>
      </c>
      <c r="B48" s="5" t="s">
        <v>161</v>
      </c>
      <c r="C48" s="5" t="s">
        <v>162</v>
      </c>
      <c r="D48" s="5" t="str">
        <f t="shared" si="0"/>
        <v>蒲奇军(puqijun)</v>
      </c>
      <c r="E48" s="5" t="s">
        <v>709</v>
      </c>
      <c r="F48" s="5" t="s">
        <v>145</v>
      </c>
      <c r="G48" s="5" t="s">
        <v>617</v>
      </c>
      <c r="H48" s="5" t="s">
        <v>571</v>
      </c>
      <c r="I48" s="5" t="s">
        <v>145</v>
      </c>
      <c r="J48" s="5" t="s">
        <v>145</v>
      </c>
      <c r="K48" s="5" t="str">
        <f>VLOOKUP(H48,[1]Sheet1!$H:$I,2,)</f>
        <v>公开出版专著</v>
      </c>
      <c r="L48" s="5" t="s">
        <v>163</v>
      </c>
      <c r="M48" s="5" t="s">
        <v>698</v>
      </c>
      <c r="N48" s="22" t="s">
        <v>710</v>
      </c>
      <c r="O48" s="5" t="s">
        <v>582</v>
      </c>
      <c r="P48" s="5" t="s">
        <v>611</v>
      </c>
      <c r="Q48" s="25"/>
      <c r="R48" s="25" t="s">
        <v>655</v>
      </c>
      <c r="S48" s="24"/>
      <c r="T48" s="24"/>
    </row>
    <row r="49" ht="12.75" hidden="1" customHeight="1" spans="1:20">
      <c r="A49" s="19" t="s">
        <v>683</v>
      </c>
      <c r="B49" s="5" t="s">
        <v>135</v>
      </c>
      <c r="C49" s="5" t="s">
        <v>136</v>
      </c>
      <c r="D49" s="5" t="str">
        <f t="shared" si="0"/>
        <v>王秀模(wangxiumo)</v>
      </c>
      <c r="E49" s="5" t="s">
        <v>711</v>
      </c>
      <c r="F49" s="5" t="s">
        <v>134</v>
      </c>
      <c r="G49" s="5" t="s">
        <v>592</v>
      </c>
      <c r="H49" s="5" t="s">
        <v>571</v>
      </c>
      <c r="I49" s="5" t="s">
        <v>134</v>
      </c>
      <c r="J49" s="5" t="s">
        <v>134</v>
      </c>
      <c r="K49" s="5" t="str">
        <f>VLOOKUP(H49,[1]Sheet1!$H:$I,2,)</f>
        <v>公开出版专著</v>
      </c>
      <c r="L49" s="5" t="s">
        <v>137</v>
      </c>
      <c r="M49" s="5" t="s">
        <v>572</v>
      </c>
      <c r="N49" s="22" t="s">
        <v>694</v>
      </c>
      <c r="O49" s="5" t="s">
        <v>589</v>
      </c>
      <c r="P49" s="5" t="s">
        <v>611</v>
      </c>
      <c r="Q49" s="25"/>
      <c r="R49" s="25" t="s">
        <v>712</v>
      </c>
      <c r="S49" s="24"/>
      <c r="T49" s="24"/>
    </row>
    <row r="50" ht="12.75" hidden="1" customHeight="1" spans="1:20">
      <c r="A50" s="19" t="s">
        <v>683</v>
      </c>
      <c r="B50" s="5" t="s">
        <v>167</v>
      </c>
      <c r="C50" s="5" t="s">
        <v>168</v>
      </c>
      <c r="D50" s="5" t="str">
        <f t="shared" si="0"/>
        <v>吴安(wuan)</v>
      </c>
      <c r="E50" s="5" t="s">
        <v>695</v>
      </c>
      <c r="F50" s="5" t="s">
        <v>166</v>
      </c>
      <c r="G50" s="5" t="s">
        <v>617</v>
      </c>
      <c r="H50" s="5" t="s">
        <v>571</v>
      </c>
      <c r="I50" s="5" t="s">
        <v>166</v>
      </c>
      <c r="J50" s="5" t="s">
        <v>166</v>
      </c>
      <c r="K50" s="5" t="str">
        <f>VLOOKUP(H50,[1]Sheet1!$H:$I,2,)</f>
        <v>公开出版专著</v>
      </c>
      <c r="L50" s="5" t="s">
        <v>169</v>
      </c>
      <c r="M50" s="5" t="s">
        <v>713</v>
      </c>
      <c r="N50" s="22" t="s">
        <v>714</v>
      </c>
      <c r="O50" s="5" t="s">
        <v>626</v>
      </c>
      <c r="P50" s="5" t="s">
        <v>589</v>
      </c>
      <c r="Q50" s="25"/>
      <c r="R50" s="25" t="s">
        <v>585</v>
      </c>
      <c r="S50" s="24"/>
      <c r="T50" s="24"/>
    </row>
    <row r="51" ht="12.75" hidden="1" customHeight="1" spans="1:20">
      <c r="A51" s="19" t="s">
        <v>683</v>
      </c>
      <c r="B51" s="5" t="s">
        <v>102</v>
      </c>
      <c r="C51" s="5" t="s">
        <v>103</v>
      </c>
      <c r="D51" s="5" t="str">
        <f t="shared" si="0"/>
        <v>吴大兵(wudabing)</v>
      </c>
      <c r="E51" s="5" t="s">
        <v>656</v>
      </c>
      <c r="F51" s="5" t="s">
        <v>172</v>
      </c>
      <c r="G51" s="5" t="s">
        <v>570</v>
      </c>
      <c r="H51" s="5" t="s">
        <v>689</v>
      </c>
      <c r="I51" s="5" t="s">
        <v>172</v>
      </c>
      <c r="J51" s="5" t="s">
        <v>172</v>
      </c>
      <c r="K51" s="5" t="str">
        <f>VLOOKUP(H51,[1]Sheet1!$H:$I,2,)</f>
        <v>公开出版专著</v>
      </c>
      <c r="L51" s="5" t="s">
        <v>132</v>
      </c>
      <c r="M51" s="5" t="s">
        <v>587</v>
      </c>
      <c r="N51" s="22" t="s">
        <v>700</v>
      </c>
      <c r="O51" s="5" t="s">
        <v>582</v>
      </c>
      <c r="P51" s="5" t="s">
        <v>589</v>
      </c>
      <c r="Q51" s="25"/>
      <c r="R51" s="25" t="s">
        <v>585</v>
      </c>
      <c r="S51" s="24"/>
      <c r="T51" s="24"/>
    </row>
    <row r="52" ht="12.75" hidden="1" customHeight="1" spans="1:20">
      <c r="A52" s="19" t="s">
        <v>683</v>
      </c>
      <c r="B52" s="5" t="s">
        <v>108</v>
      </c>
      <c r="C52" s="5" t="s">
        <v>109</v>
      </c>
      <c r="D52" s="5" t="str">
        <f t="shared" si="0"/>
        <v>杨勇(yangyong)</v>
      </c>
      <c r="E52" s="5" t="s">
        <v>654</v>
      </c>
      <c r="F52" s="5" t="s">
        <v>173</v>
      </c>
      <c r="G52" s="5" t="s">
        <v>673</v>
      </c>
      <c r="H52" s="5" t="s">
        <v>571</v>
      </c>
      <c r="I52" s="5" t="s">
        <v>173</v>
      </c>
      <c r="J52" s="5" t="s">
        <v>173</v>
      </c>
      <c r="K52" s="5" t="str">
        <f>VLOOKUP(H52,[1]Sheet1!$H:$I,2,)</f>
        <v>公开出版专著</v>
      </c>
      <c r="L52" s="5" t="s">
        <v>21</v>
      </c>
      <c r="M52" s="5" t="s">
        <v>698</v>
      </c>
      <c r="N52" s="22" t="s">
        <v>715</v>
      </c>
      <c r="O52" s="5" t="s">
        <v>611</v>
      </c>
      <c r="P52" s="5" t="s">
        <v>611</v>
      </c>
      <c r="Q52" s="25"/>
      <c r="R52" s="25" t="s">
        <v>622</v>
      </c>
      <c r="S52" s="24"/>
      <c r="T52" s="24"/>
    </row>
    <row r="53" ht="12.75" hidden="1" customHeight="1" spans="1:20">
      <c r="A53" s="19" t="s">
        <v>683</v>
      </c>
      <c r="B53" s="5" t="s">
        <v>262</v>
      </c>
      <c r="C53" s="5" t="s">
        <v>263</v>
      </c>
      <c r="D53" s="5" t="str">
        <f t="shared" si="0"/>
        <v>钟瑶奇(zhongyaoqi)</v>
      </c>
      <c r="E53" s="5" t="s">
        <v>709</v>
      </c>
      <c r="F53" s="5" t="s">
        <v>145</v>
      </c>
      <c r="G53" s="5" t="s">
        <v>617</v>
      </c>
      <c r="H53" s="5" t="s">
        <v>571</v>
      </c>
      <c r="I53" s="5" t="s">
        <v>145</v>
      </c>
      <c r="J53" s="5" t="s">
        <v>145</v>
      </c>
      <c r="K53" s="5" t="str">
        <f>VLOOKUP(H53,[1]Sheet1!$H:$I,2,)</f>
        <v>公开出版专著</v>
      </c>
      <c r="L53" s="5" t="s">
        <v>44</v>
      </c>
      <c r="M53" s="5" t="s">
        <v>698</v>
      </c>
      <c r="N53" s="22" t="s">
        <v>699</v>
      </c>
      <c r="O53" s="5" t="s">
        <v>582</v>
      </c>
      <c r="P53" s="5" t="s">
        <v>589</v>
      </c>
      <c r="Q53" s="25"/>
      <c r="R53" s="25" t="s">
        <v>585</v>
      </c>
      <c r="S53" s="24"/>
      <c r="T53" s="24"/>
    </row>
    <row r="54" ht="12.75" hidden="1" customHeight="1" spans="1:20">
      <c r="A54" s="19" t="s">
        <v>716</v>
      </c>
      <c r="B54" s="5" t="s">
        <v>31</v>
      </c>
      <c r="C54" s="5" t="s">
        <v>32</v>
      </c>
      <c r="D54" s="5" t="str">
        <f t="shared" si="0"/>
        <v>曹银涛(caoyintao)</v>
      </c>
      <c r="E54" s="5" t="s">
        <v>599</v>
      </c>
      <c r="F54" s="5" t="s">
        <v>174</v>
      </c>
      <c r="G54" s="5" t="s">
        <v>570</v>
      </c>
      <c r="H54" s="5" t="s">
        <v>571</v>
      </c>
      <c r="I54" s="5" t="s">
        <v>174</v>
      </c>
      <c r="J54" s="5" t="s">
        <v>174</v>
      </c>
      <c r="K54" s="5" t="str">
        <f>VLOOKUP(H54,[1]Sheet1!$H:$I,2,)</f>
        <v>公开出版专著</v>
      </c>
      <c r="L54" s="5" t="s">
        <v>177</v>
      </c>
      <c r="M54" s="5" t="s">
        <v>698</v>
      </c>
      <c r="N54" s="22" t="s">
        <v>717</v>
      </c>
      <c r="O54" s="5" t="s">
        <v>587</v>
      </c>
      <c r="P54" s="5" t="s">
        <v>593</v>
      </c>
      <c r="Q54" s="25"/>
      <c r="R54" s="25" t="s">
        <v>588</v>
      </c>
      <c r="S54" s="24"/>
      <c r="T54" s="24"/>
    </row>
    <row r="55" ht="12.75" hidden="1" customHeight="1" spans="1:20">
      <c r="A55" s="19" t="s">
        <v>716</v>
      </c>
      <c r="B55" s="5" t="s">
        <v>718</v>
      </c>
      <c r="C55" s="5" t="s">
        <v>719</v>
      </c>
      <c r="D55" s="5" t="str">
        <f t="shared" si="0"/>
        <v>陈悦(chenyue)</v>
      </c>
      <c r="E55" s="5" t="s">
        <v>720</v>
      </c>
      <c r="F55" s="5" t="s">
        <v>180</v>
      </c>
      <c r="G55" s="5" t="s">
        <v>617</v>
      </c>
      <c r="H55" s="5" t="s">
        <v>571</v>
      </c>
      <c r="I55" s="5" t="s">
        <v>180</v>
      </c>
      <c r="J55" s="5" t="s">
        <v>180</v>
      </c>
      <c r="K55" s="5" t="str">
        <f>VLOOKUP(H55,[1]Sheet1!$H:$I,2,)</f>
        <v>公开出版专著</v>
      </c>
      <c r="L55" s="5" t="s">
        <v>169</v>
      </c>
      <c r="M55" s="5" t="s">
        <v>713</v>
      </c>
      <c r="N55" s="22" t="s">
        <v>721</v>
      </c>
      <c r="O55" s="5" t="s">
        <v>620</v>
      </c>
      <c r="P55" s="5" t="s">
        <v>589</v>
      </c>
      <c r="Q55" s="25"/>
      <c r="R55" s="25" t="s">
        <v>626</v>
      </c>
      <c r="S55" s="24"/>
      <c r="T55" s="24"/>
    </row>
    <row r="56" ht="12.75" hidden="1" customHeight="1" spans="1:20">
      <c r="A56" s="19" t="s">
        <v>716</v>
      </c>
      <c r="B56" s="5" t="s">
        <v>37</v>
      </c>
      <c r="C56" s="5" t="s">
        <v>38</v>
      </c>
      <c r="D56" s="5" t="str">
        <f t="shared" si="0"/>
        <v>丁新正(dingxinzheng)</v>
      </c>
      <c r="E56" s="5" t="s">
        <v>599</v>
      </c>
      <c r="F56" s="5" t="s">
        <v>185</v>
      </c>
      <c r="G56" s="5" t="s">
        <v>570</v>
      </c>
      <c r="H56" s="5" t="s">
        <v>571</v>
      </c>
      <c r="I56" s="5" t="s">
        <v>185</v>
      </c>
      <c r="J56" s="5" t="s">
        <v>185</v>
      </c>
      <c r="K56" s="5" t="str">
        <f>VLOOKUP(H56,[1]Sheet1!$H:$I,2,)</f>
        <v>公开出版专著</v>
      </c>
      <c r="L56" s="5" t="s">
        <v>169</v>
      </c>
      <c r="M56" s="5" t="s">
        <v>722</v>
      </c>
      <c r="N56" s="22" t="s">
        <v>723</v>
      </c>
      <c r="O56" s="5" t="s">
        <v>574</v>
      </c>
      <c r="P56" s="5" t="s">
        <v>588</v>
      </c>
      <c r="Q56" s="25"/>
      <c r="R56" s="25" t="s">
        <v>724</v>
      </c>
      <c r="S56" s="24"/>
      <c r="T56" s="24"/>
    </row>
    <row r="57" ht="12.75" hidden="1" customHeight="1" spans="1:20">
      <c r="A57" s="19" t="s">
        <v>716</v>
      </c>
      <c r="B57" s="5" t="s">
        <v>45</v>
      </c>
      <c r="C57" s="5" t="s">
        <v>46</v>
      </c>
      <c r="D57" s="5" t="str">
        <f t="shared" si="0"/>
        <v>范滔滔(fantaotao)</v>
      </c>
      <c r="E57" s="5" t="s">
        <v>613</v>
      </c>
      <c r="F57" s="5" t="s">
        <v>174</v>
      </c>
      <c r="G57" s="5" t="s">
        <v>614</v>
      </c>
      <c r="H57" s="5" t="s">
        <v>571</v>
      </c>
      <c r="I57" s="5" t="s">
        <v>174</v>
      </c>
      <c r="J57" s="5" t="s">
        <v>174</v>
      </c>
      <c r="K57" s="5" t="str">
        <f>VLOOKUP(H57,[1]Sheet1!$H:$I,2,)</f>
        <v>公开出版专著</v>
      </c>
      <c r="L57" s="5" t="s">
        <v>177</v>
      </c>
      <c r="M57" s="5" t="s">
        <v>698</v>
      </c>
      <c r="N57" s="22" t="s">
        <v>717</v>
      </c>
      <c r="O57" s="5" t="s">
        <v>587</v>
      </c>
      <c r="P57" s="5" t="s">
        <v>582</v>
      </c>
      <c r="Q57" s="25"/>
      <c r="R57" s="25" t="s">
        <v>611</v>
      </c>
      <c r="S57" s="24"/>
      <c r="T57" s="24"/>
    </row>
    <row r="58" ht="12.75" hidden="1" customHeight="1" spans="1:20">
      <c r="A58" s="19" t="s">
        <v>716</v>
      </c>
      <c r="B58" s="5" t="s">
        <v>175</v>
      </c>
      <c r="C58" s="5" t="s">
        <v>176</v>
      </c>
      <c r="D58" s="5" t="str">
        <f t="shared" si="0"/>
        <v>方令(fangling)</v>
      </c>
      <c r="E58" s="5" t="s">
        <v>613</v>
      </c>
      <c r="F58" s="5" t="s">
        <v>174</v>
      </c>
      <c r="G58" s="5" t="s">
        <v>617</v>
      </c>
      <c r="H58" s="5" t="s">
        <v>571</v>
      </c>
      <c r="I58" s="5" t="s">
        <v>174</v>
      </c>
      <c r="J58" s="5" t="s">
        <v>174</v>
      </c>
      <c r="K58" s="5" t="str">
        <f>VLOOKUP(H58,[1]Sheet1!$H:$I,2,)</f>
        <v>公开出版专著</v>
      </c>
      <c r="L58" s="5" t="s">
        <v>177</v>
      </c>
      <c r="M58" s="5" t="s">
        <v>698</v>
      </c>
      <c r="N58" s="22" t="s">
        <v>717</v>
      </c>
      <c r="O58" s="5" t="s">
        <v>587</v>
      </c>
      <c r="P58" s="5" t="s">
        <v>611</v>
      </c>
      <c r="Q58" s="25"/>
      <c r="R58" s="25" t="s">
        <v>725</v>
      </c>
      <c r="S58" s="24"/>
      <c r="T58" s="24"/>
    </row>
    <row r="59" ht="12.75" hidden="1" customHeight="1" spans="1:20">
      <c r="A59" s="19" t="s">
        <v>716</v>
      </c>
      <c r="B59" s="5" t="s">
        <v>188</v>
      </c>
      <c r="C59" s="5" t="s">
        <v>189</v>
      </c>
      <c r="D59" s="5" t="str">
        <f t="shared" si="0"/>
        <v>高宝柱(gaobaozhu)</v>
      </c>
      <c r="E59" s="5" t="s">
        <v>726</v>
      </c>
      <c r="F59" s="5" t="s">
        <v>187</v>
      </c>
      <c r="G59" s="5" t="s">
        <v>592</v>
      </c>
      <c r="H59" s="5" t="s">
        <v>571</v>
      </c>
      <c r="I59" s="5" t="s">
        <v>187</v>
      </c>
      <c r="J59" s="5" t="s">
        <v>187</v>
      </c>
      <c r="K59" s="5" t="str">
        <f>VLOOKUP(H59,[1]Sheet1!$H:$I,2,)</f>
        <v>公开出版专著</v>
      </c>
      <c r="L59" s="5" t="s">
        <v>190</v>
      </c>
      <c r="M59" s="5" t="s">
        <v>727</v>
      </c>
      <c r="N59" s="22" t="s">
        <v>728</v>
      </c>
      <c r="O59" s="5" t="s">
        <v>611</v>
      </c>
      <c r="P59" s="5" t="s">
        <v>611</v>
      </c>
      <c r="Q59" s="25"/>
      <c r="R59" s="25" t="s">
        <v>697</v>
      </c>
      <c r="S59" s="24"/>
      <c r="T59" s="24"/>
    </row>
    <row r="60" ht="12.75" hidden="1" customHeight="1" spans="1:20">
      <c r="A60" s="19" t="s">
        <v>716</v>
      </c>
      <c r="B60" s="5" t="s">
        <v>188</v>
      </c>
      <c r="C60" s="5" t="s">
        <v>189</v>
      </c>
      <c r="D60" s="5" t="str">
        <f t="shared" si="0"/>
        <v>高宝柱(gaobaozhu)</v>
      </c>
      <c r="E60" s="5" t="s">
        <v>726</v>
      </c>
      <c r="F60" s="5" t="s">
        <v>193</v>
      </c>
      <c r="G60" s="5" t="s">
        <v>592</v>
      </c>
      <c r="H60" s="5" t="s">
        <v>571</v>
      </c>
      <c r="I60" s="5" t="s">
        <v>193</v>
      </c>
      <c r="J60" s="5" t="s">
        <v>193</v>
      </c>
      <c r="K60" s="5" t="str">
        <f>VLOOKUP(H60,[1]Sheet1!$H:$I,2,)</f>
        <v>公开出版专著</v>
      </c>
      <c r="L60" s="5" t="s">
        <v>190</v>
      </c>
      <c r="M60" s="5" t="s">
        <v>729</v>
      </c>
      <c r="N60" s="22" t="s">
        <v>730</v>
      </c>
      <c r="O60" s="5" t="s">
        <v>611</v>
      </c>
      <c r="P60" s="5" t="s">
        <v>611</v>
      </c>
      <c r="Q60" s="25"/>
      <c r="R60" s="25" t="s">
        <v>697</v>
      </c>
      <c r="S60" s="24"/>
      <c r="T60" s="24"/>
    </row>
    <row r="61" ht="12.75" hidden="1" customHeight="1" spans="1:20">
      <c r="A61" s="19" t="s">
        <v>716</v>
      </c>
      <c r="B61" s="5" t="s">
        <v>188</v>
      </c>
      <c r="C61" s="5" t="s">
        <v>189</v>
      </c>
      <c r="D61" s="5" t="str">
        <f t="shared" si="0"/>
        <v>高宝柱(gaobaozhu)</v>
      </c>
      <c r="E61" s="5" t="s">
        <v>726</v>
      </c>
      <c r="F61" s="5" t="s">
        <v>194</v>
      </c>
      <c r="G61" s="5" t="s">
        <v>592</v>
      </c>
      <c r="H61" s="5" t="s">
        <v>571</v>
      </c>
      <c r="I61" s="5" t="s">
        <v>194</v>
      </c>
      <c r="J61" s="5" t="s">
        <v>194</v>
      </c>
      <c r="K61" s="5" t="str">
        <f>VLOOKUP(H61,[1]Sheet1!$H:$I,2,)</f>
        <v>公开出版专著</v>
      </c>
      <c r="L61" s="5" t="s">
        <v>190</v>
      </c>
      <c r="M61" s="5" t="s">
        <v>731</v>
      </c>
      <c r="N61" s="22" t="s">
        <v>732</v>
      </c>
      <c r="O61" s="5" t="s">
        <v>611</v>
      </c>
      <c r="P61" s="5" t="s">
        <v>611</v>
      </c>
      <c r="Q61" s="25"/>
      <c r="R61" s="25" t="s">
        <v>733</v>
      </c>
      <c r="S61" s="24"/>
      <c r="T61" s="24"/>
    </row>
    <row r="62" ht="12.75" hidden="1" customHeight="1" spans="1:20">
      <c r="A62" s="19" t="s">
        <v>716</v>
      </c>
      <c r="B62" s="5" t="s">
        <v>188</v>
      </c>
      <c r="C62" s="5" t="s">
        <v>189</v>
      </c>
      <c r="D62" s="5" t="str">
        <f t="shared" si="0"/>
        <v>高宝柱(gaobaozhu)</v>
      </c>
      <c r="E62" s="5" t="s">
        <v>726</v>
      </c>
      <c r="F62" s="5" t="s">
        <v>195</v>
      </c>
      <c r="G62" s="5" t="s">
        <v>592</v>
      </c>
      <c r="H62" s="5" t="s">
        <v>571</v>
      </c>
      <c r="I62" s="5" t="s">
        <v>195</v>
      </c>
      <c r="J62" s="5" t="s">
        <v>195</v>
      </c>
      <c r="K62" s="5" t="str">
        <f>VLOOKUP(H62,[1]Sheet1!$H:$I,2,)</f>
        <v>公开出版专著</v>
      </c>
      <c r="L62" s="5" t="s">
        <v>190</v>
      </c>
      <c r="M62" s="5" t="s">
        <v>734</v>
      </c>
      <c r="N62" s="22" t="s">
        <v>735</v>
      </c>
      <c r="O62" s="5" t="s">
        <v>611</v>
      </c>
      <c r="P62" s="5" t="s">
        <v>611</v>
      </c>
      <c r="Q62" s="25"/>
      <c r="R62" s="25" t="s">
        <v>736</v>
      </c>
      <c r="S62" s="24"/>
      <c r="T62" s="24"/>
    </row>
    <row r="63" ht="12.75" hidden="1" customHeight="1" spans="1:20">
      <c r="A63" s="19" t="s">
        <v>716</v>
      </c>
      <c r="B63" s="5" t="s">
        <v>50</v>
      </c>
      <c r="C63" s="5" t="s">
        <v>51</v>
      </c>
      <c r="D63" s="5" t="str">
        <f t="shared" si="0"/>
        <v>郭振杰(guozhenjie)</v>
      </c>
      <c r="E63" s="5" t="s">
        <v>599</v>
      </c>
      <c r="F63" s="5" t="s">
        <v>174</v>
      </c>
      <c r="G63" s="5" t="s">
        <v>595</v>
      </c>
      <c r="H63" s="5" t="s">
        <v>571</v>
      </c>
      <c r="I63" s="5" t="s">
        <v>174</v>
      </c>
      <c r="J63" s="5" t="s">
        <v>174</v>
      </c>
      <c r="K63" s="5" t="str">
        <f>VLOOKUP(H63,[1]Sheet1!$H:$I,2,)</f>
        <v>公开出版专著</v>
      </c>
      <c r="L63" s="5" t="s">
        <v>177</v>
      </c>
      <c r="M63" s="5" t="s">
        <v>698</v>
      </c>
      <c r="N63" s="22" t="s">
        <v>717</v>
      </c>
      <c r="O63" s="5" t="s">
        <v>587</v>
      </c>
      <c r="P63" s="5" t="s">
        <v>589</v>
      </c>
      <c r="Q63" s="25"/>
      <c r="R63" s="25" t="s">
        <v>626</v>
      </c>
      <c r="S63" s="24"/>
      <c r="T63" s="24"/>
    </row>
    <row r="64" ht="12.75" hidden="1" customHeight="1" spans="1:20">
      <c r="A64" s="19" t="s">
        <v>716</v>
      </c>
      <c r="B64" s="5" t="s">
        <v>126</v>
      </c>
      <c r="C64" s="5" t="s">
        <v>127</v>
      </c>
      <c r="D64" s="5" t="str">
        <f t="shared" si="0"/>
        <v>胡波(hubo)</v>
      </c>
      <c r="E64" s="5" t="s">
        <v>656</v>
      </c>
      <c r="F64" s="5" t="s">
        <v>196</v>
      </c>
      <c r="G64" s="5" t="s">
        <v>592</v>
      </c>
      <c r="H64" s="5" t="s">
        <v>571</v>
      </c>
      <c r="I64" s="5" t="s">
        <v>196</v>
      </c>
      <c r="J64" s="5" t="s">
        <v>196</v>
      </c>
      <c r="K64" s="5" t="str">
        <f>VLOOKUP(H64,[1]Sheet1!$H:$I,2,)</f>
        <v>公开出版专著</v>
      </c>
      <c r="L64" s="5" t="s">
        <v>197</v>
      </c>
      <c r="M64" s="5" t="s">
        <v>585</v>
      </c>
      <c r="N64" s="22" t="s">
        <v>737</v>
      </c>
      <c r="O64" s="5" t="s">
        <v>575</v>
      </c>
      <c r="P64" s="5" t="s">
        <v>611</v>
      </c>
      <c r="Q64" s="25"/>
      <c r="R64" s="25" t="s">
        <v>649</v>
      </c>
      <c r="S64" s="24"/>
      <c r="T64" s="24"/>
    </row>
    <row r="65" ht="12.75" hidden="1" customHeight="1" spans="1:20">
      <c r="A65" s="19" t="s">
        <v>716</v>
      </c>
      <c r="B65" s="5" t="s">
        <v>126</v>
      </c>
      <c r="C65" s="5" t="s">
        <v>127</v>
      </c>
      <c r="D65" s="5" t="str">
        <f t="shared" si="0"/>
        <v>胡波(hubo)</v>
      </c>
      <c r="E65" s="5" t="s">
        <v>656</v>
      </c>
      <c r="F65" s="5" t="s">
        <v>125</v>
      </c>
      <c r="G65" s="5" t="s">
        <v>592</v>
      </c>
      <c r="H65" s="5" t="s">
        <v>689</v>
      </c>
      <c r="I65" s="5" t="s">
        <v>125</v>
      </c>
      <c r="J65" s="5" t="s">
        <v>125</v>
      </c>
      <c r="K65" s="5" t="str">
        <f>VLOOKUP(H65,[1]Sheet1!$H:$I,2,)</f>
        <v>公开出版专著</v>
      </c>
      <c r="L65" s="5" t="s">
        <v>128</v>
      </c>
      <c r="M65" s="5" t="s">
        <v>738</v>
      </c>
      <c r="N65" s="22" t="s">
        <v>690</v>
      </c>
      <c r="O65" s="5" t="s">
        <v>576</v>
      </c>
      <c r="P65" s="5" t="s">
        <v>582</v>
      </c>
      <c r="Q65" s="25"/>
      <c r="R65" s="25" t="s">
        <v>739</v>
      </c>
      <c r="S65" s="24"/>
      <c r="T65" s="24"/>
    </row>
    <row r="66" ht="12.75" hidden="1" customHeight="1" spans="1:20">
      <c r="A66" s="19" t="s">
        <v>716</v>
      </c>
      <c r="B66" s="5" t="s">
        <v>56</v>
      </c>
      <c r="C66" s="5" t="s">
        <v>57</v>
      </c>
      <c r="D66" s="5" t="str">
        <f t="shared" si="0"/>
        <v>黄意武(huangyiwu)</v>
      </c>
      <c r="E66" s="5" t="s">
        <v>623</v>
      </c>
      <c r="F66" s="5" t="s">
        <v>199</v>
      </c>
      <c r="G66" s="5" t="s">
        <v>614</v>
      </c>
      <c r="H66" s="5" t="s">
        <v>689</v>
      </c>
      <c r="I66" s="5" t="s">
        <v>199</v>
      </c>
      <c r="J66" s="5" t="s">
        <v>199</v>
      </c>
      <c r="K66" s="5" t="str">
        <f>VLOOKUP(H66,[1]Sheet1!$H:$I,2,)</f>
        <v>公开出版专著</v>
      </c>
      <c r="L66" s="5" t="s">
        <v>132</v>
      </c>
      <c r="M66" s="5" t="s">
        <v>722</v>
      </c>
      <c r="N66" s="22" t="s">
        <v>740</v>
      </c>
      <c r="O66" s="5" t="s">
        <v>588</v>
      </c>
      <c r="P66" s="5" t="s">
        <v>582</v>
      </c>
      <c r="Q66" s="25"/>
      <c r="R66" s="25" t="s">
        <v>741</v>
      </c>
      <c r="S66" s="24"/>
      <c r="T66" s="24"/>
    </row>
    <row r="67" ht="12.75" hidden="1" customHeight="1" spans="1:20">
      <c r="A67" s="19" t="s">
        <v>716</v>
      </c>
      <c r="B67" s="5" t="s">
        <v>56</v>
      </c>
      <c r="C67" s="5" t="s">
        <v>57</v>
      </c>
      <c r="D67" s="5" t="str">
        <f t="shared" si="0"/>
        <v>黄意武(huangyiwu)</v>
      </c>
      <c r="E67" s="5" t="s">
        <v>623</v>
      </c>
      <c r="F67" s="5" t="s">
        <v>200</v>
      </c>
      <c r="G67" s="5" t="s">
        <v>614</v>
      </c>
      <c r="H67" s="5" t="s">
        <v>689</v>
      </c>
      <c r="I67" s="5" t="s">
        <v>200</v>
      </c>
      <c r="J67" s="5" t="s">
        <v>200</v>
      </c>
      <c r="K67" s="5" t="str">
        <f>VLOOKUP(H67,[1]Sheet1!$H:$I,2,)</f>
        <v>公开出版专著</v>
      </c>
      <c r="L67" s="5" t="s">
        <v>132</v>
      </c>
      <c r="M67" s="5" t="s">
        <v>572</v>
      </c>
      <c r="N67" s="22" t="s">
        <v>740</v>
      </c>
      <c r="O67" s="5" t="s">
        <v>582</v>
      </c>
      <c r="P67" s="5" t="s">
        <v>575</v>
      </c>
      <c r="Q67" s="25"/>
      <c r="R67" s="25" t="s">
        <v>742</v>
      </c>
      <c r="S67" s="24"/>
      <c r="T67" s="24"/>
    </row>
    <row r="68" ht="12.75" hidden="1" customHeight="1" spans="1:20">
      <c r="A68" s="19" t="s">
        <v>716</v>
      </c>
      <c r="B68" s="5" t="s">
        <v>743</v>
      </c>
      <c r="C68" s="5" t="s">
        <v>744</v>
      </c>
      <c r="D68" s="5" t="str">
        <f t="shared" ref="D68:D131" si="1">CONCATENATE(B68,"(",C68,")")</f>
        <v>李林(lilin)</v>
      </c>
      <c r="E68" s="5" t="s">
        <v>745</v>
      </c>
      <c r="F68" s="5" t="s">
        <v>185</v>
      </c>
      <c r="G68" s="5" t="s">
        <v>579</v>
      </c>
      <c r="H68" s="5" t="s">
        <v>571</v>
      </c>
      <c r="I68" s="5" t="s">
        <v>185</v>
      </c>
      <c r="J68" s="5" t="s">
        <v>185</v>
      </c>
      <c r="K68" s="5" t="str">
        <f>VLOOKUP(H68,[1]Sheet1!$H:$I,2,)</f>
        <v>公开出版专著</v>
      </c>
      <c r="L68" s="5" t="s">
        <v>169</v>
      </c>
      <c r="M68" s="5" t="s">
        <v>722</v>
      </c>
      <c r="N68" s="22" t="s">
        <v>723</v>
      </c>
      <c r="O68" s="5" t="s">
        <v>574</v>
      </c>
      <c r="P68" s="5" t="s">
        <v>582</v>
      </c>
      <c r="Q68" s="25"/>
      <c r="R68" s="25" t="s">
        <v>724</v>
      </c>
      <c r="S68" s="24"/>
      <c r="T68" s="24"/>
    </row>
    <row r="69" ht="12.75" hidden="1" customHeight="1" spans="1:20">
      <c r="A69" s="19" t="s">
        <v>716</v>
      </c>
      <c r="B69" s="5" t="s">
        <v>743</v>
      </c>
      <c r="C69" s="5" t="s">
        <v>744</v>
      </c>
      <c r="D69" s="5" t="str">
        <f t="shared" si="1"/>
        <v>李林(lilin)</v>
      </c>
      <c r="E69" s="5" t="s">
        <v>745</v>
      </c>
      <c r="F69" s="5" t="s">
        <v>180</v>
      </c>
      <c r="G69" s="5" t="s">
        <v>579</v>
      </c>
      <c r="H69" s="5" t="s">
        <v>571</v>
      </c>
      <c r="I69" s="5" t="s">
        <v>180</v>
      </c>
      <c r="J69" s="5" t="s">
        <v>180</v>
      </c>
      <c r="K69" s="5" t="str">
        <f>VLOOKUP(H69,[1]Sheet1!$H:$I,2,)</f>
        <v>公开出版专著</v>
      </c>
      <c r="L69" s="5" t="s">
        <v>169</v>
      </c>
      <c r="M69" s="5" t="s">
        <v>713</v>
      </c>
      <c r="N69" s="22" t="s">
        <v>721</v>
      </c>
      <c r="O69" s="5" t="s">
        <v>620</v>
      </c>
      <c r="P69" s="5" t="s">
        <v>587</v>
      </c>
      <c r="Q69" s="25"/>
      <c r="R69" s="25" t="s">
        <v>746</v>
      </c>
      <c r="S69" s="24"/>
      <c r="T69" s="24"/>
    </row>
    <row r="70" ht="12.75" hidden="1" customHeight="1" spans="1:20">
      <c r="A70" s="19" t="s">
        <v>716</v>
      </c>
      <c r="B70" s="5" t="s">
        <v>206</v>
      </c>
      <c r="C70" s="5" t="s">
        <v>207</v>
      </c>
      <c r="D70" s="5" t="str">
        <f t="shared" si="1"/>
        <v>李万慧(liwanhui)</v>
      </c>
      <c r="E70" s="5" t="s">
        <v>747</v>
      </c>
      <c r="F70" s="5" t="s">
        <v>205</v>
      </c>
      <c r="G70" s="5" t="s">
        <v>614</v>
      </c>
      <c r="H70" s="5" t="s">
        <v>689</v>
      </c>
      <c r="I70" s="5" t="s">
        <v>205</v>
      </c>
      <c r="J70" s="5" t="s">
        <v>205</v>
      </c>
      <c r="K70" s="5" t="str">
        <f>VLOOKUP(H70,[1]Sheet1!$H:$I,2,)</f>
        <v>公开出版专著</v>
      </c>
      <c r="L70" s="5" t="s">
        <v>128</v>
      </c>
      <c r="M70" s="5" t="s">
        <v>722</v>
      </c>
      <c r="N70" s="22" t="s">
        <v>748</v>
      </c>
      <c r="O70" s="5" t="s">
        <v>611</v>
      </c>
      <c r="P70" s="5" t="s">
        <v>611</v>
      </c>
      <c r="Q70" s="25"/>
      <c r="R70" s="25" t="s">
        <v>749</v>
      </c>
      <c r="S70" s="24"/>
      <c r="T70" s="24"/>
    </row>
    <row r="71" ht="12.75" hidden="1" customHeight="1" spans="1:20">
      <c r="A71" s="19" t="s">
        <v>716</v>
      </c>
      <c r="B71" s="5" t="s">
        <v>701</v>
      </c>
      <c r="C71" s="5" t="s">
        <v>702</v>
      </c>
      <c r="D71" s="5" t="str">
        <f t="shared" si="1"/>
        <v>刘华卫(liuhuawei)</v>
      </c>
      <c r="E71" s="5" t="s">
        <v>656</v>
      </c>
      <c r="F71" s="5" t="s">
        <v>196</v>
      </c>
      <c r="G71" s="5" t="s">
        <v>570</v>
      </c>
      <c r="H71" s="5" t="s">
        <v>571</v>
      </c>
      <c r="I71" s="5" t="s">
        <v>196</v>
      </c>
      <c r="J71" s="5" t="s">
        <v>196</v>
      </c>
      <c r="K71" s="5" t="str">
        <f>VLOOKUP(H71,[1]Sheet1!$H:$I,2,)</f>
        <v>公开出版专著</v>
      </c>
      <c r="L71" s="5" t="s">
        <v>197</v>
      </c>
      <c r="M71" s="5" t="s">
        <v>585</v>
      </c>
      <c r="N71" s="22" t="s">
        <v>737</v>
      </c>
      <c r="O71" s="5" t="s">
        <v>575</v>
      </c>
      <c r="P71" s="5" t="s">
        <v>575</v>
      </c>
      <c r="Q71" s="25"/>
      <c r="R71" s="25" t="s">
        <v>587</v>
      </c>
      <c r="S71" s="24"/>
      <c r="T71" s="24"/>
    </row>
    <row r="72" ht="12.75" hidden="1" customHeight="1" spans="1:20">
      <c r="A72" s="19" t="s">
        <v>716</v>
      </c>
      <c r="B72" s="5" t="s">
        <v>533</v>
      </c>
      <c r="C72" s="5" t="s">
        <v>534</v>
      </c>
      <c r="D72" s="5" t="str">
        <f t="shared" si="1"/>
        <v>刘楝子(liulianzi)</v>
      </c>
      <c r="E72" s="5" t="s">
        <v>591</v>
      </c>
      <c r="F72" s="5" t="s">
        <v>174</v>
      </c>
      <c r="G72" s="5" t="s">
        <v>579</v>
      </c>
      <c r="H72" s="5" t="s">
        <v>571</v>
      </c>
      <c r="I72" s="5" t="s">
        <v>174</v>
      </c>
      <c r="J72" s="5" t="s">
        <v>174</v>
      </c>
      <c r="K72" s="5" t="str">
        <f>VLOOKUP(H72,[1]Sheet1!$H:$I,2,)</f>
        <v>公开出版专著</v>
      </c>
      <c r="L72" s="5" t="s">
        <v>177</v>
      </c>
      <c r="M72" s="5" t="s">
        <v>698</v>
      </c>
      <c r="N72" s="22" t="s">
        <v>717</v>
      </c>
      <c r="O72" s="5" t="s">
        <v>587</v>
      </c>
      <c r="P72" s="5" t="s">
        <v>574</v>
      </c>
      <c r="Q72" s="25"/>
      <c r="R72" s="25" t="s">
        <v>611</v>
      </c>
      <c r="S72" s="24"/>
      <c r="T72" s="24"/>
    </row>
    <row r="73" ht="12.75" hidden="1" customHeight="1" spans="1:20">
      <c r="A73" s="19" t="s">
        <v>716</v>
      </c>
      <c r="B73" s="5" t="s">
        <v>211</v>
      </c>
      <c r="C73" s="5" t="s">
        <v>212</v>
      </c>
      <c r="D73" s="5" t="str">
        <f t="shared" si="1"/>
        <v>吕昕(luxin)</v>
      </c>
      <c r="E73" s="5" t="s">
        <v>704</v>
      </c>
      <c r="F73" s="5" t="s">
        <v>210</v>
      </c>
      <c r="G73" s="5" t="s">
        <v>750</v>
      </c>
      <c r="H73" s="5" t="s">
        <v>571</v>
      </c>
      <c r="I73" s="5" t="s">
        <v>210</v>
      </c>
      <c r="J73" s="5" t="s">
        <v>210</v>
      </c>
      <c r="K73" s="5" t="str">
        <f>VLOOKUP(H73,[1]Sheet1!$H:$I,2,)</f>
        <v>公开出版专著</v>
      </c>
      <c r="L73" s="5" t="s">
        <v>21</v>
      </c>
      <c r="M73" s="5" t="s">
        <v>572</v>
      </c>
      <c r="N73" s="22" t="s">
        <v>751</v>
      </c>
      <c r="O73" s="5" t="s">
        <v>611</v>
      </c>
      <c r="P73" s="5" t="s">
        <v>611</v>
      </c>
      <c r="Q73" s="25"/>
      <c r="R73" s="25" t="s">
        <v>657</v>
      </c>
      <c r="S73" s="24"/>
      <c r="T73" s="24"/>
    </row>
    <row r="74" ht="12.75" hidden="1" customHeight="1" spans="1:20">
      <c r="A74" s="19" t="s">
        <v>716</v>
      </c>
      <c r="B74" s="5" t="s">
        <v>216</v>
      </c>
      <c r="C74" s="5" t="s">
        <v>217</v>
      </c>
      <c r="D74" s="5" t="str">
        <f t="shared" si="1"/>
        <v>马晓燕(maxiaoyan)</v>
      </c>
      <c r="E74" s="5" t="s">
        <v>645</v>
      </c>
      <c r="F74" s="5" t="s">
        <v>215</v>
      </c>
      <c r="G74" s="5" t="s">
        <v>646</v>
      </c>
      <c r="H74" s="5" t="s">
        <v>571</v>
      </c>
      <c r="I74" s="5" t="s">
        <v>215</v>
      </c>
      <c r="J74" s="5" t="s">
        <v>215</v>
      </c>
      <c r="K74" s="5" t="str">
        <f>VLOOKUP(H74,[1]Sheet1!$H:$I,2,)</f>
        <v>公开出版专著</v>
      </c>
      <c r="L74" s="5" t="s">
        <v>21</v>
      </c>
      <c r="M74" s="5" t="s">
        <v>580</v>
      </c>
      <c r="N74" s="22" t="s">
        <v>752</v>
      </c>
      <c r="O74" s="5" t="s">
        <v>611</v>
      </c>
      <c r="P74" s="5" t="s">
        <v>611</v>
      </c>
      <c r="Q74" s="25"/>
      <c r="R74" s="25" t="s">
        <v>753</v>
      </c>
      <c r="S74" s="24"/>
      <c r="T74" s="24"/>
    </row>
    <row r="75" ht="12.75" hidden="1" customHeight="1" spans="1:20">
      <c r="A75" s="19" t="s">
        <v>716</v>
      </c>
      <c r="B75" s="5" t="s">
        <v>216</v>
      </c>
      <c r="C75" s="5" t="s">
        <v>217</v>
      </c>
      <c r="D75" s="5" t="str">
        <f t="shared" si="1"/>
        <v>马晓燕(maxiaoyan)</v>
      </c>
      <c r="E75" s="5" t="s">
        <v>645</v>
      </c>
      <c r="F75" s="5" t="s">
        <v>220</v>
      </c>
      <c r="G75" s="5" t="s">
        <v>646</v>
      </c>
      <c r="H75" s="5" t="s">
        <v>571</v>
      </c>
      <c r="I75" s="5" t="s">
        <v>220</v>
      </c>
      <c r="J75" s="5" t="s">
        <v>220</v>
      </c>
      <c r="K75" s="5" t="str">
        <f>VLOOKUP(H75,[1]Sheet1!$H:$I,2,)</f>
        <v>公开出版专著</v>
      </c>
      <c r="L75" s="5" t="s">
        <v>21</v>
      </c>
      <c r="M75" s="5" t="s">
        <v>754</v>
      </c>
      <c r="N75" s="22" t="s">
        <v>717</v>
      </c>
      <c r="O75" s="5" t="s">
        <v>611</v>
      </c>
      <c r="P75" s="5" t="s">
        <v>611</v>
      </c>
      <c r="Q75" s="25"/>
      <c r="R75" s="25" t="s">
        <v>755</v>
      </c>
      <c r="S75" s="24"/>
      <c r="T75" s="24"/>
    </row>
    <row r="76" ht="12.75" hidden="1" customHeight="1" spans="1:20">
      <c r="A76" s="19" t="s">
        <v>716</v>
      </c>
      <c r="B76" s="5" t="s">
        <v>407</v>
      </c>
      <c r="C76" s="5" t="s">
        <v>408</v>
      </c>
      <c r="D76" s="5" t="str">
        <f t="shared" si="1"/>
        <v>马云辉(mayunhui)</v>
      </c>
      <c r="E76" s="5" t="s">
        <v>645</v>
      </c>
      <c r="F76" s="5" t="s">
        <v>180</v>
      </c>
      <c r="G76" s="5" t="s">
        <v>579</v>
      </c>
      <c r="H76" s="5" t="s">
        <v>571</v>
      </c>
      <c r="I76" s="5" t="s">
        <v>180</v>
      </c>
      <c r="J76" s="5" t="s">
        <v>180</v>
      </c>
      <c r="K76" s="5" t="str">
        <f>VLOOKUP(H76,[1]Sheet1!$H:$I,2,)</f>
        <v>公开出版专著</v>
      </c>
      <c r="L76" s="5" t="s">
        <v>169</v>
      </c>
      <c r="M76" s="5" t="s">
        <v>713</v>
      </c>
      <c r="N76" s="22" t="s">
        <v>721</v>
      </c>
      <c r="O76" s="5" t="s">
        <v>620</v>
      </c>
      <c r="P76" s="5" t="s">
        <v>575</v>
      </c>
      <c r="Q76" s="25"/>
      <c r="R76" s="25" t="s">
        <v>575</v>
      </c>
      <c r="S76" s="24"/>
      <c r="T76" s="24"/>
    </row>
    <row r="77" ht="12.75" hidden="1" customHeight="1" spans="1:20">
      <c r="A77" s="19" t="s">
        <v>716</v>
      </c>
      <c r="B77" s="5" t="s">
        <v>407</v>
      </c>
      <c r="C77" s="5" t="s">
        <v>408</v>
      </c>
      <c r="D77" s="5" t="str">
        <f t="shared" si="1"/>
        <v>马云辉(mayunhui)</v>
      </c>
      <c r="E77" s="5" t="s">
        <v>645</v>
      </c>
      <c r="F77" s="5" t="s">
        <v>185</v>
      </c>
      <c r="G77" s="5" t="s">
        <v>579</v>
      </c>
      <c r="H77" s="5" t="s">
        <v>571</v>
      </c>
      <c r="I77" s="5" t="s">
        <v>185</v>
      </c>
      <c r="J77" s="5" t="s">
        <v>185</v>
      </c>
      <c r="K77" s="5" t="str">
        <f>VLOOKUP(H77,[1]Sheet1!$H:$I,2,)</f>
        <v>公开出版专著</v>
      </c>
      <c r="L77" s="5" t="s">
        <v>169</v>
      </c>
      <c r="M77" s="5" t="s">
        <v>722</v>
      </c>
      <c r="N77" s="22" t="s">
        <v>723</v>
      </c>
      <c r="O77" s="5" t="s">
        <v>574</v>
      </c>
      <c r="P77" s="5" t="s">
        <v>575</v>
      </c>
      <c r="Q77" s="25"/>
      <c r="R77" s="25" t="s">
        <v>756</v>
      </c>
      <c r="S77" s="24"/>
      <c r="T77" s="24"/>
    </row>
    <row r="78" ht="12.75" hidden="1" customHeight="1" spans="1:20">
      <c r="A78" s="19" t="s">
        <v>716</v>
      </c>
      <c r="B78" s="5" t="s">
        <v>201</v>
      </c>
      <c r="C78" s="5" t="s">
        <v>202</v>
      </c>
      <c r="D78" s="5" t="str">
        <f t="shared" si="1"/>
        <v>孟东方(mengdongfang)</v>
      </c>
      <c r="E78" s="5" t="s">
        <v>757</v>
      </c>
      <c r="F78" s="5" t="s">
        <v>200</v>
      </c>
      <c r="G78" s="5" t="s">
        <v>758</v>
      </c>
      <c r="H78" s="5" t="s">
        <v>689</v>
      </c>
      <c r="I78" s="5" t="s">
        <v>200</v>
      </c>
      <c r="J78" s="5" t="s">
        <v>200</v>
      </c>
      <c r="K78" s="5" t="str">
        <f>VLOOKUP(H78,[1]Sheet1!$H:$I,2,)</f>
        <v>公开出版专著</v>
      </c>
      <c r="L78" s="5" t="s">
        <v>132</v>
      </c>
      <c r="M78" s="5" t="s">
        <v>572</v>
      </c>
      <c r="N78" s="22" t="s">
        <v>740</v>
      </c>
      <c r="O78" s="5" t="s">
        <v>582</v>
      </c>
      <c r="P78" s="5" t="s">
        <v>611</v>
      </c>
      <c r="Q78" s="25"/>
      <c r="R78" s="25" t="s">
        <v>609</v>
      </c>
      <c r="S78" s="24"/>
      <c r="T78" s="24"/>
    </row>
    <row r="79" ht="12.75" hidden="1" customHeight="1" spans="1:20">
      <c r="A79" s="19" t="s">
        <v>716</v>
      </c>
      <c r="B79" s="5" t="s">
        <v>222</v>
      </c>
      <c r="C79" s="5" t="s">
        <v>223</v>
      </c>
      <c r="D79" s="5" t="str">
        <f t="shared" si="1"/>
        <v>孙元明(sunyuanming)</v>
      </c>
      <c r="E79" s="5" t="s">
        <v>759</v>
      </c>
      <c r="F79" s="5" t="s">
        <v>221</v>
      </c>
      <c r="G79" s="5" t="s">
        <v>617</v>
      </c>
      <c r="H79" s="5" t="s">
        <v>571</v>
      </c>
      <c r="I79" s="5" t="s">
        <v>221</v>
      </c>
      <c r="J79" s="5" t="s">
        <v>221</v>
      </c>
      <c r="K79" s="5" t="str">
        <f>VLOOKUP(H79,[1]Sheet1!$H:$I,2,)</f>
        <v>公开出版专著</v>
      </c>
      <c r="L79" s="5" t="s">
        <v>197</v>
      </c>
      <c r="M79" s="5" t="s">
        <v>596</v>
      </c>
      <c r="N79" s="22" t="s">
        <v>760</v>
      </c>
      <c r="O79" s="5" t="s">
        <v>611</v>
      </c>
      <c r="P79" s="5" t="s">
        <v>611</v>
      </c>
      <c r="Q79" s="25"/>
      <c r="R79" s="25" t="s">
        <v>761</v>
      </c>
      <c r="S79" s="24"/>
      <c r="T79" s="24"/>
    </row>
    <row r="80" ht="12.75" hidden="1" customHeight="1" spans="1:20">
      <c r="A80" s="19" t="s">
        <v>716</v>
      </c>
      <c r="B80" s="5" t="s">
        <v>181</v>
      </c>
      <c r="C80" s="5" t="s">
        <v>182</v>
      </c>
      <c r="D80" s="5" t="str">
        <f t="shared" si="1"/>
        <v>田代贵(tiandaigui)</v>
      </c>
      <c r="E80" s="5" t="s">
        <v>745</v>
      </c>
      <c r="F80" s="5" t="s">
        <v>180</v>
      </c>
      <c r="G80" s="5" t="s">
        <v>592</v>
      </c>
      <c r="H80" s="5" t="s">
        <v>571</v>
      </c>
      <c r="I80" s="5" t="s">
        <v>180</v>
      </c>
      <c r="J80" s="5" t="s">
        <v>180</v>
      </c>
      <c r="K80" s="5" t="str">
        <f>VLOOKUP(H80,[1]Sheet1!$H:$I,2,)</f>
        <v>公开出版专著</v>
      </c>
      <c r="L80" s="5" t="s">
        <v>169</v>
      </c>
      <c r="M80" s="5" t="s">
        <v>713</v>
      </c>
      <c r="N80" s="22" t="s">
        <v>721</v>
      </c>
      <c r="O80" s="5" t="s">
        <v>620</v>
      </c>
      <c r="P80" s="5" t="s">
        <v>611</v>
      </c>
      <c r="Q80" s="25"/>
      <c r="R80" s="25" t="s">
        <v>725</v>
      </c>
      <c r="S80" s="24"/>
      <c r="T80" s="24"/>
    </row>
    <row r="81" ht="12.75" hidden="1" customHeight="1" spans="1:20">
      <c r="A81" s="19" t="s">
        <v>716</v>
      </c>
      <c r="B81" s="5" t="s">
        <v>181</v>
      </c>
      <c r="C81" s="5" t="s">
        <v>182</v>
      </c>
      <c r="D81" s="5" t="str">
        <f t="shared" si="1"/>
        <v>田代贵(tiandaigui)</v>
      </c>
      <c r="E81" s="5" t="s">
        <v>745</v>
      </c>
      <c r="F81" s="5" t="s">
        <v>185</v>
      </c>
      <c r="G81" s="5" t="s">
        <v>592</v>
      </c>
      <c r="H81" s="5" t="s">
        <v>571</v>
      </c>
      <c r="I81" s="5" t="s">
        <v>185</v>
      </c>
      <c r="J81" s="5" t="s">
        <v>185</v>
      </c>
      <c r="K81" s="5" t="str">
        <f>VLOOKUP(H81,[1]Sheet1!$H:$I,2,)</f>
        <v>公开出版专著</v>
      </c>
      <c r="L81" s="5" t="s">
        <v>169</v>
      </c>
      <c r="M81" s="5" t="s">
        <v>722</v>
      </c>
      <c r="N81" s="22" t="s">
        <v>723</v>
      </c>
      <c r="O81" s="5" t="s">
        <v>574</v>
      </c>
      <c r="P81" s="5" t="s">
        <v>611</v>
      </c>
      <c r="Q81" s="25"/>
      <c r="R81" s="25" t="s">
        <v>762</v>
      </c>
      <c r="S81" s="24"/>
      <c r="T81" s="24"/>
    </row>
    <row r="82" ht="12.75" hidden="1" customHeight="1" spans="1:20">
      <c r="A82" s="19" t="s">
        <v>716</v>
      </c>
      <c r="B82" s="5" t="s">
        <v>167</v>
      </c>
      <c r="C82" s="5" t="s">
        <v>168</v>
      </c>
      <c r="D82" s="5" t="str">
        <f t="shared" si="1"/>
        <v>吴安(wuan)</v>
      </c>
      <c r="E82" s="5" t="s">
        <v>695</v>
      </c>
      <c r="F82" s="5" t="s">
        <v>185</v>
      </c>
      <c r="G82" s="5" t="s">
        <v>617</v>
      </c>
      <c r="H82" s="5" t="s">
        <v>571</v>
      </c>
      <c r="I82" s="5" t="s">
        <v>185</v>
      </c>
      <c r="J82" s="5" t="s">
        <v>185</v>
      </c>
      <c r="K82" s="5" t="str">
        <f>VLOOKUP(H82,[1]Sheet1!$H:$I,2,)</f>
        <v>公开出版专著</v>
      </c>
      <c r="L82" s="5" t="s">
        <v>169</v>
      </c>
      <c r="M82" s="5" t="s">
        <v>722</v>
      </c>
      <c r="N82" s="22" t="s">
        <v>723</v>
      </c>
      <c r="O82" s="5" t="s">
        <v>574</v>
      </c>
      <c r="P82" s="5" t="s">
        <v>589</v>
      </c>
      <c r="Q82" s="25"/>
      <c r="R82" s="25" t="s">
        <v>763</v>
      </c>
      <c r="S82" s="24"/>
      <c r="T82" s="24"/>
    </row>
    <row r="83" ht="12.75" hidden="1" customHeight="1" spans="1:20">
      <c r="A83" s="19" t="s">
        <v>716</v>
      </c>
      <c r="B83" s="5" t="s">
        <v>102</v>
      </c>
      <c r="C83" s="5" t="s">
        <v>103</v>
      </c>
      <c r="D83" s="5" t="str">
        <f t="shared" si="1"/>
        <v>吴大兵(wudabing)</v>
      </c>
      <c r="E83" s="5" t="s">
        <v>656</v>
      </c>
      <c r="F83" s="5" t="s">
        <v>196</v>
      </c>
      <c r="G83" s="5" t="s">
        <v>570</v>
      </c>
      <c r="H83" s="5" t="s">
        <v>571</v>
      </c>
      <c r="I83" s="5" t="s">
        <v>196</v>
      </c>
      <c r="J83" s="5" t="s">
        <v>196</v>
      </c>
      <c r="K83" s="5" t="str">
        <f>VLOOKUP(H83,[1]Sheet1!$H:$I,2,)</f>
        <v>公开出版专著</v>
      </c>
      <c r="L83" s="5" t="s">
        <v>197</v>
      </c>
      <c r="M83" s="5" t="s">
        <v>585</v>
      </c>
      <c r="N83" s="22" t="s">
        <v>737</v>
      </c>
      <c r="O83" s="5" t="s">
        <v>575</v>
      </c>
      <c r="P83" s="5" t="s">
        <v>593</v>
      </c>
      <c r="Q83" s="25"/>
      <c r="R83" s="25" t="s">
        <v>626</v>
      </c>
      <c r="S83" s="24"/>
      <c r="T83" s="24"/>
    </row>
    <row r="84" ht="12.75" hidden="1" customHeight="1" spans="1:20">
      <c r="A84" s="19" t="s">
        <v>716</v>
      </c>
      <c r="B84" s="5" t="s">
        <v>102</v>
      </c>
      <c r="C84" s="5" t="s">
        <v>103</v>
      </c>
      <c r="D84" s="5" t="str">
        <f t="shared" si="1"/>
        <v>吴大兵(wudabing)</v>
      </c>
      <c r="E84" s="5" t="s">
        <v>656</v>
      </c>
      <c r="F84" s="5" t="s">
        <v>200</v>
      </c>
      <c r="G84" s="5" t="s">
        <v>570</v>
      </c>
      <c r="H84" s="5" t="s">
        <v>689</v>
      </c>
      <c r="I84" s="5" t="s">
        <v>200</v>
      </c>
      <c r="J84" s="5" t="s">
        <v>200</v>
      </c>
      <c r="K84" s="5" t="str">
        <f>VLOOKUP(H84,[1]Sheet1!$H:$I,2,)</f>
        <v>公开出版专著</v>
      </c>
      <c r="L84" s="5" t="s">
        <v>132</v>
      </c>
      <c r="M84" s="5" t="s">
        <v>572</v>
      </c>
      <c r="N84" s="22" t="s">
        <v>740</v>
      </c>
      <c r="O84" s="5" t="s">
        <v>582</v>
      </c>
      <c r="P84" s="5" t="s">
        <v>589</v>
      </c>
      <c r="Q84" s="25"/>
      <c r="R84" s="25" t="s">
        <v>764</v>
      </c>
      <c r="S84" s="24"/>
      <c r="T84" s="24"/>
    </row>
    <row r="85" ht="12.75" hidden="1" customHeight="1" spans="1:20">
      <c r="A85" s="19" t="s">
        <v>716</v>
      </c>
      <c r="B85" s="5" t="s">
        <v>663</v>
      </c>
      <c r="C85" s="5" t="s">
        <v>664</v>
      </c>
      <c r="D85" s="5" t="str">
        <f t="shared" si="1"/>
        <v>吴静(wujing)</v>
      </c>
      <c r="E85" s="5" t="s">
        <v>599</v>
      </c>
      <c r="F85" s="5" t="s">
        <v>174</v>
      </c>
      <c r="G85" s="5" t="s">
        <v>579</v>
      </c>
      <c r="H85" s="5" t="s">
        <v>571</v>
      </c>
      <c r="I85" s="5" t="s">
        <v>174</v>
      </c>
      <c r="J85" s="5" t="s">
        <v>174</v>
      </c>
      <c r="K85" s="5" t="str">
        <f>VLOOKUP(H85,[1]Sheet1!$H:$I,2,)</f>
        <v>公开出版专著</v>
      </c>
      <c r="L85" s="5" t="s">
        <v>177</v>
      </c>
      <c r="M85" s="5" t="s">
        <v>698</v>
      </c>
      <c r="N85" s="22" t="s">
        <v>717</v>
      </c>
      <c r="O85" s="5" t="s">
        <v>587</v>
      </c>
      <c r="P85" s="5" t="s">
        <v>575</v>
      </c>
      <c r="Q85" s="25"/>
      <c r="R85" s="25" t="s">
        <v>575</v>
      </c>
      <c r="S85" s="24"/>
      <c r="T85" s="24"/>
    </row>
    <row r="86" ht="12.75" hidden="1" customHeight="1" spans="1:20">
      <c r="A86" s="19" t="s">
        <v>716</v>
      </c>
      <c r="B86" s="5" t="s">
        <v>353</v>
      </c>
      <c r="C86" s="5" t="s">
        <v>354</v>
      </c>
      <c r="D86" s="5" t="str">
        <f t="shared" si="1"/>
        <v>严伟涛(yanweitao)</v>
      </c>
      <c r="E86" s="5" t="s">
        <v>591</v>
      </c>
      <c r="F86" s="5" t="s">
        <v>174</v>
      </c>
      <c r="G86" s="5" t="s">
        <v>579</v>
      </c>
      <c r="H86" s="5" t="s">
        <v>571</v>
      </c>
      <c r="I86" s="5" t="s">
        <v>174</v>
      </c>
      <c r="J86" s="5" t="s">
        <v>174</v>
      </c>
      <c r="K86" s="5" t="str">
        <f>VLOOKUP(H86,[1]Sheet1!$H:$I,2,)</f>
        <v>公开出版专著</v>
      </c>
      <c r="L86" s="5" t="s">
        <v>177</v>
      </c>
      <c r="M86" s="5" t="s">
        <v>698</v>
      </c>
      <c r="N86" s="22" t="s">
        <v>717</v>
      </c>
      <c r="O86" s="5" t="s">
        <v>587</v>
      </c>
      <c r="P86" s="5" t="s">
        <v>588</v>
      </c>
      <c r="Q86" s="25"/>
      <c r="R86" s="25" t="s">
        <v>611</v>
      </c>
      <c r="S86" s="24"/>
      <c r="T86" s="24"/>
    </row>
    <row r="87" ht="12.75" hidden="1" customHeight="1" spans="1:20">
      <c r="A87" s="19" t="s">
        <v>716</v>
      </c>
      <c r="B87" s="5" t="s">
        <v>72</v>
      </c>
      <c r="C87" s="5" t="s">
        <v>73</v>
      </c>
      <c r="D87" s="5" t="str">
        <f t="shared" si="1"/>
        <v>杨玲(yangling)</v>
      </c>
      <c r="E87" s="5" t="s">
        <v>578</v>
      </c>
      <c r="F87" s="5" t="s">
        <v>185</v>
      </c>
      <c r="G87" s="5" t="s">
        <v>595</v>
      </c>
      <c r="H87" s="5" t="s">
        <v>571</v>
      </c>
      <c r="I87" s="5" t="s">
        <v>185</v>
      </c>
      <c r="J87" s="5" t="s">
        <v>185</v>
      </c>
      <c r="K87" s="5" t="str">
        <f>VLOOKUP(H87,[1]Sheet1!$H:$I,2,)</f>
        <v>公开出版专著</v>
      </c>
      <c r="L87" s="5" t="s">
        <v>169</v>
      </c>
      <c r="M87" s="5" t="s">
        <v>722</v>
      </c>
      <c r="N87" s="22" t="s">
        <v>723</v>
      </c>
      <c r="O87" s="5" t="s">
        <v>574</v>
      </c>
      <c r="P87" s="5" t="s">
        <v>593</v>
      </c>
      <c r="Q87" s="25"/>
      <c r="R87" s="25" t="s">
        <v>765</v>
      </c>
      <c r="S87" s="24"/>
      <c r="T87" s="24"/>
    </row>
    <row r="88" ht="12.75" hidden="1" customHeight="1" spans="1:20">
      <c r="A88" s="19" t="s">
        <v>716</v>
      </c>
      <c r="B88" s="5" t="s">
        <v>72</v>
      </c>
      <c r="C88" s="5" t="s">
        <v>73</v>
      </c>
      <c r="D88" s="5" t="str">
        <f t="shared" si="1"/>
        <v>杨玲(yangling)</v>
      </c>
      <c r="E88" s="5" t="s">
        <v>578</v>
      </c>
      <c r="F88" s="5" t="s">
        <v>180</v>
      </c>
      <c r="G88" s="5" t="s">
        <v>595</v>
      </c>
      <c r="H88" s="5" t="s">
        <v>571</v>
      </c>
      <c r="I88" s="5" t="s">
        <v>180</v>
      </c>
      <c r="J88" s="5" t="s">
        <v>180</v>
      </c>
      <c r="K88" s="5" t="str">
        <f>VLOOKUP(H88,[1]Sheet1!$H:$I,2,)</f>
        <v>公开出版专著</v>
      </c>
      <c r="L88" s="5" t="s">
        <v>169</v>
      </c>
      <c r="M88" s="5" t="s">
        <v>713</v>
      </c>
      <c r="N88" s="22" t="s">
        <v>721</v>
      </c>
      <c r="O88" s="5" t="s">
        <v>620</v>
      </c>
      <c r="P88" s="5" t="s">
        <v>593</v>
      </c>
      <c r="Q88" s="25"/>
      <c r="R88" s="25" t="s">
        <v>588</v>
      </c>
      <c r="S88" s="24"/>
      <c r="T88" s="24"/>
    </row>
    <row r="89" ht="12.75" hidden="1" customHeight="1" spans="1:20">
      <c r="A89" s="19" t="s">
        <v>716</v>
      </c>
      <c r="B89" s="5" t="s">
        <v>271</v>
      </c>
      <c r="C89" s="5" t="s">
        <v>272</v>
      </c>
      <c r="D89" s="5" t="str">
        <f t="shared" si="1"/>
        <v>杨孝容(yangxiaorong)</v>
      </c>
      <c r="E89" s="5" t="s">
        <v>656</v>
      </c>
      <c r="F89" s="5" t="s">
        <v>196</v>
      </c>
      <c r="G89" s="5" t="s">
        <v>595</v>
      </c>
      <c r="H89" s="5" t="s">
        <v>571</v>
      </c>
      <c r="I89" s="5" t="s">
        <v>196</v>
      </c>
      <c r="J89" s="5" t="s">
        <v>196</v>
      </c>
      <c r="K89" s="5" t="str">
        <f>VLOOKUP(H89,[1]Sheet1!$H:$I,2,)</f>
        <v>公开出版专著</v>
      </c>
      <c r="L89" s="5" t="s">
        <v>197</v>
      </c>
      <c r="M89" s="5" t="s">
        <v>585</v>
      </c>
      <c r="N89" s="22" t="s">
        <v>737</v>
      </c>
      <c r="O89" s="5" t="s">
        <v>575</v>
      </c>
      <c r="P89" s="5" t="s">
        <v>589</v>
      </c>
      <c r="Q89" s="25"/>
      <c r="R89" s="25" t="s">
        <v>626</v>
      </c>
      <c r="S89" s="24"/>
      <c r="T89" s="24"/>
    </row>
    <row r="90" ht="12.75" hidden="1" customHeight="1" spans="1:20">
      <c r="A90" s="19" t="s">
        <v>716</v>
      </c>
      <c r="B90" s="5" t="s">
        <v>227</v>
      </c>
      <c r="C90" s="5" t="s">
        <v>228</v>
      </c>
      <c r="D90" s="5" t="str">
        <f t="shared" si="1"/>
        <v>周启梁(zhouqiliang)</v>
      </c>
      <c r="E90" s="5" t="s">
        <v>720</v>
      </c>
      <c r="F90" s="5" t="s">
        <v>226</v>
      </c>
      <c r="G90" s="5" t="s">
        <v>570</v>
      </c>
      <c r="H90" s="5" t="s">
        <v>229</v>
      </c>
      <c r="I90" s="5" t="s">
        <v>226</v>
      </c>
      <c r="J90" s="5" t="s">
        <v>226</v>
      </c>
      <c r="K90" s="5" t="str">
        <f>VLOOKUP(H90,[1]Sheet1!$H:$I,2,)</f>
        <v>内部出版物</v>
      </c>
      <c r="L90" s="5" t="s">
        <v>230</v>
      </c>
      <c r="M90" s="5" t="s">
        <v>766</v>
      </c>
      <c r="N90" s="22" t="s">
        <v>767</v>
      </c>
      <c r="O90" s="5" t="s">
        <v>611</v>
      </c>
      <c r="P90" s="5" t="s">
        <v>611</v>
      </c>
      <c r="Q90" s="25" t="s">
        <v>768</v>
      </c>
      <c r="R90" s="25" t="s">
        <v>769</v>
      </c>
      <c r="S90" s="24"/>
      <c r="T90" s="24"/>
    </row>
    <row r="91" ht="12.75" hidden="1" customHeight="1" spans="1:20">
      <c r="A91" s="19" t="s">
        <v>770</v>
      </c>
      <c r="B91" s="5" t="s">
        <v>31</v>
      </c>
      <c r="C91" s="5" t="s">
        <v>32</v>
      </c>
      <c r="D91" s="5" t="str">
        <f t="shared" si="1"/>
        <v>曹银涛(caoyintao)</v>
      </c>
      <c r="E91" s="5" t="s">
        <v>599</v>
      </c>
      <c r="F91" s="5" t="s">
        <v>233</v>
      </c>
      <c r="G91" s="5" t="s">
        <v>570</v>
      </c>
      <c r="H91" s="5" t="s">
        <v>571</v>
      </c>
      <c r="I91" s="5" t="s">
        <v>233</v>
      </c>
      <c r="J91" s="5" t="s">
        <v>233</v>
      </c>
      <c r="K91" s="5" t="str">
        <f>VLOOKUP(H91,[1]Sheet1!$H:$I,2,)</f>
        <v>公开出版专著</v>
      </c>
      <c r="L91" s="5" t="s">
        <v>177</v>
      </c>
      <c r="M91" s="5" t="s">
        <v>609</v>
      </c>
      <c r="N91" s="22" t="s">
        <v>771</v>
      </c>
      <c r="O91" s="5" t="s">
        <v>611</v>
      </c>
      <c r="P91" s="5" t="s">
        <v>611</v>
      </c>
      <c r="Q91" s="25"/>
      <c r="R91" s="25" t="s">
        <v>772</v>
      </c>
      <c r="S91" s="24"/>
      <c r="T91" s="24"/>
    </row>
    <row r="92" ht="12.75" hidden="1" customHeight="1" spans="1:20">
      <c r="A92" s="19" t="s">
        <v>770</v>
      </c>
      <c r="B92" s="5" t="s">
        <v>31</v>
      </c>
      <c r="C92" s="5" t="s">
        <v>32</v>
      </c>
      <c r="D92" s="5" t="str">
        <f t="shared" si="1"/>
        <v>曹银涛(caoyintao)</v>
      </c>
      <c r="E92" s="5" t="s">
        <v>599</v>
      </c>
      <c r="F92" s="5" t="s">
        <v>235</v>
      </c>
      <c r="G92" s="5" t="s">
        <v>570</v>
      </c>
      <c r="H92" s="5" t="s">
        <v>571</v>
      </c>
      <c r="I92" s="5" t="s">
        <v>235</v>
      </c>
      <c r="J92" s="5" t="s">
        <v>235</v>
      </c>
      <c r="K92" s="5" t="str">
        <f>VLOOKUP(H92,[1]Sheet1!$H:$I,2,)</f>
        <v>公开出版专著</v>
      </c>
      <c r="L92" s="5" t="s">
        <v>177</v>
      </c>
      <c r="M92" s="5" t="s">
        <v>725</v>
      </c>
      <c r="N92" s="22" t="s">
        <v>773</v>
      </c>
      <c r="O92" s="5" t="s">
        <v>774</v>
      </c>
      <c r="P92" s="5" t="s">
        <v>582</v>
      </c>
      <c r="Q92" s="25"/>
      <c r="R92" s="25" t="s">
        <v>775</v>
      </c>
      <c r="S92" s="24"/>
      <c r="T92" s="24"/>
    </row>
    <row r="93" ht="12.75" hidden="1" customHeight="1" spans="1:20">
      <c r="A93" s="19" t="s">
        <v>770</v>
      </c>
      <c r="B93" s="5" t="s">
        <v>37</v>
      </c>
      <c r="C93" s="5" t="s">
        <v>38</v>
      </c>
      <c r="D93" s="5" t="str">
        <f t="shared" si="1"/>
        <v>丁新正(dingxinzheng)</v>
      </c>
      <c r="E93" s="5" t="s">
        <v>599</v>
      </c>
      <c r="F93" s="5" t="s">
        <v>235</v>
      </c>
      <c r="G93" s="5" t="s">
        <v>570</v>
      </c>
      <c r="H93" s="5" t="s">
        <v>571</v>
      </c>
      <c r="I93" s="5" t="s">
        <v>235</v>
      </c>
      <c r="J93" s="5" t="s">
        <v>235</v>
      </c>
      <c r="K93" s="5" t="str">
        <f>VLOOKUP(H93,[1]Sheet1!$H:$I,2,)</f>
        <v>公开出版专著</v>
      </c>
      <c r="L93" s="5" t="s">
        <v>177</v>
      </c>
      <c r="M93" s="5" t="s">
        <v>725</v>
      </c>
      <c r="N93" s="22" t="s">
        <v>773</v>
      </c>
      <c r="O93" s="5" t="s">
        <v>774</v>
      </c>
      <c r="P93" s="5" t="s">
        <v>589</v>
      </c>
      <c r="Q93" s="25"/>
      <c r="R93" s="25" t="s">
        <v>626</v>
      </c>
      <c r="S93" s="24"/>
      <c r="T93" s="24"/>
    </row>
    <row r="94" ht="12.75" hidden="1" customHeight="1" spans="1:20">
      <c r="A94" s="19" t="s">
        <v>770</v>
      </c>
      <c r="B94" s="5" t="s">
        <v>45</v>
      </c>
      <c r="C94" s="5" t="s">
        <v>46</v>
      </c>
      <c r="D94" s="5" t="str">
        <f t="shared" si="1"/>
        <v>范滔滔(fantaotao)</v>
      </c>
      <c r="E94" s="5" t="s">
        <v>613</v>
      </c>
      <c r="F94" s="5" t="s">
        <v>235</v>
      </c>
      <c r="G94" s="5" t="s">
        <v>614</v>
      </c>
      <c r="H94" s="5" t="s">
        <v>571</v>
      </c>
      <c r="I94" s="5" t="s">
        <v>235</v>
      </c>
      <c r="J94" s="5" t="s">
        <v>235</v>
      </c>
      <c r="K94" s="5" t="str">
        <f>VLOOKUP(H94,[1]Sheet1!$H:$I,2,)</f>
        <v>公开出版专著</v>
      </c>
      <c r="L94" s="5" t="s">
        <v>177</v>
      </c>
      <c r="M94" s="5" t="s">
        <v>725</v>
      </c>
      <c r="N94" s="22" t="s">
        <v>773</v>
      </c>
      <c r="O94" s="5" t="s">
        <v>774</v>
      </c>
      <c r="P94" s="5" t="s">
        <v>574</v>
      </c>
      <c r="Q94" s="25"/>
      <c r="R94" s="25" t="s">
        <v>775</v>
      </c>
      <c r="S94" s="24"/>
      <c r="T94" s="24"/>
    </row>
    <row r="95" ht="12.75" hidden="1" customHeight="1" spans="1:20">
      <c r="A95" s="19" t="s">
        <v>770</v>
      </c>
      <c r="B95" s="5" t="s">
        <v>175</v>
      </c>
      <c r="C95" s="5" t="s">
        <v>176</v>
      </c>
      <c r="D95" s="5" t="str">
        <f t="shared" si="1"/>
        <v>方令(fangling)</v>
      </c>
      <c r="E95" s="5" t="s">
        <v>613</v>
      </c>
      <c r="F95" s="5" t="s">
        <v>235</v>
      </c>
      <c r="G95" s="5" t="s">
        <v>617</v>
      </c>
      <c r="H95" s="5" t="s">
        <v>571</v>
      </c>
      <c r="I95" s="5" t="s">
        <v>235</v>
      </c>
      <c r="J95" s="5" t="s">
        <v>235</v>
      </c>
      <c r="K95" s="5" t="str">
        <f>VLOOKUP(H95,[1]Sheet1!$H:$I,2,)</f>
        <v>公开出版专著</v>
      </c>
      <c r="L95" s="5" t="s">
        <v>177</v>
      </c>
      <c r="M95" s="5" t="s">
        <v>725</v>
      </c>
      <c r="N95" s="22" t="s">
        <v>773</v>
      </c>
      <c r="O95" s="5" t="s">
        <v>774</v>
      </c>
      <c r="P95" s="5" t="s">
        <v>611</v>
      </c>
      <c r="Q95" s="25"/>
      <c r="R95" s="25" t="s">
        <v>725</v>
      </c>
      <c r="S95" s="24"/>
      <c r="T95" s="24"/>
    </row>
    <row r="96" ht="12.75" hidden="1" customHeight="1" spans="1:20">
      <c r="A96" s="19" t="s">
        <v>770</v>
      </c>
      <c r="B96" s="5" t="s">
        <v>50</v>
      </c>
      <c r="C96" s="5" t="s">
        <v>51</v>
      </c>
      <c r="D96" s="5" t="str">
        <f t="shared" si="1"/>
        <v>郭振杰(guozhenjie)</v>
      </c>
      <c r="E96" s="5" t="s">
        <v>599</v>
      </c>
      <c r="F96" s="5" t="s">
        <v>235</v>
      </c>
      <c r="G96" s="5" t="s">
        <v>595</v>
      </c>
      <c r="H96" s="5" t="s">
        <v>571</v>
      </c>
      <c r="I96" s="5" t="s">
        <v>235</v>
      </c>
      <c r="J96" s="5" t="s">
        <v>235</v>
      </c>
      <c r="K96" s="5" t="str">
        <f>VLOOKUP(H96,[1]Sheet1!$H:$I,2,)</f>
        <v>公开出版专著</v>
      </c>
      <c r="L96" s="5" t="s">
        <v>177</v>
      </c>
      <c r="M96" s="5" t="s">
        <v>725</v>
      </c>
      <c r="N96" s="22" t="s">
        <v>773</v>
      </c>
      <c r="O96" s="5" t="s">
        <v>774</v>
      </c>
      <c r="P96" s="5" t="s">
        <v>575</v>
      </c>
      <c r="Q96" s="25"/>
      <c r="R96" s="25" t="s">
        <v>575</v>
      </c>
      <c r="S96" s="24"/>
      <c r="T96" s="24"/>
    </row>
    <row r="97" ht="12.75" hidden="1" customHeight="1" spans="1:20">
      <c r="A97" s="19" t="s">
        <v>770</v>
      </c>
      <c r="B97" s="5" t="s">
        <v>56</v>
      </c>
      <c r="C97" s="5" t="s">
        <v>57</v>
      </c>
      <c r="D97" s="5" t="str">
        <f t="shared" si="1"/>
        <v>黄意武(huangyiwu)</v>
      </c>
      <c r="E97" s="5" t="s">
        <v>623</v>
      </c>
      <c r="F97" s="5" t="s">
        <v>237</v>
      </c>
      <c r="G97" s="5" t="s">
        <v>614</v>
      </c>
      <c r="H97" s="5" t="s">
        <v>571</v>
      </c>
      <c r="I97" s="5" t="s">
        <v>237</v>
      </c>
      <c r="J97" s="5" t="s">
        <v>237</v>
      </c>
      <c r="K97" s="5" t="str">
        <f>VLOOKUP(H97,[1]Sheet1!$H:$I,2,)</f>
        <v>公开出版专著</v>
      </c>
      <c r="L97" s="5" t="s">
        <v>21</v>
      </c>
      <c r="M97" s="5" t="s">
        <v>602</v>
      </c>
      <c r="N97" s="22" t="s">
        <v>776</v>
      </c>
      <c r="O97" s="5" t="s">
        <v>582</v>
      </c>
      <c r="P97" s="5" t="s">
        <v>593</v>
      </c>
      <c r="Q97" s="25"/>
      <c r="R97" s="25" t="s">
        <v>777</v>
      </c>
      <c r="S97" s="24"/>
      <c r="T97" s="24"/>
    </row>
    <row r="98" ht="12.75" hidden="1" customHeight="1" spans="1:20">
      <c r="A98" s="19" t="s">
        <v>770</v>
      </c>
      <c r="B98" s="5" t="s">
        <v>56</v>
      </c>
      <c r="C98" s="5" t="s">
        <v>57</v>
      </c>
      <c r="D98" s="5" t="str">
        <f t="shared" si="1"/>
        <v>黄意武(huangyiwu)</v>
      </c>
      <c r="E98" s="5" t="s">
        <v>623</v>
      </c>
      <c r="F98" s="5" t="s">
        <v>238</v>
      </c>
      <c r="G98" s="5" t="s">
        <v>614</v>
      </c>
      <c r="H98" s="5" t="s">
        <v>571</v>
      </c>
      <c r="I98" s="5" t="s">
        <v>238</v>
      </c>
      <c r="J98" s="5" t="s">
        <v>238</v>
      </c>
      <c r="K98" s="5" t="str">
        <f>VLOOKUP(H98,[1]Sheet1!$H:$I,2,)</f>
        <v>公开出版专著</v>
      </c>
      <c r="L98" s="5" t="s">
        <v>21</v>
      </c>
      <c r="M98" s="5" t="s">
        <v>778</v>
      </c>
      <c r="N98" s="22" t="s">
        <v>779</v>
      </c>
      <c r="O98" s="5" t="s">
        <v>588</v>
      </c>
      <c r="P98" s="5" t="s">
        <v>593</v>
      </c>
      <c r="Q98" s="25"/>
      <c r="R98" s="25" t="s">
        <v>780</v>
      </c>
      <c r="S98" s="24"/>
      <c r="T98" s="24"/>
    </row>
    <row r="99" ht="12.75" hidden="1" customHeight="1" spans="1:20">
      <c r="A99" s="19" t="s">
        <v>770</v>
      </c>
      <c r="B99" s="5" t="s">
        <v>240</v>
      </c>
      <c r="C99" s="5" t="s">
        <v>241</v>
      </c>
      <c r="D99" s="5" t="str">
        <f t="shared" si="1"/>
        <v>江薇薇(jiangweiwei)</v>
      </c>
      <c r="E99" s="5" t="s">
        <v>695</v>
      </c>
      <c r="F99" s="5" t="s">
        <v>239</v>
      </c>
      <c r="G99" s="5" t="s">
        <v>579</v>
      </c>
      <c r="H99" s="5" t="s">
        <v>689</v>
      </c>
      <c r="I99" s="5" t="s">
        <v>239</v>
      </c>
      <c r="J99" s="5" t="s">
        <v>239</v>
      </c>
      <c r="K99" s="5" t="str">
        <f>VLOOKUP(H99,[1]Sheet1!$H:$I,2,)</f>
        <v>公开出版专著</v>
      </c>
      <c r="L99" s="5" t="s">
        <v>128</v>
      </c>
      <c r="M99" s="5" t="s">
        <v>596</v>
      </c>
      <c r="N99" s="22" t="s">
        <v>781</v>
      </c>
      <c r="O99" s="5" t="s">
        <v>611</v>
      </c>
      <c r="P99" s="5" t="s">
        <v>611</v>
      </c>
      <c r="Q99" s="25"/>
      <c r="R99" s="25" t="s">
        <v>761</v>
      </c>
      <c r="S99" s="24"/>
      <c r="T99" s="24"/>
    </row>
    <row r="100" ht="12.75" hidden="1" customHeight="1" spans="1:20">
      <c r="A100" s="19" t="s">
        <v>770</v>
      </c>
      <c r="B100" s="5" t="s">
        <v>782</v>
      </c>
      <c r="C100" s="5" t="s">
        <v>783</v>
      </c>
      <c r="D100" s="5" t="str">
        <f t="shared" si="1"/>
        <v>李勇(liyong)</v>
      </c>
      <c r="E100" s="5" t="s">
        <v>720</v>
      </c>
      <c r="F100" s="5" t="s">
        <v>244</v>
      </c>
      <c r="G100" s="5" t="s">
        <v>639</v>
      </c>
      <c r="H100" s="5" t="s">
        <v>571</v>
      </c>
      <c r="I100" s="5" t="s">
        <v>244</v>
      </c>
      <c r="J100" s="5" t="s">
        <v>244</v>
      </c>
      <c r="K100" s="5" t="str">
        <f>VLOOKUP(H100,[1]Sheet1!$H:$I,2,)</f>
        <v>公开出版专著</v>
      </c>
      <c r="L100" s="5" t="s">
        <v>21</v>
      </c>
      <c r="M100" s="5" t="s">
        <v>596</v>
      </c>
      <c r="N100" s="22" t="s">
        <v>784</v>
      </c>
      <c r="O100" s="5" t="s">
        <v>576</v>
      </c>
      <c r="P100" s="5" t="s">
        <v>589</v>
      </c>
      <c r="Q100" s="25"/>
      <c r="R100" s="25" t="s">
        <v>576</v>
      </c>
      <c r="S100" s="24"/>
      <c r="T100" s="24"/>
    </row>
    <row r="101" ht="12.75" hidden="1" customHeight="1" spans="1:20">
      <c r="A101" s="19" t="s">
        <v>770</v>
      </c>
      <c r="B101" s="5" t="s">
        <v>785</v>
      </c>
      <c r="C101" s="5" t="s">
        <v>786</v>
      </c>
      <c r="D101" s="5" t="str">
        <f t="shared" si="1"/>
        <v>李重华(lichonghua)</v>
      </c>
      <c r="E101" s="5" t="s">
        <v>704</v>
      </c>
      <c r="F101" s="5" t="s">
        <v>235</v>
      </c>
      <c r="G101" s="5" t="s">
        <v>617</v>
      </c>
      <c r="H101" s="5" t="s">
        <v>571</v>
      </c>
      <c r="I101" s="5" t="s">
        <v>235</v>
      </c>
      <c r="J101" s="5" t="s">
        <v>235</v>
      </c>
      <c r="K101" s="5" t="str">
        <f>VLOOKUP(H101,[1]Sheet1!$H:$I,2,)</f>
        <v>公开出版专著</v>
      </c>
      <c r="L101" s="5" t="s">
        <v>177</v>
      </c>
      <c r="M101" s="5" t="s">
        <v>725</v>
      </c>
      <c r="N101" s="22" t="s">
        <v>773</v>
      </c>
      <c r="O101" s="5" t="s">
        <v>774</v>
      </c>
      <c r="P101" s="5" t="s">
        <v>593</v>
      </c>
      <c r="Q101" s="25"/>
      <c r="R101" s="25" t="s">
        <v>588</v>
      </c>
      <c r="S101" s="24"/>
      <c r="T101" s="24"/>
    </row>
    <row r="102" ht="12.75" hidden="1" customHeight="1" spans="1:20">
      <c r="A102" s="19" t="s">
        <v>770</v>
      </c>
      <c r="B102" s="5" t="s">
        <v>201</v>
      </c>
      <c r="C102" s="5" t="s">
        <v>202</v>
      </c>
      <c r="D102" s="5" t="str">
        <f t="shared" si="1"/>
        <v>孟东方(mengdongfang)</v>
      </c>
      <c r="E102" s="5" t="s">
        <v>757</v>
      </c>
      <c r="F102" s="5" t="s">
        <v>237</v>
      </c>
      <c r="G102" s="5" t="s">
        <v>758</v>
      </c>
      <c r="H102" s="5" t="s">
        <v>571</v>
      </c>
      <c r="I102" s="5" t="s">
        <v>237</v>
      </c>
      <c r="J102" s="5" t="s">
        <v>237</v>
      </c>
      <c r="K102" s="5" t="str">
        <f>VLOOKUP(H102,[1]Sheet1!$H:$I,2,)</f>
        <v>公开出版专著</v>
      </c>
      <c r="L102" s="5" t="s">
        <v>21</v>
      </c>
      <c r="M102" s="5" t="s">
        <v>602</v>
      </c>
      <c r="N102" s="22" t="s">
        <v>776</v>
      </c>
      <c r="O102" s="5" t="s">
        <v>582</v>
      </c>
      <c r="P102" s="5" t="s">
        <v>611</v>
      </c>
      <c r="Q102" s="25"/>
      <c r="R102" s="25" t="s">
        <v>787</v>
      </c>
      <c r="S102" s="24"/>
      <c r="T102" s="24"/>
    </row>
    <row r="103" ht="12.75" hidden="1" customHeight="1" spans="1:20">
      <c r="A103" s="19" t="s">
        <v>770</v>
      </c>
      <c r="B103" s="5" t="s">
        <v>201</v>
      </c>
      <c r="C103" s="5" t="s">
        <v>202</v>
      </c>
      <c r="D103" s="5" t="str">
        <f t="shared" si="1"/>
        <v>孟东方(mengdongfang)</v>
      </c>
      <c r="E103" s="5" t="s">
        <v>757</v>
      </c>
      <c r="F103" s="5" t="s">
        <v>238</v>
      </c>
      <c r="G103" s="5" t="s">
        <v>758</v>
      </c>
      <c r="H103" s="5" t="s">
        <v>571</v>
      </c>
      <c r="I103" s="5" t="s">
        <v>238</v>
      </c>
      <c r="J103" s="5" t="s">
        <v>238</v>
      </c>
      <c r="K103" s="5" t="str">
        <f>VLOOKUP(H103,[1]Sheet1!$H:$I,2,)</f>
        <v>公开出版专著</v>
      </c>
      <c r="L103" s="5" t="s">
        <v>21</v>
      </c>
      <c r="M103" s="5" t="s">
        <v>778</v>
      </c>
      <c r="N103" s="22" t="s">
        <v>779</v>
      </c>
      <c r="O103" s="5" t="s">
        <v>588</v>
      </c>
      <c r="P103" s="5" t="s">
        <v>611</v>
      </c>
      <c r="Q103" s="25"/>
      <c r="R103" s="25" t="s">
        <v>788</v>
      </c>
      <c r="S103" s="24"/>
      <c r="T103" s="24"/>
    </row>
    <row r="104" ht="12.75" hidden="1" customHeight="1" spans="1:20">
      <c r="A104" s="19" t="s">
        <v>770</v>
      </c>
      <c r="B104" s="5" t="s">
        <v>789</v>
      </c>
      <c r="C104" s="5" t="s">
        <v>790</v>
      </c>
      <c r="D104" s="5" t="str">
        <f t="shared" si="1"/>
        <v>王小明(wangxiaoming)</v>
      </c>
      <c r="E104" s="5" t="s">
        <v>695</v>
      </c>
      <c r="F104" s="5" t="s">
        <v>244</v>
      </c>
      <c r="G104" s="5" t="s">
        <v>639</v>
      </c>
      <c r="H104" s="5" t="s">
        <v>571</v>
      </c>
      <c r="I104" s="5" t="s">
        <v>244</v>
      </c>
      <c r="J104" s="5" t="s">
        <v>244</v>
      </c>
      <c r="K104" s="5" t="str">
        <f>VLOOKUP(H104,[1]Sheet1!$H:$I,2,)</f>
        <v>公开出版专著</v>
      </c>
      <c r="L104" s="5" t="s">
        <v>21</v>
      </c>
      <c r="M104" s="5" t="s">
        <v>596</v>
      </c>
      <c r="N104" s="22" t="s">
        <v>784</v>
      </c>
      <c r="O104" s="5" t="s">
        <v>576</v>
      </c>
      <c r="P104" s="5" t="s">
        <v>593</v>
      </c>
      <c r="Q104" s="25"/>
      <c r="R104" s="25" t="s">
        <v>791</v>
      </c>
      <c r="S104" s="24"/>
      <c r="T104" s="24"/>
    </row>
    <row r="105" ht="12.75" hidden="1" customHeight="1" spans="1:20">
      <c r="A105" s="19" t="s">
        <v>770</v>
      </c>
      <c r="B105" s="5" t="s">
        <v>167</v>
      </c>
      <c r="C105" s="5" t="s">
        <v>168</v>
      </c>
      <c r="D105" s="5" t="str">
        <f t="shared" si="1"/>
        <v>吴安(wuan)</v>
      </c>
      <c r="E105" s="5" t="s">
        <v>695</v>
      </c>
      <c r="F105" s="5" t="s">
        <v>244</v>
      </c>
      <c r="G105" s="5" t="s">
        <v>617</v>
      </c>
      <c r="H105" s="5" t="s">
        <v>571</v>
      </c>
      <c r="I105" s="5" t="s">
        <v>244</v>
      </c>
      <c r="J105" s="5" t="s">
        <v>244</v>
      </c>
      <c r="K105" s="5" t="str">
        <f>VLOOKUP(H105,[1]Sheet1!$H:$I,2,)</f>
        <v>公开出版专著</v>
      </c>
      <c r="L105" s="5" t="s">
        <v>21</v>
      </c>
      <c r="M105" s="5" t="s">
        <v>596</v>
      </c>
      <c r="N105" s="22" t="s">
        <v>784</v>
      </c>
      <c r="O105" s="5" t="s">
        <v>576</v>
      </c>
      <c r="P105" s="5" t="s">
        <v>611</v>
      </c>
      <c r="Q105" s="25"/>
      <c r="R105" s="25" t="s">
        <v>609</v>
      </c>
      <c r="S105" s="24"/>
      <c r="T105" s="24"/>
    </row>
    <row r="106" ht="12.75" hidden="1" customHeight="1" spans="1:20">
      <c r="A106" s="19" t="s">
        <v>770</v>
      </c>
      <c r="B106" s="5" t="s">
        <v>102</v>
      </c>
      <c r="C106" s="5" t="s">
        <v>103</v>
      </c>
      <c r="D106" s="5" t="str">
        <f t="shared" si="1"/>
        <v>吴大兵(wudabing)</v>
      </c>
      <c r="E106" s="5" t="s">
        <v>656</v>
      </c>
      <c r="F106" s="5" t="s">
        <v>238</v>
      </c>
      <c r="G106" s="5" t="s">
        <v>570</v>
      </c>
      <c r="H106" s="5" t="s">
        <v>571</v>
      </c>
      <c r="I106" s="5" t="s">
        <v>238</v>
      </c>
      <c r="J106" s="5" t="s">
        <v>238</v>
      </c>
      <c r="K106" s="5" t="str">
        <f>VLOOKUP(H106,[1]Sheet1!$H:$I,2,)</f>
        <v>公开出版专著</v>
      </c>
      <c r="L106" s="5" t="s">
        <v>21</v>
      </c>
      <c r="M106" s="5" t="s">
        <v>778</v>
      </c>
      <c r="N106" s="22" t="s">
        <v>779</v>
      </c>
      <c r="O106" s="5" t="s">
        <v>588</v>
      </c>
      <c r="P106" s="5" t="s">
        <v>575</v>
      </c>
      <c r="Q106" s="25"/>
      <c r="R106" s="25" t="s">
        <v>792</v>
      </c>
      <c r="S106" s="24"/>
      <c r="T106" s="24"/>
    </row>
    <row r="107" ht="12.75" hidden="1" customHeight="1" spans="1:20">
      <c r="A107" s="19" t="s">
        <v>770</v>
      </c>
      <c r="B107" s="5" t="s">
        <v>102</v>
      </c>
      <c r="C107" s="5" t="s">
        <v>103</v>
      </c>
      <c r="D107" s="5" t="str">
        <f t="shared" si="1"/>
        <v>吴大兵(wudabing)</v>
      </c>
      <c r="E107" s="5" t="s">
        <v>656</v>
      </c>
      <c r="F107" s="5" t="s">
        <v>237</v>
      </c>
      <c r="G107" s="5" t="s">
        <v>570</v>
      </c>
      <c r="H107" s="5" t="s">
        <v>571</v>
      </c>
      <c r="I107" s="5" t="s">
        <v>237</v>
      </c>
      <c r="J107" s="5" t="s">
        <v>237</v>
      </c>
      <c r="K107" s="5" t="str">
        <f>VLOOKUP(H107,[1]Sheet1!$H:$I,2,)</f>
        <v>公开出版专著</v>
      </c>
      <c r="L107" s="5" t="s">
        <v>21</v>
      </c>
      <c r="M107" s="5" t="s">
        <v>602</v>
      </c>
      <c r="N107" s="22" t="s">
        <v>776</v>
      </c>
      <c r="O107" s="5" t="s">
        <v>582</v>
      </c>
      <c r="P107" s="5" t="s">
        <v>589</v>
      </c>
      <c r="Q107" s="25"/>
      <c r="R107" s="25" t="s">
        <v>777</v>
      </c>
      <c r="S107" s="24"/>
      <c r="T107" s="24"/>
    </row>
    <row r="108" ht="12.75" hidden="1" customHeight="1" spans="1:20">
      <c r="A108" s="19" t="s">
        <v>770</v>
      </c>
      <c r="B108" s="5" t="s">
        <v>102</v>
      </c>
      <c r="C108" s="5" t="s">
        <v>103</v>
      </c>
      <c r="D108" s="5" t="str">
        <f t="shared" si="1"/>
        <v>吴大兵(wudabing)</v>
      </c>
      <c r="E108" s="5" t="s">
        <v>656</v>
      </c>
      <c r="F108" s="5" t="s">
        <v>246</v>
      </c>
      <c r="G108" s="5" t="s">
        <v>570</v>
      </c>
      <c r="H108" s="5" t="s">
        <v>571</v>
      </c>
      <c r="I108" s="5" t="s">
        <v>246</v>
      </c>
      <c r="J108" s="5" t="s">
        <v>246</v>
      </c>
      <c r="K108" s="5" t="str">
        <f>VLOOKUP(H108,[1]Sheet1!$H:$I,2,)</f>
        <v>公开出版专著</v>
      </c>
      <c r="L108" s="5" t="s">
        <v>44</v>
      </c>
      <c r="M108" s="5" t="s">
        <v>572</v>
      </c>
      <c r="N108" s="22" t="s">
        <v>793</v>
      </c>
      <c r="O108" s="5" t="s">
        <v>611</v>
      </c>
      <c r="P108" s="5" t="s">
        <v>611</v>
      </c>
      <c r="Q108" s="25"/>
      <c r="R108" s="25" t="s">
        <v>657</v>
      </c>
      <c r="S108" s="24"/>
      <c r="T108" s="24"/>
    </row>
    <row r="109" ht="12.75" hidden="1" customHeight="1" spans="1:20">
      <c r="A109" s="19" t="s">
        <v>770</v>
      </c>
      <c r="B109" s="5" t="s">
        <v>663</v>
      </c>
      <c r="C109" s="5" t="s">
        <v>664</v>
      </c>
      <c r="D109" s="5" t="str">
        <f t="shared" si="1"/>
        <v>吴静(wujing)</v>
      </c>
      <c r="E109" s="5" t="s">
        <v>599</v>
      </c>
      <c r="F109" s="5" t="s">
        <v>235</v>
      </c>
      <c r="G109" s="5" t="s">
        <v>579</v>
      </c>
      <c r="H109" s="5" t="s">
        <v>571</v>
      </c>
      <c r="I109" s="5" t="s">
        <v>235</v>
      </c>
      <c r="J109" s="5" t="s">
        <v>235</v>
      </c>
      <c r="K109" s="5" t="str">
        <f>VLOOKUP(H109,[1]Sheet1!$H:$I,2,)</f>
        <v>公开出版专著</v>
      </c>
      <c r="L109" s="5" t="s">
        <v>177</v>
      </c>
      <c r="M109" s="5" t="s">
        <v>725</v>
      </c>
      <c r="N109" s="22" t="s">
        <v>773</v>
      </c>
      <c r="O109" s="5" t="s">
        <v>774</v>
      </c>
      <c r="P109" s="5" t="s">
        <v>588</v>
      </c>
      <c r="Q109" s="25"/>
      <c r="R109" s="25" t="s">
        <v>775</v>
      </c>
      <c r="S109" s="24"/>
      <c r="T109" s="24"/>
    </row>
    <row r="110" ht="12.75" hidden="1" customHeight="1" spans="1:20">
      <c r="A110" s="19" t="s">
        <v>770</v>
      </c>
      <c r="B110" s="5" t="s">
        <v>248</v>
      </c>
      <c r="C110" s="5" t="s">
        <v>249</v>
      </c>
      <c r="D110" s="5" t="str">
        <f t="shared" si="1"/>
        <v>朱莉芬(zhulifen)</v>
      </c>
      <c r="E110" s="5" t="s">
        <v>720</v>
      </c>
      <c r="F110" s="5" t="s">
        <v>247</v>
      </c>
      <c r="G110" s="5" t="s">
        <v>639</v>
      </c>
      <c r="H110" s="5" t="s">
        <v>571</v>
      </c>
      <c r="I110" s="5" t="s">
        <v>247</v>
      </c>
      <c r="J110" s="5" t="s">
        <v>247</v>
      </c>
      <c r="K110" s="5" t="str">
        <f>VLOOKUP(H110,[1]Sheet1!$H:$I,2,)</f>
        <v>公开出版专著</v>
      </c>
      <c r="L110" s="5" t="s">
        <v>250</v>
      </c>
      <c r="M110" s="5" t="s">
        <v>615</v>
      </c>
      <c r="N110" s="22" t="s">
        <v>794</v>
      </c>
      <c r="O110" s="5" t="s">
        <v>593</v>
      </c>
      <c r="P110" s="5" t="s">
        <v>593</v>
      </c>
      <c r="Q110" s="25"/>
      <c r="R110" s="25" t="s">
        <v>795</v>
      </c>
      <c r="S110" s="24"/>
      <c r="T110" s="24"/>
    </row>
    <row r="111" ht="12.75" hidden="1" customHeight="1" spans="1:20">
      <c r="A111" s="19" t="s">
        <v>770</v>
      </c>
      <c r="B111" s="5" t="s">
        <v>248</v>
      </c>
      <c r="C111" s="5" t="s">
        <v>249</v>
      </c>
      <c r="D111" s="5" t="str">
        <f t="shared" si="1"/>
        <v>朱莉芬(zhulifen)</v>
      </c>
      <c r="E111" s="5" t="s">
        <v>720</v>
      </c>
      <c r="F111" s="5" t="s">
        <v>247</v>
      </c>
      <c r="G111" s="5" t="s">
        <v>639</v>
      </c>
      <c r="H111" s="5" t="s">
        <v>571</v>
      </c>
      <c r="I111" s="5" t="s">
        <v>247</v>
      </c>
      <c r="J111" s="5" t="s">
        <v>247</v>
      </c>
      <c r="K111" s="5" t="str">
        <f>VLOOKUP(H111,[1]Sheet1!$H:$I,2,)</f>
        <v>公开出版专著</v>
      </c>
      <c r="L111" s="5" t="s">
        <v>250</v>
      </c>
      <c r="M111" s="5" t="s">
        <v>615</v>
      </c>
      <c r="N111" s="22" t="s">
        <v>794</v>
      </c>
      <c r="O111" s="5" t="s">
        <v>593</v>
      </c>
      <c r="P111" s="5" t="s">
        <v>593</v>
      </c>
      <c r="Q111" s="25"/>
      <c r="R111" s="25" t="s">
        <v>795</v>
      </c>
      <c r="S111" s="24"/>
      <c r="T111" s="24"/>
    </row>
    <row r="112" ht="12.75" hidden="1" customHeight="1" spans="1:20">
      <c r="A112" s="19" t="s">
        <v>796</v>
      </c>
      <c r="B112" s="5" t="s">
        <v>31</v>
      </c>
      <c r="C112" s="5" t="s">
        <v>32</v>
      </c>
      <c r="D112" s="5" t="str">
        <f t="shared" si="1"/>
        <v>曹银涛(caoyintao)</v>
      </c>
      <c r="E112" s="5" t="s">
        <v>599</v>
      </c>
      <c r="F112" s="5" t="s">
        <v>253</v>
      </c>
      <c r="G112" s="5" t="s">
        <v>570</v>
      </c>
      <c r="H112" s="5" t="s">
        <v>571</v>
      </c>
      <c r="I112" s="5" t="s">
        <v>253</v>
      </c>
      <c r="J112" s="5" t="s">
        <v>253</v>
      </c>
      <c r="K112" s="5" t="str">
        <f>VLOOKUP(H112,[1]Sheet1!$H:$I,2,)</f>
        <v>公开出版专著</v>
      </c>
      <c r="L112" s="5" t="s">
        <v>177</v>
      </c>
      <c r="M112" s="5" t="s">
        <v>698</v>
      </c>
      <c r="N112" s="22" t="s">
        <v>797</v>
      </c>
      <c r="O112" s="5" t="s">
        <v>582</v>
      </c>
      <c r="P112" s="5" t="s">
        <v>589</v>
      </c>
      <c r="Q112" s="25"/>
      <c r="R112" s="25" t="s">
        <v>620</v>
      </c>
      <c r="S112" s="24"/>
      <c r="T112" s="24"/>
    </row>
    <row r="113" ht="12.75" hidden="1" customHeight="1" spans="1:20">
      <c r="A113" s="19" t="s">
        <v>796</v>
      </c>
      <c r="B113" s="5" t="s">
        <v>256</v>
      </c>
      <c r="C113" s="5" t="s">
        <v>257</v>
      </c>
      <c r="D113" s="5" t="str">
        <f t="shared" si="1"/>
        <v>邓平(dengping)</v>
      </c>
      <c r="E113" s="5" t="s">
        <v>798</v>
      </c>
      <c r="F113" s="5" t="s">
        <v>255</v>
      </c>
      <c r="G113" s="5" t="s">
        <v>617</v>
      </c>
      <c r="H113" s="5" t="s">
        <v>604</v>
      </c>
      <c r="I113" s="5" t="s">
        <v>255</v>
      </c>
      <c r="J113" s="5" t="s">
        <v>255</v>
      </c>
      <c r="K113" s="5" t="str">
        <f>VLOOKUP(H113,[1]Sheet1!$H:$I,2,)</f>
        <v>公开出版编著、译著、工具书、教材等</v>
      </c>
      <c r="L113" s="5" t="s">
        <v>258</v>
      </c>
      <c r="M113" s="5" t="s">
        <v>585</v>
      </c>
      <c r="N113" s="22" t="s">
        <v>799</v>
      </c>
      <c r="O113" s="5" t="s">
        <v>611</v>
      </c>
      <c r="P113" s="5" t="s">
        <v>611</v>
      </c>
      <c r="Q113" s="25"/>
      <c r="R113" s="25" t="s">
        <v>572</v>
      </c>
      <c r="S113" s="24"/>
      <c r="T113" s="24"/>
    </row>
    <row r="114" ht="12.75" hidden="1" customHeight="1" spans="1:20">
      <c r="A114" s="19" t="s">
        <v>796</v>
      </c>
      <c r="B114" s="5" t="s">
        <v>37</v>
      </c>
      <c r="C114" s="5" t="s">
        <v>38</v>
      </c>
      <c r="D114" s="5" t="str">
        <f t="shared" si="1"/>
        <v>丁新正(dingxinzheng)</v>
      </c>
      <c r="E114" s="5" t="s">
        <v>599</v>
      </c>
      <c r="F114" s="5" t="s">
        <v>261</v>
      </c>
      <c r="G114" s="5" t="s">
        <v>570</v>
      </c>
      <c r="H114" s="5" t="s">
        <v>571</v>
      </c>
      <c r="I114" s="5" t="s">
        <v>261</v>
      </c>
      <c r="J114" s="5" t="s">
        <v>261</v>
      </c>
      <c r="K114" s="5" t="str">
        <f>VLOOKUP(H114,[1]Sheet1!$H:$I,2,)</f>
        <v>公开出版专著</v>
      </c>
      <c r="L114" s="5" t="s">
        <v>264</v>
      </c>
      <c r="M114" s="5" t="s">
        <v>660</v>
      </c>
      <c r="N114" s="22" t="s">
        <v>800</v>
      </c>
      <c r="O114" s="5" t="s">
        <v>574</v>
      </c>
      <c r="P114" s="5" t="s">
        <v>574</v>
      </c>
      <c r="Q114" s="25"/>
      <c r="R114" s="25" t="s">
        <v>801</v>
      </c>
      <c r="S114" s="24"/>
      <c r="T114" s="24"/>
    </row>
    <row r="115" ht="12.75" hidden="1" customHeight="1" spans="1:20">
      <c r="A115" s="19" t="s">
        <v>796</v>
      </c>
      <c r="B115" s="5" t="s">
        <v>45</v>
      </c>
      <c r="C115" s="5" t="s">
        <v>46</v>
      </c>
      <c r="D115" s="5" t="str">
        <f t="shared" si="1"/>
        <v>范滔滔(fantaotao)</v>
      </c>
      <c r="E115" s="5" t="s">
        <v>613</v>
      </c>
      <c r="F115" s="5" t="s">
        <v>253</v>
      </c>
      <c r="G115" s="5" t="s">
        <v>614</v>
      </c>
      <c r="H115" s="5" t="s">
        <v>571</v>
      </c>
      <c r="I115" s="5" t="s">
        <v>253</v>
      </c>
      <c r="J115" s="5" t="s">
        <v>253</v>
      </c>
      <c r="K115" s="5" t="str">
        <f>VLOOKUP(H115,[1]Sheet1!$H:$I,2,)</f>
        <v>公开出版专著</v>
      </c>
      <c r="L115" s="5" t="s">
        <v>177</v>
      </c>
      <c r="M115" s="5" t="s">
        <v>698</v>
      </c>
      <c r="N115" s="22" t="s">
        <v>797</v>
      </c>
      <c r="O115" s="5" t="s">
        <v>582</v>
      </c>
      <c r="P115" s="5" t="s">
        <v>575</v>
      </c>
      <c r="Q115" s="25"/>
      <c r="R115" s="25" t="s">
        <v>588</v>
      </c>
      <c r="S115" s="24"/>
      <c r="T115" s="24"/>
    </row>
    <row r="116" ht="12.75" hidden="1" customHeight="1" spans="1:20">
      <c r="A116" s="19" t="s">
        <v>796</v>
      </c>
      <c r="B116" s="5" t="s">
        <v>175</v>
      </c>
      <c r="C116" s="5" t="s">
        <v>176</v>
      </c>
      <c r="D116" s="5" t="str">
        <f t="shared" si="1"/>
        <v>方令(fangling)</v>
      </c>
      <c r="E116" s="5" t="s">
        <v>613</v>
      </c>
      <c r="F116" s="5" t="s">
        <v>253</v>
      </c>
      <c r="G116" s="5" t="s">
        <v>617</v>
      </c>
      <c r="H116" s="5" t="s">
        <v>571</v>
      </c>
      <c r="I116" s="5" t="s">
        <v>253</v>
      </c>
      <c r="J116" s="5" t="s">
        <v>253</v>
      </c>
      <c r="K116" s="5" t="str">
        <f>VLOOKUP(H116,[1]Sheet1!$H:$I,2,)</f>
        <v>公开出版专著</v>
      </c>
      <c r="L116" s="5" t="s">
        <v>177</v>
      </c>
      <c r="M116" s="5" t="s">
        <v>698</v>
      </c>
      <c r="N116" s="22" t="s">
        <v>797</v>
      </c>
      <c r="O116" s="5" t="s">
        <v>582</v>
      </c>
      <c r="P116" s="5" t="s">
        <v>611</v>
      </c>
      <c r="Q116" s="25"/>
      <c r="R116" s="25" t="s">
        <v>754</v>
      </c>
      <c r="S116" s="24"/>
      <c r="T116" s="24"/>
    </row>
    <row r="117" ht="12.75" hidden="1" customHeight="1" spans="1:20">
      <c r="A117" s="19" t="s">
        <v>796</v>
      </c>
      <c r="B117" s="5" t="s">
        <v>50</v>
      </c>
      <c r="C117" s="5" t="s">
        <v>51</v>
      </c>
      <c r="D117" s="5" t="str">
        <f t="shared" si="1"/>
        <v>郭振杰(guozhenjie)</v>
      </c>
      <c r="E117" s="5" t="s">
        <v>599</v>
      </c>
      <c r="F117" s="5" t="s">
        <v>253</v>
      </c>
      <c r="G117" s="5" t="s">
        <v>595</v>
      </c>
      <c r="H117" s="5" t="s">
        <v>571</v>
      </c>
      <c r="I117" s="5" t="s">
        <v>253</v>
      </c>
      <c r="J117" s="5" t="s">
        <v>253</v>
      </c>
      <c r="K117" s="5" t="str">
        <f>VLOOKUP(H117,[1]Sheet1!$H:$I,2,)</f>
        <v>公开出版专著</v>
      </c>
      <c r="L117" s="5" t="s">
        <v>177</v>
      </c>
      <c r="M117" s="5" t="s">
        <v>698</v>
      </c>
      <c r="N117" s="22" t="s">
        <v>797</v>
      </c>
      <c r="O117" s="5" t="s">
        <v>582</v>
      </c>
      <c r="P117" s="5" t="s">
        <v>582</v>
      </c>
      <c r="Q117" s="25"/>
      <c r="R117" s="25" t="s">
        <v>588</v>
      </c>
      <c r="S117" s="24"/>
      <c r="T117" s="24"/>
    </row>
    <row r="118" ht="12.75" hidden="1" customHeight="1" spans="1:20">
      <c r="A118" s="19" t="s">
        <v>796</v>
      </c>
      <c r="B118" s="5" t="s">
        <v>50</v>
      </c>
      <c r="C118" s="5" t="s">
        <v>51</v>
      </c>
      <c r="D118" s="5" t="str">
        <f t="shared" si="1"/>
        <v>郭振杰(guozhenjie)</v>
      </c>
      <c r="E118" s="5" t="s">
        <v>599</v>
      </c>
      <c r="F118" s="5" t="s">
        <v>267</v>
      </c>
      <c r="G118" s="5" t="s">
        <v>595</v>
      </c>
      <c r="H118" s="5" t="s">
        <v>689</v>
      </c>
      <c r="I118" s="5" t="s">
        <v>267</v>
      </c>
      <c r="J118" s="5" t="s">
        <v>267</v>
      </c>
      <c r="K118" s="5" t="str">
        <f>VLOOKUP(H118,[1]Sheet1!$H:$I,2,)</f>
        <v>公开出版专著</v>
      </c>
      <c r="L118" s="5" t="s">
        <v>116</v>
      </c>
      <c r="M118" s="5" t="s">
        <v>572</v>
      </c>
      <c r="N118" s="22" t="s">
        <v>802</v>
      </c>
      <c r="O118" s="5" t="s">
        <v>589</v>
      </c>
      <c r="P118" s="5" t="s">
        <v>589</v>
      </c>
      <c r="Q118" s="25" t="s">
        <v>803</v>
      </c>
      <c r="R118" s="25" t="s">
        <v>755</v>
      </c>
      <c r="S118" s="24"/>
      <c r="T118" s="24"/>
    </row>
    <row r="119" ht="12.75" hidden="1" customHeight="1" spans="1:20">
      <c r="A119" s="19" t="s">
        <v>796</v>
      </c>
      <c r="B119" s="5" t="s">
        <v>141</v>
      </c>
      <c r="C119" s="5" t="s">
        <v>142</v>
      </c>
      <c r="D119" s="5" t="str">
        <f t="shared" si="1"/>
        <v>李光荣(liguangrong)</v>
      </c>
      <c r="E119" s="5" t="s">
        <v>599</v>
      </c>
      <c r="F119" s="5" t="s">
        <v>261</v>
      </c>
      <c r="G119" s="5" t="s">
        <v>595</v>
      </c>
      <c r="H119" s="5" t="s">
        <v>571</v>
      </c>
      <c r="I119" s="5" t="s">
        <v>261</v>
      </c>
      <c r="J119" s="5" t="s">
        <v>261</v>
      </c>
      <c r="K119" s="5" t="str">
        <f>VLOOKUP(H119,[1]Sheet1!$H:$I,2,)</f>
        <v>公开出版专著</v>
      </c>
      <c r="L119" s="5" t="s">
        <v>264</v>
      </c>
      <c r="M119" s="5" t="s">
        <v>660</v>
      </c>
      <c r="N119" s="22" t="s">
        <v>800</v>
      </c>
      <c r="O119" s="5" t="s">
        <v>574</v>
      </c>
      <c r="P119" s="5" t="s">
        <v>588</v>
      </c>
      <c r="Q119" s="25"/>
      <c r="R119" s="25" t="s">
        <v>801</v>
      </c>
      <c r="S119" s="24"/>
      <c r="T119" s="24"/>
    </row>
    <row r="120" ht="12.75" hidden="1" customHeight="1" spans="1:20">
      <c r="A120" s="19" t="s">
        <v>796</v>
      </c>
      <c r="B120" s="5" t="s">
        <v>146</v>
      </c>
      <c r="C120" s="5" t="s">
        <v>147</v>
      </c>
      <c r="D120" s="5" t="str">
        <f t="shared" si="1"/>
        <v>李佑静(liyoujing)</v>
      </c>
      <c r="E120" s="5" t="s">
        <v>578</v>
      </c>
      <c r="F120" s="5" t="s">
        <v>261</v>
      </c>
      <c r="G120" s="5" t="s">
        <v>579</v>
      </c>
      <c r="H120" s="5" t="s">
        <v>571</v>
      </c>
      <c r="I120" s="5" t="s">
        <v>261</v>
      </c>
      <c r="J120" s="5" t="s">
        <v>261</v>
      </c>
      <c r="K120" s="5" t="str">
        <f>VLOOKUP(H120,[1]Sheet1!$H:$I,2,)</f>
        <v>公开出版专著</v>
      </c>
      <c r="L120" s="5" t="s">
        <v>264</v>
      </c>
      <c r="M120" s="5" t="s">
        <v>660</v>
      </c>
      <c r="N120" s="22" t="s">
        <v>800</v>
      </c>
      <c r="O120" s="5" t="s">
        <v>574</v>
      </c>
      <c r="P120" s="5" t="s">
        <v>575</v>
      </c>
      <c r="Q120" s="25"/>
      <c r="R120" s="25" t="s">
        <v>804</v>
      </c>
      <c r="S120" s="24"/>
      <c r="T120" s="24"/>
    </row>
    <row r="121" ht="12.75" hidden="1" customHeight="1" spans="1:20">
      <c r="A121" s="19" t="s">
        <v>796</v>
      </c>
      <c r="B121" s="5" t="s">
        <v>156</v>
      </c>
      <c r="C121" s="5" t="s">
        <v>157</v>
      </c>
      <c r="D121" s="5" t="str">
        <f t="shared" si="1"/>
        <v>罗伟(luowei)</v>
      </c>
      <c r="E121" s="5" t="s">
        <v>599</v>
      </c>
      <c r="F121" s="5" t="s">
        <v>261</v>
      </c>
      <c r="G121" s="5" t="s">
        <v>570</v>
      </c>
      <c r="H121" s="5" t="s">
        <v>571</v>
      </c>
      <c r="I121" s="5" t="s">
        <v>261</v>
      </c>
      <c r="J121" s="5" t="s">
        <v>261</v>
      </c>
      <c r="K121" s="5" t="str">
        <f>VLOOKUP(H121,[1]Sheet1!$H:$I,2,)</f>
        <v>公开出版专著</v>
      </c>
      <c r="L121" s="5" t="s">
        <v>264</v>
      </c>
      <c r="M121" s="5" t="s">
        <v>660</v>
      </c>
      <c r="N121" s="22" t="s">
        <v>800</v>
      </c>
      <c r="O121" s="5" t="s">
        <v>574</v>
      </c>
      <c r="P121" s="5" t="s">
        <v>593</v>
      </c>
      <c r="Q121" s="25"/>
      <c r="R121" s="25" t="s">
        <v>805</v>
      </c>
      <c r="S121" s="24"/>
      <c r="T121" s="24"/>
    </row>
    <row r="122" ht="12.75" hidden="1" customHeight="1" spans="1:20">
      <c r="A122" s="19" t="s">
        <v>796</v>
      </c>
      <c r="B122" s="5" t="s">
        <v>161</v>
      </c>
      <c r="C122" s="5" t="s">
        <v>162</v>
      </c>
      <c r="D122" s="5" t="str">
        <f t="shared" si="1"/>
        <v>蒲奇军(puqijun)</v>
      </c>
      <c r="E122" s="5" t="s">
        <v>709</v>
      </c>
      <c r="F122" s="5" t="s">
        <v>261</v>
      </c>
      <c r="G122" s="5" t="s">
        <v>617</v>
      </c>
      <c r="H122" s="5" t="s">
        <v>571</v>
      </c>
      <c r="I122" s="5" t="s">
        <v>261</v>
      </c>
      <c r="J122" s="5" t="s">
        <v>261</v>
      </c>
      <c r="K122" s="5" t="str">
        <f>VLOOKUP(H122,[1]Sheet1!$H:$I,2,)</f>
        <v>公开出版专著</v>
      </c>
      <c r="L122" s="5" t="s">
        <v>264</v>
      </c>
      <c r="M122" s="5" t="s">
        <v>660</v>
      </c>
      <c r="N122" s="22" t="s">
        <v>800</v>
      </c>
      <c r="O122" s="5" t="s">
        <v>574</v>
      </c>
      <c r="P122" s="5" t="s">
        <v>589</v>
      </c>
      <c r="Q122" s="25"/>
      <c r="R122" s="25" t="s">
        <v>606</v>
      </c>
      <c r="S122" s="24"/>
      <c r="T122" s="24"/>
    </row>
    <row r="123" ht="12.75" hidden="1" customHeight="1" spans="1:20">
      <c r="A123" s="19" t="s">
        <v>796</v>
      </c>
      <c r="B123" s="5" t="s">
        <v>422</v>
      </c>
      <c r="C123" s="5" t="s">
        <v>423</v>
      </c>
      <c r="D123" s="5" t="str">
        <f t="shared" si="1"/>
        <v>钱明亮(qianmingliang)</v>
      </c>
      <c r="E123" s="5" t="s">
        <v>599</v>
      </c>
      <c r="F123" s="5" t="s">
        <v>261</v>
      </c>
      <c r="G123" s="5" t="s">
        <v>570</v>
      </c>
      <c r="H123" s="5" t="s">
        <v>571</v>
      </c>
      <c r="I123" s="5" t="s">
        <v>261</v>
      </c>
      <c r="J123" s="5" t="s">
        <v>261</v>
      </c>
      <c r="K123" s="5" t="str">
        <f>VLOOKUP(H123,[1]Sheet1!$H:$I,2,)</f>
        <v>公开出版专著</v>
      </c>
      <c r="L123" s="5" t="s">
        <v>264</v>
      </c>
      <c r="M123" s="5" t="s">
        <v>660</v>
      </c>
      <c r="N123" s="22" t="s">
        <v>800</v>
      </c>
      <c r="O123" s="5" t="s">
        <v>574</v>
      </c>
      <c r="P123" s="5" t="s">
        <v>582</v>
      </c>
      <c r="Q123" s="25"/>
      <c r="R123" s="25" t="s">
        <v>804</v>
      </c>
      <c r="S123" s="24"/>
      <c r="T123" s="24"/>
    </row>
    <row r="124" ht="12.75" hidden="1" customHeight="1" spans="1:20">
      <c r="A124" s="19" t="s">
        <v>796</v>
      </c>
      <c r="B124" s="5" t="s">
        <v>102</v>
      </c>
      <c r="C124" s="5" t="s">
        <v>103</v>
      </c>
      <c r="D124" s="5" t="str">
        <f t="shared" si="1"/>
        <v>吴大兵(wudabing)</v>
      </c>
      <c r="E124" s="5" t="s">
        <v>656</v>
      </c>
      <c r="F124" s="5" t="s">
        <v>268</v>
      </c>
      <c r="G124" s="5" t="s">
        <v>570</v>
      </c>
      <c r="H124" s="5" t="s">
        <v>571</v>
      </c>
      <c r="I124" s="5" t="s">
        <v>268</v>
      </c>
      <c r="J124" s="5" t="s">
        <v>268</v>
      </c>
      <c r="K124" s="5" t="str">
        <f>VLOOKUP(H124,[1]Sheet1!$H:$I,2,)</f>
        <v>公开出版专著</v>
      </c>
      <c r="L124" s="5" t="s">
        <v>21</v>
      </c>
      <c r="M124" s="5" t="s">
        <v>806</v>
      </c>
      <c r="N124" s="22" t="s">
        <v>807</v>
      </c>
      <c r="O124" s="5" t="s">
        <v>611</v>
      </c>
      <c r="P124" s="5" t="s">
        <v>611</v>
      </c>
      <c r="Q124" s="25"/>
      <c r="R124" s="25" t="s">
        <v>712</v>
      </c>
      <c r="S124" s="24"/>
      <c r="T124" s="24"/>
    </row>
    <row r="125" ht="12.75" hidden="1" customHeight="1" spans="1:20">
      <c r="A125" s="19" t="s">
        <v>796</v>
      </c>
      <c r="B125" s="5" t="s">
        <v>102</v>
      </c>
      <c r="C125" s="5" t="s">
        <v>103</v>
      </c>
      <c r="D125" s="5" t="str">
        <f t="shared" si="1"/>
        <v>吴大兵(wudabing)</v>
      </c>
      <c r="E125" s="5" t="s">
        <v>656</v>
      </c>
      <c r="F125" s="5" t="s">
        <v>269</v>
      </c>
      <c r="G125" s="5" t="s">
        <v>570</v>
      </c>
      <c r="H125" s="5" t="s">
        <v>571</v>
      </c>
      <c r="I125" s="5" t="s">
        <v>269</v>
      </c>
      <c r="J125" s="5" t="s">
        <v>269</v>
      </c>
      <c r="K125" s="5" t="str">
        <f>VLOOKUP(H125,[1]Sheet1!$H:$I,2,)</f>
        <v>公开出版专著</v>
      </c>
      <c r="L125" s="5" t="s">
        <v>190</v>
      </c>
      <c r="M125" s="5" t="s">
        <v>684</v>
      </c>
      <c r="N125" s="22" t="s">
        <v>808</v>
      </c>
      <c r="O125" s="5" t="s">
        <v>593</v>
      </c>
      <c r="P125" s="5" t="s">
        <v>589</v>
      </c>
      <c r="Q125" s="25"/>
      <c r="R125" s="25" t="s">
        <v>809</v>
      </c>
      <c r="S125" s="24"/>
      <c r="T125" s="24"/>
    </row>
    <row r="126" ht="12.75" hidden="1" customHeight="1" spans="1:20">
      <c r="A126" s="19" t="s">
        <v>796</v>
      </c>
      <c r="B126" s="5" t="s">
        <v>663</v>
      </c>
      <c r="C126" s="5" t="s">
        <v>664</v>
      </c>
      <c r="D126" s="5" t="str">
        <f t="shared" si="1"/>
        <v>吴静(wujing)</v>
      </c>
      <c r="E126" s="5" t="s">
        <v>599</v>
      </c>
      <c r="F126" s="5" t="s">
        <v>253</v>
      </c>
      <c r="G126" s="5" t="s">
        <v>579</v>
      </c>
      <c r="H126" s="5" t="s">
        <v>571</v>
      </c>
      <c r="I126" s="5" t="s">
        <v>253</v>
      </c>
      <c r="J126" s="5" t="s">
        <v>253</v>
      </c>
      <c r="K126" s="5" t="str">
        <f>VLOOKUP(H126,[1]Sheet1!$H:$I,2,)</f>
        <v>公开出版专著</v>
      </c>
      <c r="L126" s="5" t="s">
        <v>177</v>
      </c>
      <c r="M126" s="5" t="s">
        <v>698</v>
      </c>
      <c r="N126" s="22" t="s">
        <v>797</v>
      </c>
      <c r="O126" s="5" t="s">
        <v>582</v>
      </c>
      <c r="P126" s="5" t="s">
        <v>593</v>
      </c>
      <c r="Q126" s="25"/>
      <c r="R126" s="25" t="s">
        <v>576</v>
      </c>
      <c r="S126" s="24"/>
      <c r="T126" s="24"/>
    </row>
    <row r="127" ht="12.75" hidden="1" customHeight="1" spans="1:20">
      <c r="A127" s="19" t="s">
        <v>796</v>
      </c>
      <c r="B127" s="5" t="s">
        <v>271</v>
      </c>
      <c r="C127" s="5" t="s">
        <v>272</v>
      </c>
      <c r="D127" s="5" t="str">
        <f t="shared" si="1"/>
        <v>杨孝容(yangxiaorong)</v>
      </c>
      <c r="E127" s="5" t="s">
        <v>656</v>
      </c>
      <c r="F127" s="5" t="s">
        <v>270</v>
      </c>
      <c r="G127" s="5" t="s">
        <v>595</v>
      </c>
      <c r="H127" s="5" t="s">
        <v>571</v>
      </c>
      <c r="I127" s="5" t="s">
        <v>270</v>
      </c>
      <c r="J127" s="5" t="s">
        <v>270</v>
      </c>
      <c r="K127" s="5" t="str">
        <f>VLOOKUP(H127,[1]Sheet1!$H:$I,2,)</f>
        <v>公开出版专著</v>
      </c>
      <c r="L127" s="5" t="s">
        <v>273</v>
      </c>
      <c r="M127" s="5" t="s">
        <v>572</v>
      </c>
      <c r="N127" s="22" t="s">
        <v>810</v>
      </c>
      <c r="O127" s="5" t="s">
        <v>589</v>
      </c>
      <c r="P127" s="5" t="s">
        <v>589</v>
      </c>
      <c r="Q127" s="25"/>
      <c r="R127" s="25" t="s">
        <v>811</v>
      </c>
      <c r="S127" s="24"/>
      <c r="T127" s="24"/>
    </row>
    <row r="128" ht="12.75" hidden="1" customHeight="1" spans="1:20">
      <c r="A128" s="19" t="s">
        <v>796</v>
      </c>
      <c r="B128" s="5" t="s">
        <v>108</v>
      </c>
      <c r="C128" s="5" t="s">
        <v>109</v>
      </c>
      <c r="D128" s="5" t="str">
        <f t="shared" si="1"/>
        <v>杨勇(yangyong)</v>
      </c>
      <c r="E128" s="5" t="s">
        <v>654</v>
      </c>
      <c r="F128" s="5" t="s">
        <v>276</v>
      </c>
      <c r="G128" s="5" t="s">
        <v>673</v>
      </c>
      <c r="H128" s="5" t="s">
        <v>571</v>
      </c>
      <c r="I128" s="5" t="s">
        <v>276</v>
      </c>
      <c r="J128" s="5" t="s">
        <v>276</v>
      </c>
      <c r="K128" s="5" t="str">
        <f>VLOOKUP(H128,[1]Sheet1!$H:$I,2,)</f>
        <v>公开出版专著</v>
      </c>
      <c r="L128" s="5" t="s">
        <v>277</v>
      </c>
      <c r="M128" s="5" t="s">
        <v>585</v>
      </c>
      <c r="N128" s="22" t="s">
        <v>812</v>
      </c>
      <c r="O128" s="5" t="s">
        <v>611</v>
      </c>
      <c r="P128" s="5" t="s">
        <v>611</v>
      </c>
      <c r="Q128" s="25"/>
      <c r="R128" s="25" t="s">
        <v>712</v>
      </c>
      <c r="S128" s="24"/>
      <c r="T128" s="24"/>
    </row>
    <row r="129" ht="12.75" hidden="1" customHeight="1" spans="1:20">
      <c r="A129" s="19" t="s">
        <v>796</v>
      </c>
      <c r="B129" s="5" t="s">
        <v>262</v>
      </c>
      <c r="C129" s="5" t="s">
        <v>263</v>
      </c>
      <c r="D129" s="5" t="str">
        <f t="shared" si="1"/>
        <v>钟瑶奇(zhongyaoqi)</v>
      </c>
      <c r="E129" s="5" t="s">
        <v>709</v>
      </c>
      <c r="F129" s="5" t="s">
        <v>261</v>
      </c>
      <c r="G129" s="5" t="s">
        <v>617</v>
      </c>
      <c r="H129" s="5" t="s">
        <v>571</v>
      </c>
      <c r="I129" s="5" t="s">
        <v>261</v>
      </c>
      <c r="J129" s="5" t="s">
        <v>261</v>
      </c>
      <c r="K129" s="5" t="str">
        <f>VLOOKUP(H129,[1]Sheet1!$H:$I,2,)</f>
        <v>公开出版专著</v>
      </c>
      <c r="L129" s="5" t="s">
        <v>264</v>
      </c>
      <c r="M129" s="5" t="s">
        <v>660</v>
      </c>
      <c r="N129" s="22" t="s">
        <v>800</v>
      </c>
      <c r="O129" s="5" t="s">
        <v>574</v>
      </c>
      <c r="P129" s="5" t="s">
        <v>611</v>
      </c>
      <c r="Q129" s="25"/>
      <c r="R129" s="25" t="s">
        <v>813</v>
      </c>
      <c r="S129" s="24"/>
      <c r="T129" s="24"/>
    </row>
    <row r="130" ht="12.75" hidden="1" customHeight="1" spans="1:20">
      <c r="A130" s="19" t="s">
        <v>796</v>
      </c>
      <c r="B130" s="5" t="s">
        <v>248</v>
      </c>
      <c r="C130" s="5" t="s">
        <v>249</v>
      </c>
      <c r="D130" s="5" t="str">
        <f t="shared" si="1"/>
        <v>朱莉芬(zhulifen)</v>
      </c>
      <c r="E130" s="5" t="s">
        <v>720</v>
      </c>
      <c r="F130" s="5" t="s">
        <v>278</v>
      </c>
      <c r="G130" s="5" t="s">
        <v>639</v>
      </c>
      <c r="H130" s="5" t="s">
        <v>571</v>
      </c>
      <c r="I130" s="5" t="s">
        <v>278</v>
      </c>
      <c r="J130" s="5" t="s">
        <v>278</v>
      </c>
      <c r="K130" s="5" t="str">
        <f>VLOOKUP(H130,[1]Sheet1!$H:$I,2,)</f>
        <v>公开出版专著</v>
      </c>
      <c r="L130" s="5" t="s">
        <v>279</v>
      </c>
      <c r="M130" s="5" t="s">
        <v>814</v>
      </c>
      <c r="N130" s="22" t="s">
        <v>815</v>
      </c>
      <c r="O130" s="5" t="s">
        <v>593</v>
      </c>
      <c r="P130" s="5" t="s">
        <v>589</v>
      </c>
      <c r="Q130" s="25"/>
      <c r="R130" s="25" t="s">
        <v>816</v>
      </c>
      <c r="S130" s="24"/>
      <c r="T130" s="24"/>
    </row>
    <row r="131" ht="12.75" hidden="1" customHeight="1" spans="1:20">
      <c r="A131" s="19" t="s">
        <v>817</v>
      </c>
      <c r="B131" s="5" t="s">
        <v>282</v>
      </c>
      <c r="C131" s="5" t="s">
        <v>283</v>
      </c>
      <c r="D131" s="5" t="str">
        <f t="shared" si="1"/>
        <v>邓涛(dengtao)</v>
      </c>
      <c r="E131" s="5" t="s">
        <v>747</v>
      </c>
      <c r="F131" s="5" t="s">
        <v>281</v>
      </c>
      <c r="G131" s="5" t="s">
        <v>617</v>
      </c>
      <c r="H131" s="5" t="s">
        <v>229</v>
      </c>
      <c r="I131" s="5" t="s">
        <v>281</v>
      </c>
      <c r="J131" s="5" t="s">
        <v>281</v>
      </c>
      <c r="K131" s="5" t="str">
        <f>VLOOKUP(H131,[1]Sheet1!$H:$I,2,)</f>
        <v>内部出版物</v>
      </c>
      <c r="L131" s="5" t="s">
        <v>284</v>
      </c>
      <c r="M131" s="5" t="s">
        <v>712</v>
      </c>
      <c r="N131" s="22" t="s">
        <v>818</v>
      </c>
      <c r="O131" s="5" t="s">
        <v>611</v>
      </c>
      <c r="P131" s="5" t="s">
        <v>611</v>
      </c>
      <c r="Q131" s="25"/>
      <c r="R131" s="25" t="s">
        <v>596</v>
      </c>
      <c r="S131" s="24"/>
      <c r="T131" s="24"/>
    </row>
    <row r="132" ht="12.75" hidden="1" customHeight="1" spans="1:20">
      <c r="A132" s="19" t="s">
        <v>817</v>
      </c>
      <c r="B132" s="5" t="s">
        <v>26</v>
      </c>
      <c r="C132" s="5" t="s">
        <v>27</v>
      </c>
      <c r="D132" s="5" t="str">
        <f t="shared" ref="D132:D195" si="2">CONCATENATE(B132,"(",C132,")")</f>
        <v>柯昌波(kechangbo)</v>
      </c>
      <c r="E132" s="5" t="s">
        <v>578</v>
      </c>
      <c r="F132" s="5" t="s">
        <v>287</v>
      </c>
      <c r="G132" s="5" t="s">
        <v>579</v>
      </c>
      <c r="H132" s="5" t="s">
        <v>571</v>
      </c>
      <c r="I132" s="5" t="s">
        <v>287</v>
      </c>
      <c r="J132" s="5" t="s">
        <v>287</v>
      </c>
      <c r="K132" s="5" t="str">
        <f>VLOOKUP(H132,[1]Sheet1!$H:$I,2,)</f>
        <v>公开出版专著</v>
      </c>
      <c r="L132" s="5" t="s">
        <v>64</v>
      </c>
      <c r="M132" s="5" t="s">
        <v>819</v>
      </c>
      <c r="N132" s="22" t="s">
        <v>820</v>
      </c>
      <c r="O132" s="5" t="s">
        <v>589</v>
      </c>
      <c r="P132" s="5" t="s">
        <v>589</v>
      </c>
      <c r="Q132" s="25"/>
      <c r="R132" s="25" t="s">
        <v>588</v>
      </c>
      <c r="S132" s="24"/>
      <c r="T132" s="24"/>
    </row>
    <row r="133" ht="12.75" hidden="1" customHeight="1" spans="1:20">
      <c r="A133" s="19" t="s">
        <v>817</v>
      </c>
      <c r="B133" s="5" t="s">
        <v>26</v>
      </c>
      <c r="C133" s="5" t="s">
        <v>27</v>
      </c>
      <c r="D133" s="5" t="str">
        <f t="shared" si="2"/>
        <v>柯昌波(kechangbo)</v>
      </c>
      <c r="E133" s="5" t="s">
        <v>578</v>
      </c>
      <c r="F133" s="5" t="s">
        <v>289</v>
      </c>
      <c r="G133" s="5" t="s">
        <v>579</v>
      </c>
      <c r="H133" s="5" t="s">
        <v>571</v>
      </c>
      <c r="I133" s="5" t="s">
        <v>289</v>
      </c>
      <c r="J133" s="5" t="s">
        <v>289</v>
      </c>
      <c r="K133" s="5" t="str">
        <f>VLOOKUP(H133,[1]Sheet1!$H:$I,2,)</f>
        <v>公开出版专著</v>
      </c>
      <c r="L133" s="5" t="s">
        <v>64</v>
      </c>
      <c r="M133" s="5" t="s">
        <v>821</v>
      </c>
      <c r="N133" s="22" t="s">
        <v>822</v>
      </c>
      <c r="O133" s="5" t="s">
        <v>574</v>
      </c>
      <c r="P133" s="5" t="s">
        <v>593</v>
      </c>
      <c r="Q133" s="25"/>
      <c r="R133" s="25" t="s">
        <v>823</v>
      </c>
      <c r="S133" s="24"/>
      <c r="T133" s="24"/>
    </row>
    <row r="134" ht="12.75" hidden="1" customHeight="1" spans="1:20">
      <c r="A134" s="19" t="s">
        <v>817</v>
      </c>
      <c r="B134" s="5" t="s">
        <v>26</v>
      </c>
      <c r="C134" s="5" t="s">
        <v>27</v>
      </c>
      <c r="D134" s="5" t="str">
        <f t="shared" si="2"/>
        <v>柯昌波(kechangbo)</v>
      </c>
      <c r="E134" s="5" t="s">
        <v>578</v>
      </c>
      <c r="F134" s="5" t="s">
        <v>291</v>
      </c>
      <c r="G134" s="5" t="s">
        <v>579</v>
      </c>
      <c r="H134" s="5" t="s">
        <v>571</v>
      </c>
      <c r="I134" s="5" t="s">
        <v>291</v>
      </c>
      <c r="J134" s="5" t="s">
        <v>291</v>
      </c>
      <c r="K134" s="5" t="str">
        <f>VLOOKUP(H134,[1]Sheet1!$H:$I,2,)</f>
        <v>公开出版专著</v>
      </c>
      <c r="L134" s="5" t="s">
        <v>64</v>
      </c>
      <c r="M134" s="5" t="s">
        <v>824</v>
      </c>
      <c r="N134" s="22" t="s">
        <v>822</v>
      </c>
      <c r="O134" s="5" t="s">
        <v>611</v>
      </c>
      <c r="P134" s="5" t="s">
        <v>611</v>
      </c>
      <c r="Q134" s="25"/>
      <c r="R134" s="25" t="s">
        <v>712</v>
      </c>
      <c r="S134" s="24"/>
      <c r="T134" s="24"/>
    </row>
    <row r="135" ht="12.75" hidden="1" customHeight="1" spans="1:20">
      <c r="A135" s="19" t="s">
        <v>817</v>
      </c>
      <c r="B135" s="5" t="s">
        <v>77</v>
      </c>
      <c r="C135" s="5" t="s">
        <v>78</v>
      </c>
      <c r="D135" s="5" t="str">
        <f t="shared" si="2"/>
        <v>黎智洪(lizhihong)</v>
      </c>
      <c r="E135" s="5" t="s">
        <v>637</v>
      </c>
      <c r="F135" s="5" t="s">
        <v>293</v>
      </c>
      <c r="G135" s="5" t="s">
        <v>579</v>
      </c>
      <c r="H135" s="5" t="s">
        <v>571</v>
      </c>
      <c r="I135" s="5" t="s">
        <v>293</v>
      </c>
      <c r="J135" s="5" t="s">
        <v>293</v>
      </c>
      <c r="K135" s="5" t="str">
        <f>VLOOKUP(H135,[1]Sheet1!$H:$I,2,)</f>
        <v>公开出版专著</v>
      </c>
      <c r="L135" s="5" t="s">
        <v>294</v>
      </c>
      <c r="M135" s="5" t="s">
        <v>606</v>
      </c>
      <c r="N135" s="22" t="s">
        <v>825</v>
      </c>
      <c r="O135" s="5" t="s">
        <v>611</v>
      </c>
      <c r="P135" s="5" t="s">
        <v>611</v>
      </c>
      <c r="Q135" s="25"/>
      <c r="R135" s="25" t="s">
        <v>826</v>
      </c>
      <c r="S135" s="24"/>
      <c r="T135" s="24"/>
    </row>
    <row r="136" ht="12.75" hidden="1" customHeight="1" spans="1:20">
      <c r="A136" s="19" t="s">
        <v>817</v>
      </c>
      <c r="B136" s="5" t="s">
        <v>296</v>
      </c>
      <c r="C136" s="5" t="s">
        <v>297</v>
      </c>
      <c r="D136" s="5" t="str">
        <f t="shared" si="2"/>
        <v>李敬(lijing)</v>
      </c>
      <c r="E136" s="5" t="s">
        <v>726</v>
      </c>
      <c r="F136" s="5" t="s">
        <v>295</v>
      </c>
      <c r="G136" s="5" t="s">
        <v>673</v>
      </c>
      <c r="H136" s="5" t="s">
        <v>689</v>
      </c>
      <c r="I136" s="5" t="s">
        <v>295</v>
      </c>
      <c r="J136" s="5" t="s">
        <v>295</v>
      </c>
      <c r="K136" s="5" t="str">
        <f>VLOOKUP(H136,[1]Sheet1!$H:$I,2,)</f>
        <v>公开出版专著</v>
      </c>
      <c r="L136" s="5" t="s">
        <v>128</v>
      </c>
      <c r="M136" s="5" t="s">
        <v>754</v>
      </c>
      <c r="N136" s="22" t="s">
        <v>827</v>
      </c>
      <c r="O136" s="5" t="s">
        <v>649</v>
      </c>
      <c r="P136" s="5" t="s">
        <v>611</v>
      </c>
      <c r="Q136" s="25"/>
      <c r="R136" s="25" t="s">
        <v>828</v>
      </c>
      <c r="S136" s="24"/>
      <c r="T136" s="24"/>
    </row>
    <row r="137" ht="12.75" hidden="1" customHeight="1" spans="1:20">
      <c r="A137" s="19" t="s">
        <v>817</v>
      </c>
      <c r="B137" s="5" t="s">
        <v>301</v>
      </c>
      <c r="C137" s="5" t="s">
        <v>302</v>
      </c>
      <c r="D137" s="5" t="str">
        <f t="shared" si="2"/>
        <v>李然(liran)</v>
      </c>
      <c r="E137" s="5" t="s">
        <v>745</v>
      </c>
      <c r="F137" s="5" t="s">
        <v>300</v>
      </c>
      <c r="G137" s="5" t="s">
        <v>579</v>
      </c>
      <c r="H137" s="5" t="s">
        <v>571</v>
      </c>
      <c r="I137" s="5" t="s">
        <v>300</v>
      </c>
      <c r="J137" s="5" t="s">
        <v>300</v>
      </c>
      <c r="K137" s="5" t="str">
        <f>VLOOKUP(H137,[1]Sheet1!$H:$I,2,)</f>
        <v>公开出版专著</v>
      </c>
      <c r="L137" s="5" t="s">
        <v>124</v>
      </c>
      <c r="M137" s="5" t="s">
        <v>684</v>
      </c>
      <c r="N137" s="22" t="s">
        <v>829</v>
      </c>
      <c r="O137" s="5" t="s">
        <v>589</v>
      </c>
      <c r="P137" s="5" t="s">
        <v>611</v>
      </c>
      <c r="Q137" s="25"/>
      <c r="R137" s="25" t="s">
        <v>830</v>
      </c>
      <c r="S137" s="24"/>
      <c r="T137" s="24"/>
    </row>
    <row r="138" ht="12.75" hidden="1" customHeight="1" spans="1:20">
      <c r="A138" s="19" t="s">
        <v>817</v>
      </c>
      <c r="B138" s="5" t="s">
        <v>831</v>
      </c>
      <c r="C138" s="5" t="s">
        <v>87</v>
      </c>
      <c r="D138" s="5" t="str">
        <f t="shared" si="2"/>
        <v>廖玉姣(liaoyujiao)</v>
      </c>
      <c r="E138" s="5" t="s">
        <v>578</v>
      </c>
      <c r="F138" s="5" t="s">
        <v>289</v>
      </c>
      <c r="G138" s="5" t="s">
        <v>579</v>
      </c>
      <c r="H138" s="5" t="s">
        <v>571</v>
      </c>
      <c r="I138" s="5" t="s">
        <v>289</v>
      </c>
      <c r="J138" s="5" t="s">
        <v>289</v>
      </c>
      <c r="K138" s="5" t="str">
        <f>VLOOKUP(H138,[1]Sheet1!$H:$I,2,)</f>
        <v>公开出版专著</v>
      </c>
      <c r="L138" s="5" t="s">
        <v>64</v>
      </c>
      <c r="M138" s="5" t="s">
        <v>821</v>
      </c>
      <c r="N138" s="22" t="s">
        <v>822</v>
      </c>
      <c r="O138" s="5" t="s">
        <v>574</v>
      </c>
      <c r="P138" s="5" t="s">
        <v>589</v>
      </c>
      <c r="Q138" s="25"/>
      <c r="R138" s="25" t="s">
        <v>832</v>
      </c>
      <c r="S138" s="24"/>
      <c r="T138" s="24"/>
    </row>
    <row r="139" ht="12.75" hidden="1" customHeight="1" spans="1:20">
      <c r="A139" s="19" t="s">
        <v>817</v>
      </c>
      <c r="B139" s="5" t="s">
        <v>417</v>
      </c>
      <c r="C139" s="5" t="s">
        <v>418</v>
      </c>
      <c r="D139" s="5" t="str">
        <f t="shared" si="2"/>
        <v>卢飞(lufei)</v>
      </c>
      <c r="E139" s="5" t="s">
        <v>590</v>
      </c>
      <c r="F139" s="5" t="s">
        <v>295</v>
      </c>
      <c r="G139" s="5" t="s">
        <v>579</v>
      </c>
      <c r="H139" s="5" t="s">
        <v>689</v>
      </c>
      <c r="I139" s="5" t="s">
        <v>295</v>
      </c>
      <c r="J139" s="5" t="s">
        <v>295</v>
      </c>
      <c r="K139" s="5" t="str">
        <f>VLOOKUP(H139,[1]Sheet1!$H:$I,2,)</f>
        <v>公开出版专著</v>
      </c>
      <c r="L139" s="5" t="s">
        <v>128</v>
      </c>
      <c r="M139" s="5" t="s">
        <v>754</v>
      </c>
      <c r="N139" s="22" t="s">
        <v>827</v>
      </c>
      <c r="O139" s="5" t="s">
        <v>649</v>
      </c>
      <c r="P139" s="5" t="s">
        <v>574</v>
      </c>
      <c r="Q139" s="25"/>
      <c r="R139" s="25" t="s">
        <v>833</v>
      </c>
      <c r="S139" s="24"/>
      <c r="T139" s="24"/>
    </row>
    <row r="140" ht="12.75" hidden="1" customHeight="1" spans="1:20">
      <c r="A140" s="19" t="s">
        <v>817</v>
      </c>
      <c r="B140" s="5" t="s">
        <v>17</v>
      </c>
      <c r="C140" s="5" t="s">
        <v>18</v>
      </c>
      <c r="D140" s="5" t="str">
        <f t="shared" si="2"/>
        <v>吕红(luhong)</v>
      </c>
      <c r="E140" s="5" t="s">
        <v>569</v>
      </c>
      <c r="F140" s="5" t="s">
        <v>305</v>
      </c>
      <c r="G140" s="5" t="s">
        <v>570</v>
      </c>
      <c r="H140" s="5" t="s">
        <v>571</v>
      </c>
      <c r="I140" s="5" t="s">
        <v>305</v>
      </c>
      <c r="J140" s="5" t="s">
        <v>305</v>
      </c>
      <c r="K140" s="5" t="str">
        <f>VLOOKUP(H140,[1]Sheet1!$H:$I,2,)</f>
        <v>公开出版专著</v>
      </c>
      <c r="L140" s="5" t="s">
        <v>294</v>
      </c>
      <c r="M140" s="5" t="s">
        <v>585</v>
      </c>
      <c r="N140" s="22" t="s">
        <v>834</v>
      </c>
      <c r="O140" s="5" t="s">
        <v>611</v>
      </c>
      <c r="P140" s="5" t="s">
        <v>611</v>
      </c>
      <c r="Q140" s="25"/>
      <c r="R140" s="25" t="s">
        <v>712</v>
      </c>
      <c r="S140" s="24"/>
      <c r="T140" s="24"/>
    </row>
    <row r="141" ht="12.75" hidden="1" customHeight="1" spans="1:20">
      <c r="A141" s="19" t="s">
        <v>817</v>
      </c>
      <c r="B141" s="5" t="s">
        <v>97</v>
      </c>
      <c r="C141" s="5" t="s">
        <v>98</v>
      </c>
      <c r="D141" s="5" t="str">
        <f t="shared" si="2"/>
        <v>彭劲松(pengjingsong)</v>
      </c>
      <c r="E141" s="5" t="s">
        <v>590</v>
      </c>
      <c r="F141" s="5" t="s">
        <v>306</v>
      </c>
      <c r="G141" s="5" t="s">
        <v>646</v>
      </c>
      <c r="H141" s="5" t="s">
        <v>571</v>
      </c>
      <c r="I141" s="5" t="s">
        <v>306</v>
      </c>
      <c r="J141" s="5" t="s">
        <v>306</v>
      </c>
      <c r="K141" s="5" t="str">
        <f>VLOOKUP(H141,[1]Sheet1!$H:$I,2,)</f>
        <v>公开出版专著</v>
      </c>
      <c r="L141" s="5" t="s">
        <v>64</v>
      </c>
      <c r="M141" s="5" t="s">
        <v>795</v>
      </c>
      <c r="N141" s="22" t="s">
        <v>835</v>
      </c>
      <c r="O141" s="5" t="s">
        <v>611</v>
      </c>
      <c r="P141" s="5" t="s">
        <v>611</v>
      </c>
      <c r="Q141" s="25"/>
      <c r="R141" s="25" t="s">
        <v>836</v>
      </c>
      <c r="S141" s="24"/>
      <c r="T141" s="24"/>
    </row>
    <row r="142" ht="12.75" hidden="1" customHeight="1" spans="1:20">
      <c r="A142" s="19" t="s">
        <v>817</v>
      </c>
      <c r="B142" s="5" t="s">
        <v>97</v>
      </c>
      <c r="C142" s="5" t="s">
        <v>98</v>
      </c>
      <c r="D142" s="5" t="str">
        <f t="shared" si="2"/>
        <v>彭劲松(pengjingsong)</v>
      </c>
      <c r="E142" s="5" t="s">
        <v>590</v>
      </c>
      <c r="F142" s="5" t="s">
        <v>289</v>
      </c>
      <c r="G142" s="5" t="s">
        <v>646</v>
      </c>
      <c r="H142" s="5" t="s">
        <v>571</v>
      </c>
      <c r="I142" s="5" t="s">
        <v>289</v>
      </c>
      <c r="J142" s="5" t="s">
        <v>289</v>
      </c>
      <c r="K142" s="5" t="str">
        <f>VLOOKUP(H142,[1]Sheet1!$H:$I,2,)</f>
        <v>公开出版专著</v>
      </c>
      <c r="L142" s="5" t="s">
        <v>64</v>
      </c>
      <c r="M142" s="5" t="s">
        <v>821</v>
      </c>
      <c r="N142" s="22" t="s">
        <v>822</v>
      </c>
      <c r="O142" s="5" t="s">
        <v>574</v>
      </c>
      <c r="P142" s="5" t="s">
        <v>582</v>
      </c>
      <c r="Q142" s="25"/>
      <c r="R142" s="25" t="s">
        <v>837</v>
      </c>
      <c r="S142" s="24"/>
      <c r="T142" s="24"/>
    </row>
    <row r="143" ht="12.75" hidden="1" customHeight="1" spans="1:20">
      <c r="A143" s="19" t="s">
        <v>817</v>
      </c>
      <c r="B143" s="5" t="s">
        <v>838</v>
      </c>
      <c r="C143" s="5" t="s">
        <v>839</v>
      </c>
      <c r="D143" s="5" t="str">
        <f t="shared" si="2"/>
        <v>钱小利(qianxiaoli)</v>
      </c>
      <c r="E143" s="5" t="s">
        <v>590</v>
      </c>
      <c r="F143" s="5" t="s">
        <v>289</v>
      </c>
      <c r="G143" s="5" t="s">
        <v>595</v>
      </c>
      <c r="H143" s="5" t="s">
        <v>571</v>
      </c>
      <c r="I143" s="5" t="s">
        <v>289</v>
      </c>
      <c r="J143" s="5" t="s">
        <v>289</v>
      </c>
      <c r="K143" s="5" t="str">
        <f>VLOOKUP(H143,[1]Sheet1!$H:$I,2,)</f>
        <v>公开出版专著</v>
      </c>
      <c r="L143" s="5" t="s">
        <v>64</v>
      </c>
      <c r="M143" s="5" t="s">
        <v>821</v>
      </c>
      <c r="N143" s="22" t="s">
        <v>822</v>
      </c>
      <c r="O143" s="5" t="s">
        <v>574</v>
      </c>
      <c r="P143" s="5" t="s">
        <v>574</v>
      </c>
      <c r="Q143" s="25"/>
      <c r="R143" s="25" t="s">
        <v>837</v>
      </c>
      <c r="S143" s="24"/>
      <c r="T143" s="24"/>
    </row>
    <row r="144" ht="12.75" hidden="1" customHeight="1" spans="1:20">
      <c r="A144" s="19" t="s">
        <v>817</v>
      </c>
      <c r="B144" s="5" t="s">
        <v>308</v>
      </c>
      <c r="C144" s="5" t="s">
        <v>309</v>
      </c>
      <c r="D144" s="5" t="str">
        <f t="shared" si="2"/>
        <v>田军(tianjun)</v>
      </c>
      <c r="E144" s="5" t="s">
        <v>645</v>
      </c>
      <c r="F144" s="5" t="s">
        <v>307</v>
      </c>
      <c r="G144" s="5" t="s">
        <v>673</v>
      </c>
      <c r="H144" s="5" t="s">
        <v>571</v>
      </c>
      <c r="I144" s="5" t="s">
        <v>307</v>
      </c>
      <c r="J144" s="5" t="s">
        <v>307</v>
      </c>
      <c r="K144" s="5" t="str">
        <f>VLOOKUP(H144,[1]Sheet1!$H:$I,2,)</f>
        <v>公开出版专著</v>
      </c>
      <c r="L144" s="5" t="s">
        <v>21</v>
      </c>
      <c r="M144" s="5" t="s">
        <v>572</v>
      </c>
      <c r="N144" s="22" t="s">
        <v>840</v>
      </c>
      <c r="O144" s="5" t="s">
        <v>611</v>
      </c>
      <c r="P144" s="5" t="s">
        <v>611</v>
      </c>
      <c r="Q144" s="25"/>
      <c r="R144" s="25" t="s">
        <v>841</v>
      </c>
      <c r="S144" s="24"/>
      <c r="T144" s="24"/>
    </row>
    <row r="145" ht="12.75" hidden="1" customHeight="1" spans="1:20">
      <c r="A145" s="19" t="s">
        <v>817</v>
      </c>
      <c r="B145" s="5" t="s">
        <v>313</v>
      </c>
      <c r="C145" s="5" t="s">
        <v>314</v>
      </c>
      <c r="D145" s="5" t="str">
        <f t="shared" si="2"/>
        <v>王资博(wangzibo)</v>
      </c>
      <c r="E145" s="5" t="s">
        <v>704</v>
      </c>
      <c r="F145" s="5" t="s">
        <v>312</v>
      </c>
      <c r="G145" s="5" t="s">
        <v>614</v>
      </c>
      <c r="H145" s="5" t="s">
        <v>571</v>
      </c>
      <c r="I145" s="5" t="s">
        <v>312</v>
      </c>
      <c r="J145" s="5" t="s">
        <v>312</v>
      </c>
      <c r="K145" s="5" t="str">
        <f>VLOOKUP(H145,[1]Sheet1!$H:$I,2,)</f>
        <v>公开出版专著</v>
      </c>
      <c r="L145" s="5" t="s">
        <v>315</v>
      </c>
      <c r="M145" s="5" t="s">
        <v>585</v>
      </c>
      <c r="N145" s="22" t="s">
        <v>842</v>
      </c>
      <c r="O145" s="5" t="s">
        <v>611</v>
      </c>
      <c r="P145" s="5" t="s">
        <v>611</v>
      </c>
      <c r="Q145" s="25"/>
      <c r="R145" s="25" t="s">
        <v>712</v>
      </c>
      <c r="S145" s="24"/>
      <c r="T145" s="24"/>
    </row>
    <row r="146" ht="12.75" hidden="1" customHeight="1" spans="1:20">
      <c r="A146" s="19" t="s">
        <v>817</v>
      </c>
      <c r="B146" s="5" t="s">
        <v>319</v>
      </c>
      <c r="C146" s="5" t="s">
        <v>320</v>
      </c>
      <c r="D146" s="5" t="str">
        <f t="shared" si="2"/>
        <v>文丰安(wenfengan)</v>
      </c>
      <c r="E146" s="5" t="s">
        <v>637</v>
      </c>
      <c r="F146" s="5" t="s">
        <v>318</v>
      </c>
      <c r="G146" s="5" t="s">
        <v>592</v>
      </c>
      <c r="H146" s="5" t="s">
        <v>571</v>
      </c>
      <c r="I146" s="5" t="s">
        <v>318</v>
      </c>
      <c r="J146" s="5" t="s">
        <v>318</v>
      </c>
      <c r="K146" s="5" t="str">
        <f>VLOOKUP(H146,[1]Sheet1!$H:$I,2,)</f>
        <v>公开出版专著</v>
      </c>
      <c r="L146" s="5" t="s">
        <v>321</v>
      </c>
      <c r="M146" s="5" t="s">
        <v>609</v>
      </c>
      <c r="N146" s="22" t="s">
        <v>843</v>
      </c>
      <c r="O146" s="5" t="s">
        <v>589</v>
      </c>
      <c r="P146" s="5" t="s">
        <v>611</v>
      </c>
      <c r="Q146" s="25"/>
      <c r="R146" s="25" t="s">
        <v>844</v>
      </c>
      <c r="S146" s="24"/>
      <c r="T146" s="24"/>
    </row>
    <row r="147" ht="12.75" hidden="1" customHeight="1" spans="1:20">
      <c r="A147" s="19" t="s">
        <v>817</v>
      </c>
      <c r="B147" s="5" t="s">
        <v>319</v>
      </c>
      <c r="C147" s="5" t="s">
        <v>320</v>
      </c>
      <c r="D147" s="5" t="str">
        <f t="shared" si="2"/>
        <v>文丰安(wenfengan)</v>
      </c>
      <c r="E147" s="5" t="s">
        <v>637</v>
      </c>
      <c r="F147" s="5" t="s">
        <v>324</v>
      </c>
      <c r="G147" s="5" t="s">
        <v>592</v>
      </c>
      <c r="H147" s="5" t="s">
        <v>571</v>
      </c>
      <c r="I147" s="5" t="s">
        <v>324</v>
      </c>
      <c r="J147" s="5" t="s">
        <v>324</v>
      </c>
      <c r="K147" s="5" t="str">
        <f>VLOOKUP(H147,[1]Sheet1!$H:$I,2,)</f>
        <v>公开出版专著</v>
      </c>
      <c r="L147" s="5" t="s">
        <v>315</v>
      </c>
      <c r="M147" s="5" t="s">
        <v>631</v>
      </c>
      <c r="N147" s="22" t="s">
        <v>845</v>
      </c>
      <c r="O147" s="5" t="s">
        <v>611</v>
      </c>
      <c r="P147" s="5" t="s">
        <v>611</v>
      </c>
      <c r="Q147" s="25"/>
      <c r="R147" s="25" t="s">
        <v>846</v>
      </c>
      <c r="S147" s="24"/>
      <c r="T147" s="24"/>
    </row>
    <row r="148" ht="12.75" hidden="1" customHeight="1" spans="1:20">
      <c r="A148" s="19" t="s">
        <v>817</v>
      </c>
      <c r="B148" s="5" t="s">
        <v>319</v>
      </c>
      <c r="C148" s="5" t="s">
        <v>320</v>
      </c>
      <c r="D148" s="5" t="str">
        <f t="shared" si="2"/>
        <v>文丰安(wenfengan)</v>
      </c>
      <c r="E148" s="5" t="s">
        <v>637</v>
      </c>
      <c r="F148" s="5" t="s">
        <v>325</v>
      </c>
      <c r="G148" s="5" t="s">
        <v>592</v>
      </c>
      <c r="H148" s="5" t="s">
        <v>571</v>
      </c>
      <c r="I148" s="5" t="s">
        <v>325</v>
      </c>
      <c r="J148" s="5" t="s">
        <v>325</v>
      </c>
      <c r="K148" s="5" t="str">
        <f>VLOOKUP(H148,[1]Sheet1!$H:$I,2,)</f>
        <v>公开出版专著</v>
      </c>
      <c r="L148" s="5" t="s">
        <v>326</v>
      </c>
      <c r="M148" s="5" t="s">
        <v>609</v>
      </c>
      <c r="N148" s="22" t="s">
        <v>827</v>
      </c>
      <c r="O148" s="5" t="s">
        <v>575</v>
      </c>
      <c r="P148" s="5" t="s">
        <v>611</v>
      </c>
      <c r="Q148" s="25"/>
      <c r="R148" s="25" t="s">
        <v>602</v>
      </c>
      <c r="S148" s="24"/>
      <c r="T148" s="24"/>
    </row>
    <row r="149" ht="12.75" hidden="1" customHeight="1" spans="1:20">
      <c r="A149" s="19" t="s">
        <v>817</v>
      </c>
      <c r="B149" s="5" t="s">
        <v>102</v>
      </c>
      <c r="C149" s="5" t="s">
        <v>103</v>
      </c>
      <c r="D149" s="5" t="str">
        <f t="shared" si="2"/>
        <v>吴大兵(wudabing)</v>
      </c>
      <c r="E149" s="5" t="s">
        <v>656</v>
      </c>
      <c r="F149" s="5" t="s">
        <v>327</v>
      </c>
      <c r="G149" s="5" t="s">
        <v>570</v>
      </c>
      <c r="H149" s="5" t="s">
        <v>571</v>
      </c>
      <c r="I149" s="5" t="s">
        <v>327</v>
      </c>
      <c r="J149" s="5" t="s">
        <v>327</v>
      </c>
      <c r="K149" s="5" t="str">
        <f>VLOOKUP(H149,[1]Sheet1!$H:$I,2,)</f>
        <v>公开出版专著</v>
      </c>
      <c r="L149" s="5" t="s">
        <v>190</v>
      </c>
      <c r="M149" s="5" t="s">
        <v>600</v>
      </c>
      <c r="N149" s="22" t="s">
        <v>847</v>
      </c>
      <c r="O149" s="5" t="s">
        <v>649</v>
      </c>
      <c r="P149" s="5" t="s">
        <v>575</v>
      </c>
      <c r="Q149" s="25"/>
      <c r="R149" s="25" t="s">
        <v>848</v>
      </c>
      <c r="S149" s="24"/>
      <c r="T149" s="24"/>
    </row>
    <row r="150" ht="12.75" hidden="1" customHeight="1" spans="1:20">
      <c r="A150" s="19" t="s">
        <v>817</v>
      </c>
      <c r="B150" s="5" t="s">
        <v>102</v>
      </c>
      <c r="C150" s="5" t="s">
        <v>103</v>
      </c>
      <c r="D150" s="5" t="str">
        <f t="shared" si="2"/>
        <v>吴大兵(wudabing)</v>
      </c>
      <c r="E150" s="5" t="s">
        <v>656</v>
      </c>
      <c r="F150" s="5" t="s">
        <v>328</v>
      </c>
      <c r="G150" s="5" t="s">
        <v>570</v>
      </c>
      <c r="H150" s="5" t="s">
        <v>571</v>
      </c>
      <c r="I150" s="5" t="s">
        <v>328</v>
      </c>
      <c r="J150" s="5" t="s">
        <v>328</v>
      </c>
      <c r="K150" s="5" t="str">
        <f>VLOOKUP(H150,[1]Sheet1!$H:$I,2,)</f>
        <v>公开出版专著</v>
      </c>
      <c r="L150" s="5" t="s">
        <v>250</v>
      </c>
      <c r="M150" s="5" t="s">
        <v>849</v>
      </c>
      <c r="N150" s="22" t="s">
        <v>850</v>
      </c>
      <c r="O150" s="5" t="s">
        <v>588</v>
      </c>
      <c r="P150" s="5" t="s">
        <v>575</v>
      </c>
      <c r="Q150" s="25"/>
      <c r="R150" s="25" t="s">
        <v>851</v>
      </c>
      <c r="S150" s="24"/>
      <c r="T150" s="24"/>
    </row>
    <row r="151" ht="12.75" hidden="1" customHeight="1" spans="1:20">
      <c r="A151" s="19" t="s">
        <v>817</v>
      </c>
      <c r="B151" s="5" t="s">
        <v>68</v>
      </c>
      <c r="C151" s="5" t="s">
        <v>69</v>
      </c>
      <c r="D151" s="5" t="str">
        <f t="shared" si="2"/>
        <v>许玉明(xuyuming)</v>
      </c>
      <c r="E151" s="5" t="s">
        <v>591</v>
      </c>
      <c r="F151" s="5" t="s">
        <v>287</v>
      </c>
      <c r="G151" s="5" t="s">
        <v>592</v>
      </c>
      <c r="H151" s="5" t="s">
        <v>571</v>
      </c>
      <c r="I151" s="5" t="s">
        <v>287</v>
      </c>
      <c r="J151" s="5" t="s">
        <v>287</v>
      </c>
      <c r="K151" s="5" t="str">
        <f>VLOOKUP(H151,[1]Sheet1!$H:$I,2,)</f>
        <v>公开出版专著</v>
      </c>
      <c r="L151" s="5" t="s">
        <v>64</v>
      </c>
      <c r="M151" s="5" t="s">
        <v>819</v>
      </c>
      <c r="N151" s="22" t="s">
        <v>820</v>
      </c>
      <c r="O151" s="5" t="s">
        <v>589</v>
      </c>
      <c r="P151" s="5" t="s">
        <v>611</v>
      </c>
      <c r="Q151" s="25"/>
      <c r="R151" s="25" t="s">
        <v>852</v>
      </c>
      <c r="S151" s="24"/>
      <c r="T151" s="24"/>
    </row>
    <row r="152" ht="12.75" hidden="1" customHeight="1" spans="1:20">
      <c r="A152" s="19" t="s">
        <v>817</v>
      </c>
      <c r="B152" s="5" t="s">
        <v>68</v>
      </c>
      <c r="C152" s="5" t="s">
        <v>69</v>
      </c>
      <c r="D152" s="5" t="str">
        <f t="shared" si="2"/>
        <v>许玉明(xuyuming)</v>
      </c>
      <c r="E152" s="5" t="s">
        <v>591</v>
      </c>
      <c r="F152" s="5" t="s">
        <v>289</v>
      </c>
      <c r="G152" s="5" t="s">
        <v>592</v>
      </c>
      <c r="H152" s="5" t="s">
        <v>571</v>
      </c>
      <c r="I152" s="5" t="s">
        <v>289</v>
      </c>
      <c r="J152" s="5" t="s">
        <v>289</v>
      </c>
      <c r="K152" s="5" t="str">
        <f>VLOOKUP(H152,[1]Sheet1!$H:$I,2,)</f>
        <v>公开出版专著</v>
      </c>
      <c r="L152" s="5" t="s">
        <v>64</v>
      </c>
      <c r="M152" s="5" t="s">
        <v>821</v>
      </c>
      <c r="N152" s="22" t="s">
        <v>822</v>
      </c>
      <c r="O152" s="5" t="s">
        <v>574</v>
      </c>
      <c r="P152" s="5" t="s">
        <v>611</v>
      </c>
      <c r="Q152" s="25"/>
      <c r="R152" s="25" t="s">
        <v>853</v>
      </c>
      <c r="S152" s="24"/>
      <c r="T152" s="24"/>
    </row>
    <row r="153" ht="12.75" hidden="1" customHeight="1" spans="1:20">
      <c r="A153" s="19" t="s">
        <v>817</v>
      </c>
      <c r="B153" s="5" t="s">
        <v>72</v>
      </c>
      <c r="C153" s="5" t="s">
        <v>73</v>
      </c>
      <c r="D153" s="5" t="str">
        <f t="shared" si="2"/>
        <v>杨玲(yangling)</v>
      </c>
      <c r="E153" s="5" t="s">
        <v>578</v>
      </c>
      <c r="F153" s="5" t="s">
        <v>289</v>
      </c>
      <c r="G153" s="5" t="s">
        <v>595</v>
      </c>
      <c r="H153" s="5" t="s">
        <v>571</v>
      </c>
      <c r="I153" s="5" t="s">
        <v>289</v>
      </c>
      <c r="J153" s="5" t="s">
        <v>289</v>
      </c>
      <c r="K153" s="5" t="str">
        <f>VLOOKUP(H153,[1]Sheet1!$H:$I,2,)</f>
        <v>公开出版专著</v>
      </c>
      <c r="L153" s="5" t="s">
        <v>64</v>
      </c>
      <c r="M153" s="5" t="s">
        <v>821</v>
      </c>
      <c r="N153" s="22" t="s">
        <v>822</v>
      </c>
      <c r="O153" s="5" t="s">
        <v>574</v>
      </c>
      <c r="P153" s="5" t="s">
        <v>575</v>
      </c>
      <c r="Q153" s="25"/>
      <c r="R153" s="25" t="s">
        <v>854</v>
      </c>
      <c r="S153" s="24"/>
      <c r="T153" s="24"/>
    </row>
    <row r="154" ht="12.75" hidden="1" customHeight="1" spans="1:20">
      <c r="A154" s="19" t="s">
        <v>817</v>
      </c>
      <c r="B154" s="5" t="s">
        <v>262</v>
      </c>
      <c r="C154" s="5" t="s">
        <v>263</v>
      </c>
      <c r="D154" s="5" t="str">
        <f t="shared" si="2"/>
        <v>钟瑶奇(zhongyaoqi)</v>
      </c>
      <c r="E154" s="5" t="s">
        <v>709</v>
      </c>
      <c r="F154" s="5" t="s">
        <v>289</v>
      </c>
      <c r="G154" s="5" t="s">
        <v>617</v>
      </c>
      <c r="H154" s="5" t="s">
        <v>571</v>
      </c>
      <c r="I154" s="5" t="s">
        <v>289</v>
      </c>
      <c r="J154" s="5" t="s">
        <v>289</v>
      </c>
      <c r="K154" s="5" t="str">
        <f>VLOOKUP(H154,[1]Sheet1!$H:$I,2,)</f>
        <v>公开出版专著</v>
      </c>
      <c r="L154" s="5" t="s">
        <v>64</v>
      </c>
      <c r="M154" s="5" t="s">
        <v>821</v>
      </c>
      <c r="N154" s="22" t="s">
        <v>822</v>
      </c>
      <c r="O154" s="5" t="s">
        <v>574</v>
      </c>
      <c r="P154" s="5" t="s">
        <v>588</v>
      </c>
      <c r="Q154" s="25"/>
      <c r="R154" s="25" t="s">
        <v>837</v>
      </c>
      <c r="S154" s="24"/>
      <c r="T154" s="24"/>
    </row>
    <row r="155" ht="12.75" hidden="1" customHeight="1" spans="1:20">
      <c r="A155" s="19" t="s">
        <v>855</v>
      </c>
      <c r="B155" s="5" t="s">
        <v>330</v>
      </c>
      <c r="C155" s="5" t="s">
        <v>331</v>
      </c>
      <c r="D155" s="5" t="str">
        <f t="shared" si="2"/>
        <v>陈容(chenrong)</v>
      </c>
      <c r="E155" s="5" t="s">
        <v>856</v>
      </c>
      <c r="F155" s="5" t="s">
        <v>329</v>
      </c>
      <c r="G155" s="5" t="s">
        <v>673</v>
      </c>
      <c r="H155" s="5" t="s">
        <v>571</v>
      </c>
      <c r="I155" s="5" t="s">
        <v>329</v>
      </c>
      <c r="J155" s="5" t="s">
        <v>329</v>
      </c>
      <c r="K155" s="5" t="str">
        <f>VLOOKUP(H155,[1]Sheet1!$H:$I,2,)</f>
        <v>公开出版专著</v>
      </c>
      <c r="L155" s="5" t="s">
        <v>120</v>
      </c>
      <c r="M155" s="5" t="s">
        <v>754</v>
      </c>
      <c r="N155" s="22" t="s">
        <v>857</v>
      </c>
      <c r="O155" s="5" t="s">
        <v>585</v>
      </c>
      <c r="P155" s="5" t="s">
        <v>774</v>
      </c>
      <c r="Q155" s="25"/>
      <c r="R155" s="25" t="s">
        <v>858</v>
      </c>
      <c r="S155" s="24"/>
      <c r="T155" s="24"/>
    </row>
    <row r="156" ht="12.75" hidden="1" customHeight="1" spans="1:20">
      <c r="A156" s="19" t="s">
        <v>855</v>
      </c>
      <c r="B156" s="5" t="s">
        <v>50</v>
      </c>
      <c r="C156" s="5" t="s">
        <v>51</v>
      </c>
      <c r="D156" s="5" t="str">
        <f t="shared" si="2"/>
        <v>郭振杰(guozhenjie)</v>
      </c>
      <c r="E156" s="5" t="s">
        <v>599</v>
      </c>
      <c r="F156" s="5" t="s">
        <v>334</v>
      </c>
      <c r="G156" s="5" t="s">
        <v>595</v>
      </c>
      <c r="H156" s="5" t="s">
        <v>604</v>
      </c>
      <c r="I156" s="5" t="s">
        <v>334</v>
      </c>
      <c r="J156" s="5" t="s">
        <v>334</v>
      </c>
      <c r="K156" s="5" t="str">
        <f>VLOOKUP(H156,[1]Sheet1!$H:$I,2,)</f>
        <v>公开出版编著、译著、工具书、教材等</v>
      </c>
      <c r="L156" s="5" t="s">
        <v>335</v>
      </c>
      <c r="M156" s="5" t="s">
        <v>712</v>
      </c>
      <c r="N156" s="22" t="s">
        <v>859</v>
      </c>
      <c r="O156" s="5" t="s">
        <v>774</v>
      </c>
      <c r="P156" s="5" t="s">
        <v>774</v>
      </c>
      <c r="Q156" s="25" t="s">
        <v>860</v>
      </c>
      <c r="R156" s="25" t="s">
        <v>861</v>
      </c>
      <c r="S156" s="24"/>
      <c r="T156" s="24"/>
    </row>
    <row r="157" ht="12.75" hidden="1" customHeight="1" spans="1:20">
      <c r="A157" s="19" t="s">
        <v>855</v>
      </c>
      <c r="B157" s="5" t="s">
        <v>126</v>
      </c>
      <c r="C157" s="5" t="s">
        <v>127</v>
      </c>
      <c r="D157" s="5" t="str">
        <f t="shared" si="2"/>
        <v>胡波(hubo)</v>
      </c>
      <c r="E157" s="5" t="s">
        <v>656</v>
      </c>
      <c r="F157" s="5" t="s">
        <v>337</v>
      </c>
      <c r="G157" s="5" t="s">
        <v>592</v>
      </c>
      <c r="H157" s="5" t="s">
        <v>689</v>
      </c>
      <c r="I157" s="5" t="s">
        <v>337</v>
      </c>
      <c r="J157" s="5" t="s">
        <v>337</v>
      </c>
      <c r="K157" s="5" t="str">
        <f>VLOOKUP(H157,[1]Sheet1!$H:$I,2,)</f>
        <v>公开出版专著</v>
      </c>
      <c r="L157" s="5" t="s">
        <v>128</v>
      </c>
      <c r="M157" s="5" t="s">
        <v>698</v>
      </c>
      <c r="N157" s="22" t="s">
        <v>862</v>
      </c>
      <c r="O157" s="5" t="s">
        <v>588</v>
      </c>
      <c r="P157" s="5" t="s">
        <v>611</v>
      </c>
      <c r="Q157" s="25"/>
      <c r="R157" s="25" t="s">
        <v>811</v>
      </c>
      <c r="S157" s="24"/>
      <c r="T157" s="24"/>
    </row>
    <row r="158" ht="12.75" hidden="1" customHeight="1" spans="1:20">
      <c r="A158" s="19" t="s">
        <v>855</v>
      </c>
      <c r="B158" s="5" t="s">
        <v>56</v>
      </c>
      <c r="C158" s="5" t="s">
        <v>57</v>
      </c>
      <c r="D158" s="5" t="str">
        <f t="shared" si="2"/>
        <v>黄意武(huangyiwu)</v>
      </c>
      <c r="E158" s="5" t="s">
        <v>623</v>
      </c>
      <c r="F158" s="5" t="s">
        <v>339</v>
      </c>
      <c r="G158" s="5" t="s">
        <v>614</v>
      </c>
      <c r="H158" s="5" t="s">
        <v>571</v>
      </c>
      <c r="I158" s="5" t="s">
        <v>339</v>
      </c>
      <c r="J158" s="5" t="s">
        <v>339</v>
      </c>
      <c r="K158" s="5" t="str">
        <f>VLOOKUP(H158,[1]Sheet1!$H:$I,2,)</f>
        <v>公开出版专著</v>
      </c>
      <c r="L158" s="5" t="s">
        <v>21</v>
      </c>
      <c r="M158" s="5" t="s">
        <v>698</v>
      </c>
      <c r="N158" s="22" t="s">
        <v>863</v>
      </c>
      <c r="O158" s="5" t="s">
        <v>593</v>
      </c>
      <c r="P158" s="5" t="s">
        <v>611</v>
      </c>
      <c r="Q158" s="25"/>
      <c r="R158" s="25" t="s">
        <v>712</v>
      </c>
      <c r="S158" s="24"/>
      <c r="T158" s="24"/>
    </row>
    <row r="159" ht="12.75" hidden="1" customHeight="1" spans="1:20">
      <c r="A159" s="19" t="s">
        <v>855</v>
      </c>
      <c r="B159" s="5" t="s">
        <v>296</v>
      </c>
      <c r="C159" s="5" t="s">
        <v>297</v>
      </c>
      <c r="D159" s="5" t="str">
        <f t="shared" si="2"/>
        <v>李敬(lijing)</v>
      </c>
      <c r="E159" s="5" t="s">
        <v>726</v>
      </c>
      <c r="F159" s="5" t="s">
        <v>329</v>
      </c>
      <c r="G159" s="5" t="s">
        <v>673</v>
      </c>
      <c r="H159" s="5" t="s">
        <v>571</v>
      </c>
      <c r="I159" s="5" t="s">
        <v>329</v>
      </c>
      <c r="J159" s="5" t="s">
        <v>329</v>
      </c>
      <c r="K159" s="5" t="str">
        <f>VLOOKUP(H159,[1]Sheet1!$H:$I,2,)</f>
        <v>公开出版专著</v>
      </c>
      <c r="L159" s="5" t="s">
        <v>120</v>
      </c>
      <c r="M159" s="5" t="s">
        <v>754</v>
      </c>
      <c r="N159" s="22" t="s">
        <v>857</v>
      </c>
      <c r="O159" s="5" t="s">
        <v>585</v>
      </c>
      <c r="P159" s="5" t="s">
        <v>588</v>
      </c>
      <c r="Q159" s="25"/>
      <c r="R159" s="25" t="s">
        <v>858</v>
      </c>
      <c r="S159" s="24"/>
      <c r="T159" s="24"/>
    </row>
    <row r="160" ht="12.75" hidden="1" customHeight="1" spans="1:20">
      <c r="A160" s="19" t="s">
        <v>855</v>
      </c>
      <c r="B160" s="5" t="s">
        <v>17</v>
      </c>
      <c r="C160" s="5" t="s">
        <v>18</v>
      </c>
      <c r="D160" s="5" t="str">
        <f t="shared" si="2"/>
        <v>吕红(luhong)</v>
      </c>
      <c r="E160" s="5" t="s">
        <v>569</v>
      </c>
      <c r="F160" s="5" t="s">
        <v>329</v>
      </c>
      <c r="G160" s="5" t="s">
        <v>570</v>
      </c>
      <c r="H160" s="5" t="s">
        <v>571</v>
      </c>
      <c r="I160" s="5" t="s">
        <v>329</v>
      </c>
      <c r="J160" s="5" t="s">
        <v>329</v>
      </c>
      <c r="K160" s="5" t="str">
        <f>VLOOKUP(H160,[1]Sheet1!$H:$I,2,)</f>
        <v>公开出版专著</v>
      </c>
      <c r="L160" s="5" t="s">
        <v>120</v>
      </c>
      <c r="M160" s="5" t="s">
        <v>754</v>
      </c>
      <c r="N160" s="22" t="s">
        <v>857</v>
      </c>
      <c r="O160" s="5" t="s">
        <v>585</v>
      </c>
      <c r="P160" s="5" t="s">
        <v>864</v>
      </c>
      <c r="Q160" s="25"/>
      <c r="R160" s="25" t="s">
        <v>858</v>
      </c>
      <c r="S160" s="24"/>
      <c r="T160" s="24"/>
    </row>
    <row r="161" ht="12.75" hidden="1" customHeight="1" spans="1:20">
      <c r="A161" s="19" t="s">
        <v>855</v>
      </c>
      <c r="B161" s="5" t="s">
        <v>216</v>
      </c>
      <c r="C161" s="5" t="s">
        <v>217</v>
      </c>
      <c r="D161" s="5" t="str">
        <f t="shared" si="2"/>
        <v>马晓燕(maxiaoyan)</v>
      </c>
      <c r="E161" s="5" t="s">
        <v>645</v>
      </c>
      <c r="F161" s="5" t="s">
        <v>329</v>
      </c>
      <c r="G161" s="5" t="s">
        <v>646</v>
      </c>
      <c r="H161" s="5" t="s">
        <v>571</v>
      </c>
      <c r="I161" s="5" t="s">
        <v>329</v>
      </c>
      <c r="J161" s="5" t="s">
        <v>329</v>
      </c>
      <c r="K161" s="5" t="str">
        <f>VLOOKUP(H161,[1]Sheet1!$H:$I,2,)</f>
        <v>公开出版专著</v>
      </c>
      <c r="L161" s="5" t="s">
        <v>120</v>
      </c>
      <c r="M161" s="5" t="s">
        <v>754</v>
      </c>
      <c r="N161" s="22" t="s">
        <v>857</v>
      </c>
      <c r="O161" s="5" t="s">
        <v>585</v>
      </c>
      <c r="P161" s="5" t="s">
        <v>587</v>
      </c>
      <c r="Q161" s="25"/>
      <c r="R161" s="25" t="s">
        <v>858</v>
      </c>
      <c r="S161" s="24"/>
      <c r="T161" s="24"/>
    </row>
    <row r="162" ht="12.75" hidden="1" customHeight="1" spans="1:20">
      <c r="A162" s="19" t="s">
        <v>855</v>
      </c>
      <c r="B162" s="5" t="s">
        <v>341</v>
      </c>
      <c r="C162" s="5" t="s">
        <v>342</v>
      </c>
      <c r="D162" s="5" t="str">
        <f t="shared" si="2"/>
        <v>彭国川(pengguochuan)</v>
      </c>
      <c r="E162" s="5" t="s">
        <v>569</v>
      </c>
      <c r="F162" s="5" t="s">
        <v>340</v>
      </c>
      <c r="G162" s="5" t="s">
        <v>646</v>
      </c>
      <c r="H162" s="5" t="s">
        <v>571</v>
      </c>
      <c r="I162" s="5" t="s">
        <v>340</v>
      </c>
      <c r="J162" s="5" t="s">
        <v>340</v>
      </c>
      <c r="K162" s="5" t="str">
        <f>VLOOKUP(H162,[1]Sheet1!$H:$I,2,)</f>
        <v>公开出版专著</v>
      </c>
      <c r="L162" s="5" t="s">
        <v>44</v>
      </c>
      <c r="M162" s="5" t="s">
        <v>620</v>
      </c>
      <c r="N162" s="22" t="s">
        <v>865</v>
      </c>
      <c r="O162" s="5" t="s">
        <v>611</v>
      </c>
      <c r="P162" s="5" t="s">
        <v>611</v>
      </c>
      <c r="Q162" s="25"/>
      <c r="R162" s="25" t="s">
        <v>712</v>
      </c>
      <c r="S162" s="24"/>
      <c r="T162" s="24"/>
    </row>
    <row r="163" ht="12.75" hidden="1" customHeight="1" spans="1:20">
      <c r="A163" s="19" t="s">
        <v>855</v>
      </c>
      <c r="B163" s="5" t="s">
        <v>222</v>
      </c>
      <c r="C163" s="5" t="s">
        <v>223</v>
      </c>
      <c r="D163" s="5" t="str">
        <f t="shared" si="2"/>
        <v>孙元明(sunyuanming)</v>
      </c>
      <c r="E163" s="5" t="s">
        <v>759</v>
      </c>
      <c r="F163" s="5" t="s">
        <v>345</v>
      </c>
      <c r="G163" s="5" t="s">
        <v>617</v>
      </c>
      <c r="H163" s="5" t="s">
        <v>571</v>
      </c>
      <c r="I163" s="5" t="s">
        <v>345</v>
      </c>
      <c r="J163" s="5" t="s">
        <v>345</v>
      </c>
      <c r="K163" s="5" t="str">
        <f>VLOOKUP(H163,[1]Sheet1!$H:$I,2,)</f>
        <v>公开出版专著</v>
      </c>
      <c r="L163" s="5" t="s">
        <v>258</v>
      </c>
      <c r="M163" s="5" t="s">
        <v>606</v>
      </c>
      <c r="N163" s="22" t="s">
        <v>866</v>
      </c>
      <c r="O163" s="5" t="s">
        <v>611</v>
      </c>
      <c r="P163" s="5" t="s">
        <v>611</v>
      </c>
      <c r="Q163" s="25" t="s">
        <v>867</v>
      </c>
      <c r="R163" s="25" t="s">
        <v>826</v>
      </c>
      <c r="S163" s="24"/>
      <c r="T163" s="24"/>
    </row>
    <row r="164" ht="12.75" hidden="1" customHeight="1" spans="1:20">
      <c r="A164" s="19" t="s">
        <v>855</v>
      </c>
      <c r="B164" s="5" t="s">
        <v>434</v>
      </c>
      <c r="C164" s="5" t="s">
        <v>435</v>
      </c>
      <c r="D164" s="5" t="str">
        <f t="shared" si="2"/>
        <v>谭成(tancheng)</v>
      </c>
      <c r="E164" s="5" t="s">
        <v>656</v>
      </c>
      <c r="F164" s="5" t="s">
        <v>337</v>
      </c>
      <c r="G164" s="5" t="s">
        <v>614</v>
      </c>
      <c r="H164" s="5" t="s">
        <v>689</v>
      </c>
      <c r="I164" s="5" t="s">
        <v>337</v>
      </c>
      <c r="J164" s="5" t="s">
        <v>337</v>
      </c>
      <c r="K164" s="5" t="str">
        <f>VLOOKUP(H164,[1]Sheet1!$H:$I,2,)</f>
        <v>公开出版专著</v>
      </c>
      <c r="L164" s="5" t="s">
        <v>128</v>
      </c>
      <c r="M164" s="5" t="s">
        <v>698</v>
      </c>
      <c r="N164" s="22" t="s">
        <v>862</v>
      </c>
      <c r="O164" s="5" t="s">
        <v>588</v>
      </c>
      <c r="P164" s="5" t="s">
        <v>593</v>
      </c>
      <c r="Q164" s="25"/>
      <c r="R164" s="25" t="s">
        <v>585</v>
      </c>
      <c r="S164" s="24"/>
      <c r="T164" s="24"/>
    </row>
    <row r="165" ht="12.75" hidden="1" customHeight="1" spans="1:20">
      <c r="A165" s="19" t="s">
        <v>855</v>
      </c>
      <c r="B165" s="5" t="s">
        <v>313</v>
      </c>
      <c r="C165" s="5" t="s">
        <v>314</v>
      </c>
      <c r="D165" s="5" t="str">
        <f t="shared" si="2"/>
        <v>王资博(wangzibo)</v>
      </c>
      <c r="E165" s="5" t="s">
        <v>704</v>
      </c>
      <c r="F165" s="5" t="s">
        <v>346</v>
      </c>
      <c r="G165" s="5" t="s">
        <v>614</v>
      </c>
      <c r="H165" s="5" t="s">
        <v>571</v>
      </c>
      <c r="I165" s="5" t="s">
        <v>346</v>
      </c>
      <c r="J165" s="5" t="s">
        <v>346</v>
      </c>
      <c r="K165" s="5" t="str">
        <f>VLOOKUP(H165,[1]Sheet1!$H:$I,2,)</f>
        <v>公开出版专著</v>
      </c>
      <c r="L165" s="5" t="s">
        <v>315</v>
      </c>
      <c r="M165" s="5" t="s">
        <v>585</v>
      </c>
      <c r="N165" s="22" t="s">
        <v>868</v>
      </c>
      <c r="O165" s="5" t="s">
        <v>611</v>
      </c>
      <c r="P165" s="5" t="s">
        <v>611</v>
      </c>
      <c r="Q165" s="25"/>
      <c r="R165" s="25" t="s">
        <v>712</v>
      </c>
      <c r="S165" s="24"/>
      <c r="T165" s="24"/>
    </row>
    <row r="166" ht="12.75" hidden="1" customHeight="1" spans="1:20">
      <c r="A166" s="19" t="s">
        <v>855</v>
      </c>
      <c r="B166" s="5" t="s">
        <v>319</v>
      </c>
      <c r="C166" s="5" t="s">
        <v>320</v>
      </c>
      <c r="D166" s="5" t="str">
        <f t="shared" si="2"/>
        <v>文丰安(wenfengan)</v>
      </c>
      <c r="E166" s="5" t="s">
        <v>637</v>
      </c>
      <c r="F166" s="5" t="s">
        <v>347</v>
      </c>
      <c r="G166" s="5" t="s">
        <v>592</v>
      </c>
      <c r="H166" s="5" t="s">
        <v>571</v>
      </c>
      <c r="I166" s="5" t="s">
        <v>347</v>
      </c>
      <c r="J166" s="5" t="s">
        <v>347</v>
      </c>
      <c r="K166" s="5" t="str">
        <f>VLOOKUP(H166,[1]Sheet1!$H:$I,2,)</f>
        <v>公开出版专著</v>
      </c>
      <c r="L166" s="5" t="s">
        <v>348</v>
      </c>
      <c r="M166" s="5" t="s">
        <v>869</v>
      </c>
      <c r="N166" s="22" t="s">
        <v>870</v>
      </c>
      <c r="O166" s="5" t="s">
        <v>611</v>
      </c>
      <c r="P166" s="5" t="s">
        <v>611</v>
      </c>
      <c r="Q166" s="25"/>
      <c r="R166" s="25" t="s">
        <v>871</v>
      </c>
      <c r="S166" s="24"/>
      <c r="T166" s="24"/>
    </row>
    <row r="167" ht="12.75" hidden="1" customHeight="1" spans="1:20">
      <c r="A167" s="19" t="s">
        <v>855</v>
      </c>
      <c r="B167" s="5" t="s">
        <v>319</v>
      </c>
      <c r="C167" s="5" t="s">
        <v>320</v>
      </c>
      <c r="D167" s="5" t="str">
        <f t="shared" si="2"/>
        <v>文丰安(wenfengan)</v>
      </c>
      <c r="E167" s="5" t="s">
        <v>637</v>
      </c>
      <c r="F167" s="5" t="s">
        <v>349</v>
      </c>
      <c r="G167" s="5" t="s">
        <v>592</v>
      </c>
      <c r="H167" s="5" t="s">
        <v>571</v>
      </c>
      <c r="I167" s="5" t="s">
        <v>349</v>
      </c>
      <c r="J167" s="5" t="s">
        <v>349</v>
      </c>
      <c r="K167" s="5" t="str">
        <f>VLOOKUP(H167,[1]Sheet1!$H:$I,2,)</f>
        <v>公开出版专著</v>
      </c>
      <c r="L167" s="5" t="s">
        <v>44</v>
      </c>
      <c r="M167" s="5" t="s">
        <v>631</v>
      </c>
      <c r="N167" s="22" t="s">
        <v>872</v>
      </c>
      <c r="O167" s="5" t="s">
        <v>611</v>
      </c>
      <c r="P167" s="5" t="s">
        <v>611</v>
      </c>
      <c r="Q167" s="25"/>
      <c r="R167" s="25" t="s">
        <v>846</v>
      </c>
      <c r="S167" s="24"/>
      <c r="T167" s="24"/>
    </row>
    <row r="168" ht="12.75" hidden="1" customHeight="1" spans="1:20">
      <c r="A168" s="19" t="s">
        <v>855</v>
      </c>
      <c r="B168" s="5" t="s">
        <v>319</v>
      </c>
      <c r="C168" s="5" t="s">
        <v>320</v>
      </c>
      <c r="D168" s="5" t="str">
        <f t="shared" si="2"/>
        <v>文丰安(wenfengan)</v>
      </c>
      <c r="E168" s="5" t="s">
        <v>637</v>
      </c>
      <c r="F168" s="5" t="s">
        <v>350</v>
      </c>
      <c r="G168" s="5" t="s">
        <v>592</v>
      </c>
      <c r="H168" s="5" t="s">
        <v>571</v>
      </c>
      <c r="I168" s="5" t="s">
        <v>350</v>
      </c>
      <c r="J168" s="5" t="s">
        <v>350</v>
      </c>
      <c r="K168" s="5" t="str">
        <f>VLOOKUP(H168,[1]Sheet1!$H:$I,2,)</f>
        <v>公开出版专著</v>
      </c>
      <c r="L168" s="5" t="s">
        <v>348</v>
      </c>
      <c r="M168" s="5" t="s">
        <v>795</v>
      </c>
      <c r="N168" s="22" t="s">
        <v>873</v>
      </c>
      <c r="O168" s="5" t="s">
        <v>611</v>
      </c>
      <c r="P168" s="5" t="s">
        <v>611</v>
      </c>
      <c r="Q168" s="25"/>
      <c r="R168" s="25" t="s">
        <v>836</v>
      </c>
      <c r="S168" s="24"/>
      <c r="T168" s="24"/>
    </row>
    <row r="169" ht="12.75" hidden="1" customHeight="1" spans="1:20">
      <c r="A169" s="19" t="s">
        <v>855</v>
      </c>
      <c r="B169" s="5" t="s">
        <v>319</v>
      </c>
      <c r="C169" s="5" t="s">
        <v>320</v>
      </c>
      <c r="D169" s="5" t="str">
        <f t="shared" si="2"/>
        <v>文丰安(wenfengan)</v>
      </c>
      <c r="E169" s="5" t="s">
        <v>637</v>
      </c>
      <c r="F169" s="5" t="s">
        <v>351</v>
      </c>
      <c r="G169" s="5" t="s">
        <v>592</v>
      </c>
      <c r="H169" s="5" t="s">
        <v>571</v>
      </c>
      <c r="I169" s="5" t="s">
        <v>351</v>
      </c>
      <c r="J169" s="5" t="s">
        <v>351</v>
      </c>
      <c r="K169" s="5" t="str">
        <f>VLOOKUP(H169,[1]Sheet1!$H:$I,2,)</f>
        <v>公开出版专著</v>
      </c>
      <c r="L169" s="5" t="s">
        <v>44</v>
      </c>
      <c r="M169" s="5" t="s">
        <v>631</v>
      </c>
      <c r="N169" s="22" t="s">
        <v>873</v>
      </c>
      <c r="O169" s="5" t="s">
        <v>589</v>
      </c>
      <c r="P169" s="5" t="s">
        <v>589</v>
      </c>
      <c r="Q169" s="25"/>
      <c r="R169" s="25" t="s">
        <v>874</v>
      </c>
      <c r="S169" s="24"/>
      <c r="T169" s="24"/>
    </row>
    <row r="170" ht="12.75" hidden="1" customHeight="1" spans="1:20">
      <c r="A170" s="19" t="s">
        <v>855</v>
      </c>
      <c r="B170" s="5" t="s">
        <v>102</v>
      </c>
      <c r="C170" s="5" t="s">
        <v>103</v>
      </c>
      <c r="D170" s="5" t="str">
        <f t="shared" si="2"/>
        <v>吴大兵(wudabing)</v>
      </c>
      <c r="E170" s="5" t="s">
        <v>656</v>
      </c>
      <c r="F170" s="5" t="s">
        <v>337</v>
      </c>
      <c r="G170" s="5" t="s">
        <v>570</v>
      </c>
      <c r="H170" s="5" t="s">
        <v>689</v>
      </c>
      <c r="I170" s="5" t="s">
        <v>337</v>
      </c>
      <c r="J170" s="5" t="s">
        <v>337</v>
      </c>
      <c r="K170" s="5" t="str">
        <f>VLOOKUP(H170,[1]Sheet1!$H:$I,2,)</f>
        <v>公开出版专著</v>
      </c>
      <c r="L170" s="5" t="s">
        <v>128</v>
      </c>
      <c r="M170" s="5" t="s">
        <v>698</v>
      </c>
      <c r="N170" s="22" t="s">
        <v>862</v>
      </c>
      <c r="O170" s="5" t="s">
        <v>588</v>
      </c>
      <c r="P170" s="5" t="s">
        <v>589</v>
      </c>
      <c r="Q170" s="25"/>
      <c r="R170" s="25" t="s">
        <v>585</v>
      </c>
      <c r="S170" s="24"/>
      <c r="T170" s="24"/>
    </row>
    <row r="171" ht="12.75" hidden="1" customHeight="1" spans="1:20">
      <c r="A171" s="19" t="s">
        <v>855</v>
      </c>
      <c r="B171" s="5" t="s">
        <v>353</v>
      </c>
      <c r="C171" s="5" t="s">
        <v>354</v>
      </c>
      <c r="D171" s="5" t="str">
        <f t="shared" si="2"/>
        <v>严伟涛(yanweitao)</v>
      </c>
      <c r="E171" s="5" t="s">
        <v>591</v>
      </c>
      <c r="F171" s="5" t="s">
        <v>352</v>
      </c>
      <c r="G171" s="5" t="s">
        <v>579</v>
      </c>
      <c r="H171" s="5" t="s">
        <v>571</v>
      </c>
      <c r="I171" s="5" t="s">
        <v>352</v>
      </c>
      <c r="J171" s="5" t="s">
        <v>352</v>
      </c>
      <c r="K171" s="5" t="str">
        <f>VLOOKUP(H171,[1]Sheet1!$H:$I,2,)</f>
        <v>公开出版专著</v>
      </c>
      <c r="L171" s="5" t="s">
        <v>64</v>
      </c>
      <c r="M171" s="5" t="s">
        <v>875</v>
      </c>
      <c r="N171" s="22" t="s">
        <v>876</v>
      </c>
      <c r="O171" s="5" t="s">
        <v>611</v>
      </c>
      <c r="P171" s="5" t="s">
        <v>611</v>
      </c>
      <c r="Q171" s="25"/>
      <c r="R171" s="25" t="s">
        <v>877</v>
      </c>
      <c r="S171" s="24"/>
      <c r="T171" s="24"/>
    </row>
    <row r="172" ht="12.75" hidden="1" customHeight="1" spans="1:20">
      <c r="A172" s="19" t="s">
        <v>855</v>
      </c>
      <c r="B172" s="5" t="s">
        <v>353</v>
      </c>
      <c r="C172" s="5" t="s">
        <v>354</v>
      </c>
      <c r="D172" s="5" t="str">
        <f t="shared" si="2"/>
        <v>严伟涛(yanweitao)</v>
      </c>
      <c r="E172" s="5" t="s">
        <v>591</v>
      </c>
      <c r="F172" s="5" t="s">
        <v>357</v>
      </c>
      <c r="G172" s="5" t="s">
        <v>579</v>
      </c>
      <c r="H172" s="5" t="s">
        <v>571</v>
      </c>
      <c r="I172" s="5" t="s">
        <v>357</v>
      </c>
      <c r="J172" s="5" t="s">
        <v>357</v>
      </c>
      <c r="K172" s="5" t="str">
        <f>VLOOKUP(H172,[1]Sheet1!$H:$I,2,)</f>
        <v>公开出版专著</v>
      </c>
      <c r="L172" s="5" t="s">
        <v>64</v>
      </c>
      <c r="M172" s="5" t="s">
        <v>596</v>
      </c>
      <c r="N172" s="22" t="s">
        <v>876</v>
      </c>
      <c r="O172" s="5" t="s">
        <v>611</v>
      </c>
      <c r="P172" s="5" t="s">
        <v>611</v>
      </c>
      <c r="Q172" s="25"/>
      <c r="R172" s="25" t="s">
        <v>878</v>
      </c>
      <c r="S172" s="24"/>
      <c r="T172" s="24"/>
    </row>
    <row r="173" ht="12.75" hidden="1" customHeight="1" spans="1:20">
      <c r="A173" s="19" t="s">
        <v>855</v>
      </c>
      <c r="B173" s="5" t="s">
        <v>451</v>
      </c>
      <c r="C173" s="5" t="s">
        <v>452</v>
      </c>
      <c r="D173" s="5" t="str">
        <f t="shared" si="2"/>
        <v>杨姝(yangshu)</v>
      </c>
      <c r="E173" s="5" t="s">
        <v>623</v>
      </c>
      <c r="F173" s="5" t="s">
        <v>337</v>
      </c>
      <c r="G173" s="5" t="s">
        <v>673</v>
      </c>
      <c r="H173" s="5" t="s">
        <v>689</v>
      </c>
      <c r="I173" s="5" t="s">
        <v>337</v>
      </c>
      <c r="J173" s="5" t="s">
        <v>337</v>
      </c>
      <c r="K173" s="5" t="str">
        <f>VLOOKUP(H173,[1]Sheet1!$H:$I,2,)</f>
        <v>公开出版专著</v>
      </c>
      <c r="L173" s="5" t="s">
        <v>128</v>
      </c>
      <c r="M173" s="5" t="s">
        <v>698</v>
      </c>
      <c r="N173" s="22" t="s">
        <v>862</v>
      </c>
      <c r="O173" s="5" t="s">
        <v>588</v>
      </c>
      <c r="P173" s="5" t="s">
        <v>575</v>
      </c>
      <c r="Q173" s="25"/>
      <c r="R173" s="25" t="s">
        <v>575</v>
      </c>
      <c r="S173" s="24"/>
      <c r="T173" s="24"/>
    </row>
    <row r="174" ht="12.75" hidden="1" customHeight="1" spans="1:20">
      <c r="A174" s="19" t="s">
        <v>855</v>
      </c>
      <c r="B174" s="5" t="s">
        <v>359</v>
      </c>
      <c r="C174" s="5" t="s">
        <v>360</v>
      </c>
      <c r="D174" s="5" t="str">
        <f t="shared" si="2"/>
        <v>张永恒(zhangyongheng)</v>
      </c>
      <c r="E174" s="5" t="s">
        <v>623</v>
      </c>
      <c r="F174" s="5" t="s">
        <v>358</v>
      </c>
      <c r="G174" s="5" t="s">
        <v>673</v>
      </c>
      <c r="H174" s="5" t="s">
        <v>571</v>
      </c>
      <c r="I174" s="5" t="s">
        <v>358</v>
      </c>
      <c r="J174" s="5" t="s">
        <v>358</v>
      </c>
      <c r="K174" s="5" t="str">
        <f>VLOOKUP(H174,[1]Sheet1!$H:$I,2,)</f>
        <v>公开出版专著</v>
      </c>
      <c r="L174" s="5" t="s">
        <v>21</v>
      </c>
      <c r="M174" s="5" t="s">
        <v>879</v>
      </c>
      <c r="N174" s="22" t="s">
        <v>880</v>
      </c>
      <c r="O174" s="5" t="s">
        <v>588</v>
      </c>
      <c r="P174" s="5" t="s">
        <v>588</v>
      </c>
      <c r="Q174" s="25" t="s">
        <v>881</v>
      </c>
      <c r="R174" s="25" t="s">
        <v>882</v>
      </c>
      <c r="S174" s="24"/>
      <c r="T174" s="24"/>
    </row>
    <row r="175" ht="12.75" hidden="1" customHeight="1" spans="1:20">
      <c r="A175" s="19" t="s">
        <v>855</v>
      </c>
      <c r="B175" s="5" t="s">
        <v>364</v>
      </c>
      <c r="C175" s="5" t="s">
        <v>365</v>
      </c>
      <c r="D175" s="5" t="str">
        <f t="shared" si="2"/>
        <v>朱艺(zhuyi)</v>
      </c>
      <c r="E175" s="5" t="s">
        <v>709</v>
      </c>
      <c r="F175" s="5" t="s">
        <v>363</v>
      </c>
      <c r="G175" s="5" t="s">
        <v>570</v>
      </c>
      <c r="H175" s="5" t="s">
        <v>604</v>
      </c>
      <c r="I175" s="5" t="s">
        <v>363</v>
      </c>
      <c r="J175" s="5" t="s">
        <v>363</v>
      </c>
      <c r="K175" s="5" t="str">
        <f>VLOOKUP(H175,[1]Sheet1!$H:$I,2,)</f>
        <v>公开出版编著、译著、工具书、教材等</v>
      </c>
      <c r="L175" s="5" t="s">
        <v>366</v>
      </c>
      <c r="M175" s="5" t="s">
        <v>883</v>
      </c>
      <c r="N175" s="22" t="s">
        <v>866</v>
      </c>
      <c r="O175" s="5" t="s">
        <v>582</v>
      </c>
      <c r="P175" s="5" t="s">
        <v>611</v>
      </c>
      <c r="Q175" s="25" t="s">
        <v>884</v>
      </c>
      <c r="R175" s="25" t="s">
        <v>649</v>
      </c>
      <c r="S175" s="24"/>
      <c r="T175" s="24"/>
    </row>
    <row r="176" ht="12.75" hidden="1" customHeight="1" spans="1:20">
      <c r="A176" s="19" t="s">
        <v>855</v>
      </c>
      <c r="B176" s="5" t="s">
        <v>364</v>
      </c>
      <c r="C176" s="5" t="s">
        <v>365</v>
      </c>
      <c r="D176" s="5" t="str">
        <f t="shared" si="2"/>
        <v>朱艺(zhuyi)</v>
      </c>
      <c r="E176" s="5" t="s">
        <v>709</v>
      </c>
      <c r="F176" s="5" t="s">
        <v>369</v>
      </c>
      <c r="G176" s="5" t="s">
        <v>570</v>
      </c>
      <c r="H176" s="5" t="s">
        <v>604</v>
      </c>
      <c r="I176" s="5" t="s">
        <v>369</v>
      </c>
      <c r="J176" s="5" t="s">
        <v>369</v>
      </c>
      <c r="K176" s="5" t="str">
        <f>VLOOKUP(H176,[1]Sheet1!$H:$I,2,)</f>
        <v>公开出版编著、译著、工具书、教材等</v>
      </c>
      <c r="L176" s="5" t="s">
        <v>366</v>
      </c>
      <c r="M176" s="5" t="s">
        <v>864</v>
      </c>
      <c r="N176" s="22" t="s">
        <v>885</v>
      </c>
      <c r="O176" s="5" t="s">
        <v>582</v>
      </c>
      <c r="P176" s="5" t="s">
        <v>611</v>
      </c>
      <c r="Q176" s="25" t="s">
        <v>884</v>
      </c>
      <c r="R176" s="25" t="s">
        <v>649</v>
      </c>
      <c r="S176" s="24"/>
      <c r="T176" s="24"/>
    </row>
    <row r="177" ht="12.75" hidden="1" customHeight="1" spans="1:20">
      <c r="A177" s="19" t="s">
        <v>886</v>
      </c>
      <c r="B177" s="5" t="s">
        <v>371</v>
      </c>
      <c r="C177" s="5" t="s">
        <v>372</v>
      </c>
      <c r="D177" s="5" t="str">
        <f t="shared" si="2"/>
        <v>邓靖(dengjing)</v>
      </c>
      <c r="E177" s="5" t="s">
        <v>645</v>
      </c>
      <c r="F177" s="5" t="s">
        <v>370</v>
      </c>
      <c r="G177" s="5" t="s">
        <v>614</v>
      </c>
      <c r="H177" s="5" t="s">
        <v>571</v>
      </c>
      <c r="I177" s="5" t="s">
        <v>370</v>
      </c>
      <c r="J177" s="5" t="s">
        <v>370</v>
      </c>
      <c r="K177" s="5" t="str">
        <f>VLOOKUP(H177,[1]Sheet1!$H:$I,2,)</f>
        <v>公开出版专著</v>
      </c>
      <c r="L177" s="5" t="s">
        <v>373</v>
      </c>
      <c r="M177" s="5" t="s">
        <v>602</v>
      </c>
      <c r="N177" s="22" t="s">
        <v>887</v>
      </c>
      <c r="O177" s="5" t="s">
        <v>589</v>
      </c>
      <c r="P177" s="5" t="s">
        <v>611</v>
      </c>
      <c r="Q177" s="25"/>
      <c r="R177" s="25" t="s">
        <v>888</v>
      </c>
      <c r="S177" s="24"/>
      <c r="T177" s="24"/>
    </row>
    <row r="178" ht="12.75" hidden="1" customHeight="1" spans="1:20">
      <c r="A178" s="19" t="s">
        <v>886</v>
      </c>
      <c r="B178" s="5" t="s">
        <v>371</v>
      </c>
      <c r="C178" s="5" t="s">
        <v>372</v>
      </c>
      <c r="D178" s="5" t="str">
        <f t="shared" si="2"/>
        <v>邓靖(dengjing)</v>
      </c>
      <c r="E178" s="5" t="s">
        <v>645</v>
      </c>
      <c r="F178" s="5" t="s">
        <v>376</v>
      </c>
      <c r="G178" s="5" t="s">
        <v>614</v>
      </c>
      <c r="H178" s="5" t="s">
        <v>571</v>
      </c>
      <c r="I178" s="5" t="s">
        <v>376</v>
      </c>
      <c r="J178" s="5" t="s">
        <v>376</v>
      </c>
      <c r="K178" s="5" t="str">
        <f>VLOOKUP(H178,[1]Sheet1!$H:$I,2,)</f>
        <v>公开出版专著</v>
      </c>
      <c r="L178" s="5" t="s">
        <v>373</v>
      </c>
      <c r="M178" s="5" t="s">
        <v>889</v>
      </c>
      <c r="N178" s="22" t="s">
        <v>890</v>
      </c>
      <c r="O178" s="5" t="s">
        <v>589</v>
      </c>
      <c r="P178" s="5" t="s">
        <v>611</v>
      </c>
      <c r="Q178" s="25"/>
      <c r="R178" s="25" t="s">
        <v>712</v>
      </c>
      <c r="S178" s="24"/>
      <c r="T178" s="24"/>
    </row>
    <row r="179" ht="12.75" hidden="1" customHeight="1" spans="1:20">
      <c r="A179" s="19" t="s">
        <v>886</v>
      </c>
      <c r="B179" s="5" t="s">
        <v>282</v>
      </c>
      <c r="C179" s="5" t="s">
        <v>283</v>
      </c>
      <c r="D179" s="5" t="str">
        <f t="shared" si="2"/>
        <v>邓涛(dengtao)</v>
      </c>
      <c r="E179" s="5" t="s">
        <v>747</v>
      </c>
      <c r="F179" s="5" t="s">
        <v>377</v>
      </c>
      <c r="G179" s="5" t="s">
        <v>617</v>
      </c>
      <c r="H179" s="5" t="s">
        <v>604</v>
      </c>
      <c r="I179" s="5" t="s">
        <v>377</v>
      </c>
      <c r="J179" s="5" t="s">
        <v>377</v>
      </c>
      <c r="K179" s="5" t="str">
        <f>VLOOKUP(H179,[1]Sheet1!$H:$I,2,)</f>
        <v>公开出版编著、译著、工具书、教材等</v>
      </c>
      <c r="L179" s="5" t="s">
        <v>120</v>
      </c>
      <c r="M179" s="5" t="s">
        <v>572</v>
      </c>
      <c r="N179" s="22" t="s">
        <v>891</v>
      </c>
      <c r="O179" s="5" t="s">
        <v>575</v>
      </c>
      <c r="P179" s="5" t="s">
        <v>575</v>
      </c>
      <c r="Q179" s="25"/>
      <c r="R179" s="25" t="s">
        <v>582</v>
      </c>
      <c r="S179" s="24"/>
      <c r="T179" s="24"/>
    </row>
    <row r="180" ht="12.75" hidden="1" customHeight="1" spans="1:20">
      <c r="A180" s="19" t="s">
        <v>886</v>
      </c>
      <c r="B180" s="5" t="s">
        <v>37</v>
      </c>
      <c r="C180" s="5" t="s">
        <v>38</v>
      </c>
      <c r="D180" s="5" t="str">
        <f t="shared" si="2"/>
        <v>丁新正(dingxinzheng)</v>
      </c>
      <c r="E180" s="5" t="s">
        <v>599</v>
      </c>
      <c r="F180" s="5" t="s">
        <v>379</v>
      </c>
      <c r="G180" s="5" t="s">
        <v>570</v>
      </c>
      <c r="H180" s="5" t="s">
        <v>571</v>
      </c>
      <c r="I180" s="5" t="s">
        <v>379</v>
      </c>
      <c r="J180" s="5" t="s">
        <v>379</v>
      </c>
      <c r="K180" s="5" t="str">
        <f>VLOOKUP(H180,[1]Sheet1!$H:$I,2,)</f>
        <v>公开出版专著</v>
      </c>
      <c r="L180" s="5" t="s">
        <v>116</v>
      </c>
      <c r="M180" s="5" t="s">
        <v>892</v>
      </c>
      <c r="N180" s="22" t="s">
        <v>893</v>
      </c>
      <c r="O180" s="5" t="s">
        <v>611</v>
      </c>
      <c r="P180" s="5" t="s">
        <v>611</v>
      </c>
      <c r="Q180" s="25"/>
      <c r="R180" s="25" t="s">
        <v>894</v>
      </c>
      <c r="S180" s="24"/>
      <c r="T180" s="24"/>
    </row>
    <row r="181" ht="12.75" hidden="1" customHeight="1" spans="1:20">
      <c r="A181" s="19" t="s">
        <v>886</v>
      </c>
      <c r="B181" s="5" t="s">
        <v>126</v>
      </c>
      <c r="C181" s="5" t="s">
        <v>127</v>
      </c>
      <c r="D181" s="5" t="str">
        <f t="shared" si="2"/>
        <v>胡波(hubo)</v>
      </c>
      <c r="E181" s="5" t="s">
        <v>656</v>
      </c>
      <c r="F181" s="5" t="s">
        <v>380</v>
      </c>
      <c r="G181" s="5" t="s">
        <v>592</v>
      </c>
      <c r="H181" s="5" t="s">
        <v>571</v>
      </c>
      <c r="I181" s="5" t="s">
        <v>380</v>
      </c>
      <c r="J181" s="5" t="s">
        <v>380</v>
      </c>
      <c r="K181" s="5" t="str">
        <f>VLOOKUP(H181,[1]Sheet1!$H:$I,2,)</f>
        <v>公开出版专著</v>
      </c>
      <c r="L181" s="5" t="s">
        <v>381</v>
      </c>
      <c r="M181" s="5" t="s">
        <v>585</v>
      </c>
      <c r="N181" s="22" t="s">
        <v>895</v>
      </c>
      <c r="O181" s="5" t="s">
        <v>593</v>
      </c>
      <c r="P181" s="5" t="s">
        <v>589</v>
      </c>
      <c r="Q181" s="25"/>
      <c r="R181" s="25" t="s">
        <v>754</v>
      </c>
      <c r="S181" s="24"/>
      <c r="T181" s="24"/>
    </row>
    <row r="182" ht="12.75" hidden="1" customHeight="1" spans="1:20">
      <c r="A182" s="19" t="s">
        <v>886</v>
      </c>
      <c r="B182" s="5" t="s">
        <v>384</v>
      </c>
      <c r="C182" s="5" t="s">
        <v>385</v>
      </c>
      <c r="D182" s="5" t="str">
        <f t="shared" si="2"/>
        <v>胡静锋(hujingfeng)</v>
      </c>
      <c r="E182" s="5" t="s">
        <v>695</v>
      </c>
      <c r="F182" s="5" t="s">
        <v>383</v>
      </c>
      <c r="G182" s="5" t="s">
        <v>614</v>
      </c>
      <c r="H182" s="5" t="s">
        <v>689</v>
      </c>
      <c r="I182" s="5" t="s">
        <v>383</v>
      </c>
      <c r="J182" s="5" t="s">
        <v>383</v>
      </c>
      <c r="K182" s="5" t="str">
        <f>VLOOKUP(H182,[1]Sheet1!$H:$I,2,)</f>
        <v>公开出版专著</v>
      </c>
      <c r="L182" s="5" t="s">
        <v>386</v>
      </c>
      <c r="M182" s="5" t="s">
        <v>896</v>
      </c>
      <c r="N182" s="22" t="s">
        <v>897</v>
      </c>
      <c r="O182" s="5" t="s">
        <v>611</v>
      </c>
      <c r="P182" s="5" t="s">
        <v>611</v>
      </c>
      <c r="Q182" s="25"/>
      <c r="R182" s="25" t="s">
        <v>898</v>
      </c>
      <c r="S182" s="24"/>
      <c r="T182" s="24"/>
    </row>
    <row r="183" ht="12.75" hidden="1" customHeight="1" spans="1:20">
      <c r="A183" s="19" t="s">
        <v>886</v>
      </c>
      <c r="B183" s="5" t="s">
        <v>26</v>
      </c>
      <c r="C183" s="5" t="s">
        <v>27</v>
      </c>
      <c r="D183" s="5" t="str">
        <f t="shared" si="2"/>
        <v>柯昌波(kechangbo)</v>
      </c>
      <c r="E183" s="5" t="s">
        <v>578</v>
      </c>
      <c r="F183" s="5" t="s">
        <v>389</v>
      </c>
      <c r="G183" s="5" t="s">
        <v>579</v>
      </c>
      <c r="H183" s="5" t="s">
        <v>571</v>
      </c>
      <c r="I183" s="5" t="s">
        <v>389</v>
      </c>
      <c r="J183" s="5" t="s">
        <v>389</v>
      </c>
      <c r="K183" s="5" t="str">
        <f>VLOOKUP(H183,[1]Sheet1!$H:$I,2,)</f>
        <v>公开出版专著</v>
      </c>
      <c r="L183" s="5" t="s">
        <v>64</v>
      </c>
      <c r="M183" s="5" t="s">
        <v>899</v>
      </c>
      <c r="N183" s="22" t="s">
        <v>900</v>
      </c>
      <c r="O183" s="5" t="s">
        <v>611</v>
      </c>
      <c r="P183" s="5" t="s">
        <v>611</v>
      </c>
      <c r="Q183" s="25"/>
      <c r="R183" s="25" t="s">
        <v>901</v>
      </c>
      <c r="S183" s="24"/>
      <c r="T183" s="24"/>
    </row>
    <row r="184" ht="12.75" hidden="1" customHeight="1" spans="1:20">
      <c r="A184" s="19" t="s">
        <v>886</v>
      </c>
      <c r="B184" s="5" t="s">
        <v>26</v>
      </c>
      <c r="C184" s="5" t="s">
        <v>27</v>
      </c>
      <c r="D184" s="5" t="str">
        <f t="shared" si="2"/>
        <v>柯昌波(kechangbo)</v>
      </c>
      <c r="E184" s="5" t="s">
        <v>578</v>
      </c>
      <c r="F184" s="5" t="s">
        <v>390</v>
      </c>
      <c r="G184" s="5" t="s">
        <v>579</v>
      </c>
      <c r="H184" s="5" t="s">
        <v>571</v>
      </c>
      <c r="I184" s="5" t="s">
        <v>390</v>
      </c>
      <c r="J184" s="5" t="s">
        <v>390</v>
      </c>
      <c r="K184" s="5" t="str">
        <f>VLOOKUP(H184,[1]Sheet1!$H:$I,2,)</f>
        <v>公开出版专著</v>
      </c>
      <c r="L184" s="5" t="s">
        <v>391</v>
      </c>
      <c r="M184" s="5" t="s">
        <v>902</v>
      </c>
      <c r="N184" s="22" t="s">
        <v>903</v>
      </c>
      <c r="O184" s="5" t="s">
        <v>589</v>
      </c>
      <c r="P184" s="5" t="s">
        <v>611</v>
      </c>
      <c r="Q184" s="25"/>
      <c r="R184" s="25" t="s">
        <v>904</v>
      </c>
      <c r="S184" s="24"/>
      <c r="T184" s="24"/>
    </row>
    <row r="185" ht="12.75" hidden="1" customHeight="1" spans="1:20">
      <c r="A185" s="19" t="s">
        <v>886</v>
      </c>
      <c r="B185" s="5" t="s">
        <v>141</v>
      </c>
      <c r="C185" s="5" t="s">
        <v>142</v>
      </c>
      <c r="D185" s="5" t="str">
        <f t="shared" si="2"/>
        <v>李光荣(liguangrong)</v>
      </c>
      <c r="E185" s="5" t="s">
        <v>599</v>
      </c>
      <c r="F185" s="5" t="s">
        <v>392</v>
      </c>
      <c r="G185" s="5" t="s">
        <v>595</v>
      </c>
      <c r="H185" s="5" t="s">
        <v>571</v>
      </c>
      <c r="I185" s="5" t="s">
        <v>392</v>
      </c>
      <c r="J185" s="5" t="s">
        <v>392</v>
      </c>
      <c r="K185" s="5" t="str">
        <f>VLOOKUP(H185,[1]Sheet1!$H:$I,2,)</f>
        <v>公开出版专著</v>
      </c>
      <c r="L185" s="5" t="s">
        <v>44</v>
      </c>
      <c r="M185" s="5" t="s">
        <v>620</v>
      </c>
      <c r="N185" s="22" t="s">
        <v>893</v>
      </c>
      <c r="O185" s="5" t="s">
        <v>575</v>
      </c>
      <c r="P185" s="5" t="s">
        <v>575</v>
      </c>
      <c r="Q185" s="25"/>
      <c r="R185" s="25" t="s">
        <v>588</v>
      </c>
      <c r="S185" s="24"/>
      <c r="T185" s="24"/>
    </row>
    <row r="186" ht="12.75" hidden="1" customHeight="1" spans="1:20">
      <c r="A186" s="19" t="s">
        <v>886</v>
      </c>
      <c r="B186" s="5" t="s">
        <v>395</v>
      </c>
      <c r="C186" s="5" t="s">
        <v>396</v>
      </c>
      <c r="D186" s="5" t="str">
        <f t="shared" si="2"/>
        <v>李玲(liling)</v>
      </c>
      <c r="E186" s="5" t="s">
        <v>704</v>
      </c>
      <c r="F186" s="5" t="s">
        <v>394</v>
      </c>
      <c r="G186" s="5" t="s">
        <v>595</v>
      </c>
      <c r="H186" s="5" t="s">
        <v>571</v>
      </c>
      <c r="I186" s="5" t="s">
        <v>394</v>
      </c>
      <c r="J186" s="5" t="s">
        <v>394</v>
      </c>
      <c r="K186" s="5" t="str">
        <f>VLOOKUP(H186,[1]Sheet1!$H:$I,2,)</f>
        <v>公开出版专著</v>
      </c>
      <c r="L186" s="5" t="s">
        <v>397</v>
      </c>
      <c r="M186" s="5" t="s">
        <v>905</v>
      </c>
      <c r="N186" s="22" t="s">
        <v>906</v>
      </c>
      <c r="O186" s="5" t="s">
        <v>611</v>
      </c>
      <c r="P186" s="5" t="s">
        <v>611</v>
      </c>
      <c r="Q186" s="25"/>
      <c r="R186" s="25" t="s">
        <v>907</v>
      </c>
      <c r="S186" s="24"/>
      <c r="T186" s="24"/>
    </row>
    <row r="187" ht="12.75" hidden="1" customHeight="1" spans="1:20">
      <c r="A187" s="19" t="s">
        <v>886</v>
      </c>
      <c r="B187" s="5" t="s">
        <v>146</v>
      </c>
      <c r="C187" s="5" t="s">
        <v>147</v>
      </c>
      <c r="D187" s="5" t="str">
        <f t="shared" si="2"/>
        <v>李佑静(liyoujing)</v>
      </c>
      <c r="E187" s="5" t="s">
        <v>578</v>
      </c>
      <c r="F187" s="5" t="s">
        <v>392</v>
      </c>
      <c r="G187" s="5" t="s">
        <v>579</v>
      </c>
      <c r="H187" s="5" t="s">
        <v>571</v>
      </c>
      <c r="I187" s="5" t="s">
        <v>392</v>
      </c>
      <c r="J187" s="5" t="s">
        <v>392</v>
      </c>
      <c r="K187" s="5" t="str">
        <f>VLOOKUP(H187,[1]Sheet1!$H:$I,2,)</f>
        <v>公开出版专著</v>
      </c>
      <c r="L187" s="5" t="s">
        <v>44</v>
      </c>
      <c r="M187" s="5" t="s">
        <v>620</v>
      </c>
      <c r="N187" s="22" t="s">
        <v>893</v>
      </c>
      <c r="O187" s="5" t="s">
        <v>575</v>
      </c>
      <c r="P187" s="5" t="s">
        <v>593</v>
      </c>
      <c r="Q187" s="25"/>
      <c r="R187" s="25" t="s">
        <v>649</v>
      </c>
      <c r="S187" s="24"/>
      <c r="T187" s="24"/>
    </row>
    <row r="188" ht="12.75" hidden="1" customHeight="1" spans="1:20">
      <c r="A188" s="19" t="s">
        <v>886</v>
      </c>
      <c r="B188" s="5" t="s">
        <v>401</v>
      </c>
      <c r="C188" s="5" t="s">
        <v>402</v>
      </c>
      <c r="D188" s="5" t="str">
        <f t="shared" si="2"/>
        <v>廖杉杉(liaoshanshan)</v>
      </c>
      <c r="E188" s="5" t="s">
        <v>704</v>
      </c>
      <c r="F188" s="5" t="s">
        <v>400</v>
      </c>
      <c r="G188" s="5" t="s">
        <v>579</v>
      </c>
      <c r="H188" s="5" t="s">
        <v>689</v>
      </c>
      <c r="I188" s="5" t="s">
        <v>400</v>
      </c>
      <c r="J188" s="5" t="s">
        <v>400</v>
      </c>
      <c r="K188" s="5" t="str">
        <f>VLOOKUP(H188,[1]Sheet1!$H:$I,2,)</f>
        <v>公开出版专著</v>
      </c>
      <c r="L188" s="5" t="s">
        <v>128</v>
      </c>
      <c r="M188" s="5" t="s">
        <v>908</v>
      </c>
      <c r="N188" s="22" t="s">
        <v>887</v>
      </c>
      <c r="O188" s="5" t="s">
        <v>611</v>
      </c>
      <c r="P188" s="5" t="s">
        <v>611</v>
      </c>
      <c r="Q188" s="25"/>
      <c r="R188" s="25" t="s">
        <v>909</v>
      </c>
      <c r="S188" s="24"/>
      <c r="T188" s="24"/>
    </row>
    <row r="189" ht="12.75" hidden="1" customHeight="1" spans="1:20">
      <c r="A189" s="19" t="s">
        <v>886</v>
      </c>
      <c r="B189" s="5" t="s">
        <v>401</v>
      </c>
      <c r="C189" s="5" t="s">
        <v>402</v>
      </c>
      <c r="D189" s="5" t="str">
        <f t="shared" si="2"/>
        <v>廖杉杉(liaoshanshan)</v>
      </c>
      <c r="E189" s="5" t="s">
        <v>704</v>
      </c>
      <c r="F189" s="5" t="s">
        <v>405</v>
      </c>
      <c r="G189" s="5" t="s">
        <v>579</v>
      </c>
      <c r="H189" s="5" t="s">
        <v>689</v>
      </c>
      <c r="I189" s="5" t="s">
        <v>405</v>
      </c>
      <c r="J189" s="5" t="s">
        <v>405</v>
      </c>
      <c r="K189" s="5" t="str">
        <f>VLOOKUP(H189,[1]Sheet1!$H:$I,2,)</f>
        <v>公开出版专著</v>
      </c>
      <c r="L189" s="5" t="s">
        <v>128</v>
      </c>
      <c r="M189" s="5" t="s">
        <v>910</v>
      </c>
      <c r="N189" s="22" t="s">
        <v>897</v>
      </c>
      <c r="O189" s="5" t="s">
        <v>611</v>
      </c>
      <c r="P189" s="5" t="s">
        <v>611</v>
      </c>
      <c r="Q189" s="25"/>
      <c r="R189" s="25" t="s">
        <v>911</v>
      </c>
      <c r="S189" s="24"/>
      <c r="T189" s="24"/>
    </row>
    <row r="190" ht="12.75" hidden="1" customHeight="1" spans="1:20">
      <c r="A190" s="19" t="s">
        <v>886</v>
      </c>
      <c r="B190" s="5" t="s">
        <v>831</v>
      </c>
      <c r="C190" s="5" t="s">
        <v>87</v>
      </c>
      <c r="D190" s="5" t="str">
        <f t="shared" si="2"/>
        <v>廖玉姣(liaoyujiao)</v>
      </c>
      <c r="E190" s="5" t="s">
        <v>578</v>
      </c>
      <c r="F190" s="5" t="s">
        <v>406</v>
      </c>
      <c r="G190" s="5" t="s">
        <v>579</v>
      </c>
      <c r="H190" s="5" t="s">
        <v>571</v>
      </c>
      <c r="I190" s="5" t="s">
        <v>406</v>
      </c>
      <c r="J190" s="5" t="s">
        <v>406</v>
      </c>
      <c r="K190" s="5" t="str">
        <f>VLOOKUP(H190,[1]Sheet1!$H:$I,2,)</f>
        <v>公开出版专著</v>
      </c>
      <c r="L190" s="5" t="s">
        <v>64</v>
      </c>
      <c r="M190" s="5" t="s">
        <v>631</v>
      </c>
      <c r="N190" s="22" t="s">
        <v>912</v>
      </c>
      <c r="O190" s="5" t="s">
        <v>588</v>
      </c>
      <c r="P190" s="5" t="s">
        <v>575</v>
      </c>
      <c r="Q190" s="25"/>
      <c r="R190" s="25" t="s">
        <v>913</v>
      </c>
      <c r="S190" s="24"/>
      <c r="T190" s="24"/>
    </row>
    <row r="191" ht="12.75" hidden="1" customHeight="1" spans="1:20">
      <c r="A191" s="19" t="s">
        <v>886</v>
      </c>
      <c r="B191" s="5" t="s">
        <v>412</v>
      </c>
      <c r="C191" s="5" t="s">
        <v>413</v>
      </c>
      <c r="D191" s="5" t="str">
        <f t="shared" si="2"/>
        <v>刘容(liurong)</v>
      </c>
      <c r="E191" s="5" t="s">
        <v>704</v>
      </c>
      <c r="F191" s="5" t="s">
        <v>411</v>
      </c>
      <c r="G191" s="5" t="s">
        <v>646</v>
      </c>
      <c r="H191" s="5" t="s">
        <v>689</v>
      </c>
      <c r="I191" s="5" t="s">
        <v>411</v>
      </c>
      <c r="J191" s="5" t="s">
        <v>411</v>
      </c>
      <c r="K191" s="5" t="str">
        <f>VLOOKUP(H191,[1]Sheet1!$H:$I,2,)</f>
        <v>公开出版专著</v>
      </c>
      <c r="L191" s="5" t="s">
        <v>128</v>
      </c>
      <c r="M191" s="5" t="s">
        <v>914</v>
      </c>
      <c r="N191" s="22" t="s">
        <v>915</v>
      </c>
      <c r="O191" s="5" t="s">
        <v>611</v>
      </c>
      <c r="P191" s="5" t="s">
        <v>611</v>
      </c>
      <c r="Q191" s="25"/>
      <c r="R191" s="25" t="s">
        <v>916</v>
      </c>
      <c r="S191" s="24"/>
      <c r="T191" s="24"/>
    </row>
    <row r="192" ht="12.75" hidden="1" customHeight="1" spans="1:20">
      <c r="A192" s="19" t="s">
        <v>886</v>
      </c>
      <c r="B192" s="5" t="s">
        <v>417</v>
      </c>
      <c r="C192" s="5" t="s">
        <v>418</v>
      </c>
      <c r="D192" s="5" t="str">
        <f t="shared" si="2"/>
        <v>卢飞(lufei)</v>
      </c>
      <c r="E192" s="5" t="s">
        <v>590</v>
      </c>
      <c r="F192" s="5" t="s">
        <v>416</v>
      </c>
      <c r="G192" s="5" t="s">
        <v>579</v>
      </c>
      <c r="H192" s="5" t="s">
        <v>571</v>
      </c>
      <c r="I192" s="5" t="s">
        <v>416</v>
      </c>
      <c r="J192" s="5" t="s">
        <v>416</v>
      </c>
      <c r="K192" s="5" t="str">
        <f>VLOOKUP(H192,[1]Sheet1!$H:$I,2,)</f>
        <v>公开出版专著</v>
      </c>
      <c r="L192" s="5" t="s">
        <v>124</v>
      </c>
      <c r="M192" s="5" t="s">
        <v>585</v>
      </c>
      <c r="N192" s="22" t="s">
        <v>917</v>
      </c>
      <c r="O192" s="5" t="s">
        <v>611</v>
      </c>
      <c r="P192" s="5" t="s">
        <v>611</v>
      </c>
      <c r="Q192" s="25"/>
      <c r="R192" s="25" t="s">
        <v>712</v>
      </c>
      <c r="S192" s="24"/>
      <c r="T192" s="24"/>
    </row>
    <row r="193" ht="12.75" hidden="1" customHeight="1" spans="1:20">
      <c r="A193" s="19" t="s">
        <v>886</v>
      </c>
      <c r="B193" s="5" t="s">
        <v>156</v>
      </c>
      <c r="C193" s="5" t="s">
        <v>157</v>
      </c>
      <c r="D193" s="5" t="str">
        <f t="shared" si="2"/>
        <v>罗伟(luowei)</v>
      </c>
      <c r="E193" s="5" t="s">
        <v>599</v>
      </c>
      <c r="F193" s="5" t="s">
        <v>392</v>
      </c>
      <c r="G193" s="5" t="s">
        <v>570</v>
      </c>
      <c r="H193" s="5" t="s">
        <v>571</v>
      </c>
      <c r="I193" s="5" t="s">
        <v>392</v>
      </c>
      <c r="J193" s="5" t="s">
        <v>392</v>
      </c>
      <c r="K193" s="5" t="str">
        <f>VLOOKUP(H193,[1]Sheet1!$H:$I,2,)</f>
        <v>公开出版专著</v>
      </c>
      <c r="L193" s="5" t="s">
        <v>44</v>
      </c>
      <c r="M193" s="5" t="s">
        <v>620</v>
      </c>
      <c r="N193" s="22" t="s">
        <v>893</v>
      </c>
      <c r="O193" s="5" t="s">
        <v>575</v>
      </c>
      <c r="P193" s="5" t="s">
        <v>589</v>
      </c>
      <c r="Q193" s="25"/>
      <c r="R193" s="25" t="s">
        <v>620</v>
      </c>
      <c r="S193" s="24"/>
      <c r="T193" s="24"/>
    </row>
    <row r="194" ht="12.75" hidden="1" customHeight="1" spans="1:20">
      <c r="A194" s="19" t="s">
        <v>886</v>
      </c>
      <c r="B194" s="5" t="s">
        <v>407</v>
      </c>
      <c r="C194" s="5" t="s">
        <v>408</v>
      </c>
      <c r="D194" s="5" t="str">
        <f t="shared" si="2"/>
        <v>马云辉(mayunhui)</v>
      </c>
      <c r="E194" s="5" t="s">
        <v>645</v>
      </c>
      <c r="F194" s="5" t="s">
        <v>406</v>
      </c>
      <c r="G194" s="5" t="s">
        <v>579</v>
      </c>
      <c r="H194" s="5" t="s">
        <v>571</v>
      </c>
      <c r="I194" s="5" t="s">
        <v>406</v>
      </c>
      <c r="J194" s="5" t="s">
        <v>406</v>
      </c>
      <c r="K194" s="5" t="str">
        <f>VLOOKUP(H194,[1]Sheet1!$H:$I,2,)</f>
        <v>公开出版专著</v>
      </c>
      <c r="L194" s="5" t="s">
        <v>64</v>
      </c>
      <c r="M194" s="5" t="s">
        <v>631</v>
      </c>
      <c r="N194" s="22" t="s">
        <v>912</v>
      </c>
      <c r="O194" s="5" t="s">
        <v>588</v>
      </c>
      <c r="P194" s="5" t="s">
        <v>611</v>
      </c>
      <c r="Q194" s="25"/>
      <c r="R194" s="25" t="s">
        <v>918</v>
      </c>
      <c r="S194" s="24"/>
      <c r="T194" s="24"/>
    </row>
    <row r="195" ht="12.75" hidden="1" customHeight="1" spans="1:20">
      <c r="A195" s="19" t="s">
        <v>886</v>
      </c>
      <c r="B195" s="5" t="s">
        <v>422</v>
      </c>
      <c r="C195" s="5" t="s">
        <v>423</v>
      </c>
      <c r="D195" s="5" t="str">
        <f t="shared" si="2"/>
        <v>钱明亮(qianmingliang)</v>
      </c>
      <c r="E195" s="5" t="s">
        <v>599</v>
      </c>
      <c r="F195" s="5" t="s">
        <v>421</v>
      </c>
      <c r="G195" s="5" t="s">
        <v>570</v>
      </c>
      <c r="H195" s="5" t="s">
        <v>571</v>
      </c>
      <c r="I195" s="5" t="s">
        <v>421</v>
      </c>
      <c r="J195" s="5" t="s">
        <v>421</v>
      </c>
      <c r="K195" s="5" t="str">
        <f>VLOOKUP(H195,[1]Sheet1!$H:$I,2,)</f>
        <v>公开出版专著</v>
      </c>
      <c r="L195" s="5" t="s">
        <v>44</v>
      </c>
      <c r="M195" s="5" t="s">
        <v>919</v>
      </c>
      <c r="N195" s="22" t="s">
        <v>920</v>
      </c>
      <c r="O195" s="5" t="s">
        <v>611</v>
      </c>
      <c r="P195" s="5" t="s">
        <v>611</v>
      </c>
      <c r="Q195" s="25"/>
      <c r="R195" s="25" t="s">
        <v>712</v>
      </c>
      <c r="S195" s="24"/>
      <c r="T195" s="24"/>
    </row>
    <row r="196" ht="12.75" hidden="1" customHeight="1" spans="1:20">
      <c r="A196" s="19" t="s">
        <v>886</v>
      </c>
      <c r="B196" s="5" t="s">
        <v>427</v>
      </c>
      <c r="C196" s="5" t="s">
        <v>428</v>
      </c>
      <c r="D196" s="5" t="str">
        <f t="shared" ref="D196:D259" si="3">CONCATENATE(B196,"(",C196,")")</f>
        <v>石雪(shixue)</v>
      </c>
      <c r="E196" s="5" t="s">
        <v>921</v>
      </c>
      <c r="F196" s="5" t="s">
        <v>426</v>
      </c>
      <c r="G196" s="5" t="s">
        <v>673</v>
      </c>
      <c r="H196" s="5" t="s">
        <v>571</v>
      </c>
      <c r="I196" s="5" t="s">
        <v>426</v>
      </c>
      <c r="J196" s="5" t="s">
        <v>426</v>
      </c>
      <c r="K196" s="5" t="str">
        <f>VLOOKUP(H196,[1]Sheet1!$H:$I,2,)</f>
        <v>公开出版专著</v>
      </c>
      <c r="L196" s="5" t="s">
        <v>44</v>
      </c>
      <c r="M196" s="5" t="s">
        <v>631</v>
      </c>
      <c r="N196" s="22" t="s">
        <v>922</v>
      </c>
      <c r="O196" s="5" t="s">
        <v>611</v>
      </c>
      <c r="P196" s="5" t="s">
        <v>611</v>
      </c>
      <c r="Q196" s="25"/>
      <c r="R196" s="25" t="s">
        <v>846</v>
      </c>
      <c r="S196" s="24"/>
      <c r="T196" s="24"/>
    </row>
    <row r="197" ht="12.75" hidden="1" customHeight="1" spans="1:20">
      <c r="A197" s="19" t="s">
        <v>886</v>
      </c>
      <c r="B197" s="5" t="s">
        <v>427</v>
      </c>
      <c r="C197" s="5" t="s">
        <v>428</v>
      </c>
      <c r="D197" s="5" t="str">
        <f t="shared" si="3"/>
        <v>石雪(shixue)</v>
      </c>
      <c r="E197" s="5" t="s">
        <v>921</v>
      </c>
      <c r="F197" s="5" t="s">
        <v>431</v>
      </c>
      <c r="G197" s="5" t="s">
        <v>673</v>
      </c>
      <c r="H197" s="5" t="s">
        <v>571</v>
      </c>
      <c r="I197" s="5" t="s">
        <v>431</v>
      </c>
      <c r="J197" s="5" t="s">
        <v>431</v>
      </c>
      <c r="K197" s="5" t="str">
        <f>VLOOKUP(H197,[1]Sheet1!$H:$I,2,)</f>
        <v>公开出版专著</v>
      </c>
      <c r="L197" s="5" t="s">
        <v>190</v>
      </c>
      <c r="M197" s="5" t="s">
        <v>755</v>
      </c>
      <c r="N197" s="22" t="s">
        <v>923</v>
      </c>
      <c r="O197" s="5" t="s">
        <v>587</v>
      </c>
      <c r="P197" s="5" t="s">
        <v>574</v>
      </c>
      <c r="Q197" s="25" t="s">
        <v>924</v>
      </c>
      <c r="R197" s="25" t="s">
        <v>913</v>
      </c>
      <c r="S197" s="24"/>
      <c r="T197" s="24"/>
    </row>
    <row r="198" ht="12.75" hidden="1" customHeight="1" spans="1:20">
      <c r="A198" s="19" t="s">
        <v>886</v>
      </c>
      <c r="B198" s="5" t="s">
        <v>434</v>
      </c>
      <c r="C198" s="5" t="s">
        <v>435</v>
      </c>
      <c r="D198" s="5" t="str">
        <f t="shared" si="3"/>
        <v>谭成(tancheng)</v>
      </c>
      <c r="E198" s="5" t="s">
        <v>656</v>
      </c>
      <c r="F198" s="5" t="s">
        <v>433</v>
      </c>
      <c r="G198" s="5" t="s">
        <v>614</v>
      </c>
      <c r="H198" s="5" t="s">
        <v>571</v>
      </c>
      <c r="I198" s="5" t="s">
        <v>433</v>
      </c>
      <c r="J198" s="5" t="s">
        <v>433</v>
      </c>
      <c r="K198" s="5" t="str">
        <f>VLOOKUP(H198,[1]Sheet1!$H:$I,2,)</f>
        <v>公开出版专著</v>
      </c>
      <c r="L198" s="5" t="s">
        <v>436</v>
      </c>
      <c r="M198" s="5" t="s">
        <v>925</v>
      </c>
      <c r="N198" s="22" t="s">
        <v>887</v>
      </c>
      <c r="O198" s="5" t="s">
        <v>611</v>
      </c>
      <c r="P198" s="5" t="s">
        <v>611</v>
      </c>
      <c r="Q198" s="25"/>
      <c r="R198" s="25" t="s">
        <v>926</v>
      </c>
      <c r="S198" s="24"/>
      <c r="T198" s="24"/>
    </row>
    <row r="199" ht="12.75" hidden="1" customHeight="1" spans="1:20">
      <c r="A199" s="19" t="s">
        <v>886</v>
      </c>
      <c r="B199" s="5" t="s">
        <v>181</v>
      </c>
      <c r="C199" s="5" t="s">
        <v>182</v>
      </c>
      <c r="D199" s="5" t="str">
        <f t="shared" si="3"/>
        <v>田代贵(tiandaigui)</v>
      </c>
      <c r="E199" s="5" t="s">
        <v>927</v>
      </c>
      <c r="F199" s="5" t="s">
        <v>406</v>
      </c>
      <c r="G199" s="5" t="s">
        <v>592</v>
      </c>
      <c r="H199" s="5" t="s">
        <v>571</v>
      </c>
      <c r="I199" s="5" t="s">
        <v>406</v>
      </c>
      <c r="J199" s="5" t="s">
        <v>406</v>
      </c>
      <c r="K199" s="5" t="str">
        <f>VLOOKUP(H199,[1]Sheet1!$H:$I,2,)</f>
        <v>公开出版专著</v>
      </c>
      <c r="L199" s="5" t="s">
        <v>64</v>
      </c>
      <c r="M199" s="5" t="s">
        <v>631</v>
      </c>
      <c r="N199" s="22" t="s">
        <v>912</v>
      </c>
      <c r="O199" s="5" t="s">
        <v>588</v>
      </c>
      <c r="P199" s="5" t="s">
        <v>589</v>
      </c>
      <c r="Q199" s="25"/>
      <c r="R199" s="25" t="s">
        <v>918</v>
      </c>
      <c r="S199" s="24"/>
      <c r="T199" s="24"/>
    </row>
    <row r="200" ht="12.75" hidden="1" customHeight="1" spans="1:20">
      <c r="A200" s="19" t="s">
        <v>886</v>
      </c>
      <c r="B200" s="5" t="s">
        <v>313</v>
      </c>
      <c r="C200" s="5" t="s">
        <v>314</v>
      </c>
      <c r="D200" s="5" t="str">
        <f t="shared" si="3"/>
        <v>王资博(wangzibo)</v>
      </c>
      <c r="E200" s="5" t="s">
        <v>704</v>
      </c>
      <c r="F200" s="5" t="s">
        <v>439</v>
      </c>
      <c r="G200" s="5" t="s">
        <v>614</v>
      </c>
      <c r="H200" s="5" t="s">
        <v>571</v>
      </c>
      <c r="I200" s="5" t="s">
        <v>439</v>
      </c>
      <c r="J200" s="5" t="s">
        <v>439</v>
      </c>
      <c r="K200" s="5" t="str">
        <f>VLOOKUP(H200,[1]Sheet1!$H:$I,2,)</f>
        <v>公开出版专著</v>
      </c>
      <c r="L200" s="5" t="s">
        <v>44</v>
      </c>
      <c r="M200" s="5" t="s">
        <v>572</v>
      </c>
      <c r="N200" s="22" t="s">
        <v>917</v>
      </c>
      <c r="O200" s="5" t="s">
        <v>611</v>
      </c>
      <c r="P200" s="5" t="s">
        <v>611</v>
      </c>
      <c r="Q200" s="25"/>
      <c r="R200" s="25" t="s">
        <v>841</v>
      </c>
      <c r="S200" s="24"/>
      <c r="T200" s="24"/>
    </row>
    <row r="201" ht="12.75" hidden="1" customHeight="1" spans="1:20">
      <c r="A201" s="19" t="s">
        <v>886</v>
      </c>
      <c r="B201" s="5" t="s">
        <v>313</v>
      </c>
      <c r="C201" s="5" t="s">
        <v>314</v>
      </c>
      <c r="D201" s="5" t="str">
        <f t="shared" si="3"/>
        <v>王资博(wangzibo)</v>
      </c>
      <c r="E201" s="5" t="s">
        <v>704</v>
      </c>
      <c r="F201" s="5" t="s">
        <v>440</v>
      </c>
      <c r="G201" s="5" t="s">
        <v>614</v>
      </c>
      <c r="H201" s="5" t="s">
        <v>689</v>
      </c>
      <c r="I201" s="5" t="s">
        <v>440</v>
      </c>
      <c r="J201" s="5" t="s">
        <v>440</v>
      </c>
      <c r="K201" s="5" t="str">
        <f>VLOOKUP(H201,[1]Sheet1!$H:$I,2,)</f>
        <v>公开出版专著</v>
      </c>
      <c r="L201" s="5" t="s">
        <v>132</v>
      </c>
      <c r="M201" s="5" t="s">
        <v>572</v>
      </c>
      <c r="N201" s="22" t="s">
        <v>928</v>
      </c>
      <c r="O201" s="5" t="s">
        <v>624</v>
      </c>
      <c r="P201" s="5" t="s">
        <v>575</v>
      </c>
      <c r="Q201" s="25" t="s">
        <v>929</v>
      </c>
      <c r="R201" s="25" t="s">
        <v>864</v>
      </c>
      <c r="S201" s="24"/>
      <c r="T201" s="24"/>
    </row>
    <row r="202" ht="12.75" hidden="1" customHeight="1" spans="1:20">
      <c r="A202" s="19" t="s">
        <v>886</v>
      </c>
      <c r="B202" s="5" t="s">
        <v>319</v>
      </c>
      <c r="C202" s="5" t="s">
        <v>320</v>
      </c>
      <c r="D202" s="5" t="str">
        <f t="shared" si="3"/>
        <v>文丰安(wenfengan)</v>
      </c>
      <c r="E202" s="5" t="s">
        <v>637</v>
      </c>
      <c r="F202" s="5" t="s">
        <v>441</v>
      </c>
      <c r="G202" s="5" t="s">
        <v>592</v>
      </c>
      <c r="H202" s="5" t="s">
        <v>571</v>
      </c>
      <c r="I202" s="5" t="s">
        <v>441</v>
      </c>
      <c r="J202" s="5" t="s">
        <v>441</v>
      </c>
      <c r="K202" s="5" t="str">
        <f>VLOOKUP(H202,[1]Sheet1!$H:$I,2,)</f>
        <v>公开出版专著</v>
      </c>
      <c r="L202" s="5" t="s">
        <v>381</v>
      </c>
      <c r="M202" s="5" t="s">
        <v>669</v>
      </c>
      <c r="N202" s="22" t="s">
        <v>930</v>
      </c>
      <c r="O202" s="5" t="s">
        <v>611</v>
      </c>
      <c r="P202" s="5" t="s">
        <v>611</v>
      </c>
      <c r="Q202" s="25"/>
      <c r="R202" s="25" t="s">
        <v>931</v>
      </c>
      <c r="S202" s="24"/>
      <c r="T202" s="24"/>
    </row>
    <row r="203" ht="12.75" hidden="1" customHeight="1" spans="1:20">
      <c r="A203" s="19" t="s">
        <v>886</v>
      </c>
      <c r="B203" s="5" t="s">
        <v>102</v>
      </c>
      <c r="C203" s="5" t="s">
        <v>103</v>
      </c>
      <c r="D203" s="5" t="str">
        <f t="shared" si="3"/>
        <v>吴大兵(wudabing)</v>
      </c>
      <c r="E203" s="5" t="s">
        <v>656</v>
      </c>
      <c r="F203" s="5" t="s">
        <v>442</v>
      </c>
      <c r="G203" s="5" t="s">
        <v>570</v>
      </c>
      <c r="H203" s="5" t="s">
        <v>571</v>
      </c>
      <c r="I203" s="5" t="s">
        <v>442</v>
      </c>
      <c r="J203" s="5" t="s">
        <v>442</v>
      </c>
      <c r="K203" s="5" t="str">
        <f>VLOOKUP(H203,[1]Sheet1!$H:$I,2,)</f>
        <v>公开出版专著</v>
      </c>
      <c r="L203" s="5" t="s">
        <v>443</v>
      </c>
      <c r="M203" s="5" t="s">
        <v>596</v>
      </c>
      <c r="N203" s="22" t="s">
        <v>932</v>
      </c>
      <c r="O203" s="5" t="s">
        <v>589</v>
      </c>
      <c r="P203" s="5" t="s">
        <v>611</v>
      </c>
      <c r="Q203" s="25"/>
      <c r="R203" s="25" t="s">
        <v>844</v>
      </c>
      <c r="S203" s="24"/>
      <c r="T203" s="24"/>
    </row>
    <row r="204" ht="12.75" hidden="1" customHeight="1" spans="1:20">
      <c r="A204" s="19" t="s">
        <v>886</v>
      </c>
      <c r="B204" s="5" t="s">
        <v>102</v>
      </c>
      <c r="C204" s="5" t="s">
        <v>103</v>
      </c>
      <c r="D204" s="5" t="str">
        <f t="shared" si="3"/>
        <v>吴大兵(wudabing)</v>
      </c>
      <c r="E204" s="5" t="s">
        <v>656</v>
      </c>
      <c r="F204" s="5" t="s">
        <v>380</v>
      </c>
      <c r="G204" s="5" t="s">
        <v>570</v>
      </c>
      <c r="H204" s="5" t="s">
        <v>571</v>
      </c>
      <c r="I204" s="5" t="s">
        <v>380</v>
      </c>
      <c r="J204" s="5" t="s">
        <v>380</v>
      </c>
      <c r="K204" s="5" t="str">
        <f>VLOOKUP(H204,[1]Sheet1!$H:$I,2,)</f>
        <v>公开出版专著</v>
      </c>
      <c r="L204" s="5" t="s">
        <v>381</v>
      </c>
      <c r="M204" s="5" t="s">
        <v>585</v>
      </c>
      <c r="N204" s="22" t="s">
        <v>895</v>
      </c>
      <c r="O204" s="5" t="s">
        <v>593</v>
      </c>
      <c r="P204" s="5" t="s">
        <v>611</v>
      </c>
      <c r="Q204" s="25"/>
      <c r="R204" s="25" t="s">
        <v>754</v>
      </c>
      <c r="S204" s="24"/>
      <c r="T204" s="24"/>
    </row>
    <row r="205" ht="12.75" hidden="1" customHeight="1" spans="1:20">
      <c r="A205" s="19" t="s">
        <v>886</v>
      </c>
      <c r="B205" s="5" t="s">
        <v>102</v>
      </c>
      <c r="C205" s="5" t="s">
        <v>103</v>
      </c>
      <c r="D205" s="5" t="str">
        <f t="shared" si="3"/>
        <v>吴大兵(wudabing)</v>
      </c>
      <c r="E205" s="5" t="s">
        <v>656</v>
      </c>
      <c r="F205" s="5" t="s">
        <v>431</v>
      </c>
      <c r="G205" s="5" t="s">
        <v>570</v>
      </c>
      <c r="H205" s="5" t="s">
        <v>571</v>
      </c>
      <c r="I205" s="5" t="s">
        <v>431</v>
      </c>
      <c r="J205" s="5" t="s">
        <v>431</v>
      </c>
      <c r="K205" s="5" t="str">
        <f>VLOOKUP(H205,[1]Sheet1!$H:$I,2,)</f>
        <v>公开出版专著</v>
      </c>
      <c r="L205" s="5" t="s">
        <v>190</v>
      </c>
      <c r="M205" s="5" t="s">
        <v>755</v>
      </c>
      <c r="N205" s="22" t="s">
        <v>923</v>
      </c>
      <c r="O205" s="5" t="s">
        <v>587</v>
      </c>
      <c r="P205" s="5" t="s">
        <v>611</v>
      </c>
      <c r="Q205" s="25" t="s">
        <v>924</v>
      </c>
      <c r="R205" s="25" t="s">
        <v>624</v>
      </c>
      <c r="S205" s="24"/>
      <c r="T205" s="24"/>
    </row>
    <row r="206" ht="12.75" hidden="1" customHeight="1" spans="1:20">
      <c r="A206" s="19" t="s">
        <v>886</v>
      </c>
      <c r="B206" s="5" t="s">
        <v>68</v>
      </c>
      <c r="C206" s="5" t="s">
        <v>69</v>
      </c>
      <c r="D206" s="5" t="str">
        <f t="shared" si="3"/>
        <v>许玉明(xuyuming)</v>
      </c>
      <c r="E206" s="5" t="s">
        <v>591</v>
      </c>
      <c r="F206" s="5" t="s">
        <v>390</v>
      </c>
      <c r="G206" s="5" t="s">
        <v>592</v>
      </c>
      <c r="H206" s="5" t="s">
        <v>571</v>
      </c>
      <c r="I206" s="5" t="s">
        <v>390</v>
      </c>
      <c r="J206" s="5" t="s">
        <v>390</v>
      </c>
      <c r="K206" s="5" t="str">
        <f>VLOOKUP(H206,[1]Sheet1!$H:$I,2,)</f>
        <v>公开出版专著</v>
      </c>
      <c r="L206" s="5" t="s">
        <v>391</v>
      </c>
      <c r="M206" s="5" t="s">
        <v>902</v>
      </c>
      <c r="N206" s="22" t="s">
        <v>903</v>
      </c>
      <c r="O206" s="5" t="s">
        <v>589</v>
      </c>
      <c r="P206" s="5" t="s">
        <v>589</v>
      </c>
      <c r="Q206" s="25"/>
      <c r="R206" s="25" t="s">
        <v>933</v>
      </c>
      <c r="S206" s="24"/>
      <c r="T206" s="24"/>
    </row>
    <row r="207" ht="12.75" hidden="1" customHeight="1" spans="1:20">
      <c r="A207" s="19" t="s">
        <v>886</v>
      </c>
      <c r="B207" s="5" t="s">
        <v>445</v>
      </c>
      <c r="C207" s="5" t="s">
        <v>446</v>
      </c>
      <c r="D207" s="5" t="str">
        <f t="shared" si="3"/>
        <v>杨果(yangguo)</v>
      </c>
      <c r="E207" s="5" t="s">
        <v>591</v>
      </c>
      <c r="F207" s="5" t="s">
        <v>444</v>
      </c>
      <c r="G207" s="5" t="s">
        <v>614</v>
      </c>
      <c r="H207" s="5" t="s">
        <v>689</v>
      </c>
      <c r="I207" s="5" t="s">
        <v>444</v>
      </c>
      <c r="J207" s="5" t="s">
        <v>444</v>
      </c>
      <c r="K207" s="5" t="str">
        <f>VLOOKUP(H207,[1]Sheet1!$H:$I,2,)</f>
        <v>公开出版专著</v>
      </c>
      <c r="L207" s="5" t="s">
        <v>132</v>
      </c>
      <c r="M207" s="5" t="s">
        <v>754</v>
      </c>
      <c r="N207" s="22" t="s">
        <v>934</v>
      </c>
      <c r="O207" s="5" t="s">
        <v>611</v>
      </c>
      <c r="P207" s="5" t="s">
        <v>611</v>
      </c>
      <c r="Q207" s="25"/>
      <c r="R207" s="25" t="s">
        <v>935</v>
      </c>
      <c r="S207" s="24"/>
      <c r="T207" s="24"/>
    </row>
    <row r="208" ht="12.75" hidden="1" customHeight="1" spans="1:20">
      <c r="A208" s="19" t="s">
        <v>886</v>
      </c>
      <c r="B208" s="5" t="s">
        <v>445</v>
      </c>
      <c r="C208" s="5" t="s">
        <v>446</v>
      </c>
      <c r="D208" s="5" t="str">
        <f t="shared" si="3"/>
        <v>杨果(yangguo)</v>
      </c>
      <c r="E208" s="5" t="s">
        <v>591</v>
      </c>
      <c r="F208" s="5" t="s">
        <v>449</v>
      </c>
      <c r="G208" s="5" t="s">
        <v>614</v>
      </c>
      <c r="H208" s="5" t="s">
        <v>571</v>
      </c>
      <c r="I208" s="5" t="s">
        <v>449</v>
      </c>
      <c r="J208" s="5" t="s">
        <v>449</v>
      </c>
      <c r="K208" s="5" t="str">
        <f>VLOOKUP(H208,[1]Sheet1!$H:$I,2,)</f>
        <v>公开出版专著</v>
      </c>
      <c r="L208" s="5" t="s">
        <v>258</v>
      </c>
      <c r="M208" s="5" t="s">
        <v>585</v>
      </c>
      <c r="N208" s="22" t="s">
        <v>936</v>
      </c>
      <c r="O208" s="5" t="s">
        <v>593</v>
      </c>
      <c r="P208" s="5" t="s">
        <v>593</v>
      </c>
      <c r="Q208" s="25" t="s">
        <v>937</v>
      </c>
      <c r="R208" s="25" t="s">
        <v>649</v>
      </c>
      <c r="S208" s="24"/>
      <c r="T208" s="24"/>
    </row>
    <row r="209" ht="12.75" hidden="1" customHeight="1" spans="1:20">
      <c r="A209" s="19" t="s">
        <v>886</v>
      </c>
      <c r="B209" s="5" t="s">
        <v>72</v>
      </c>
      <c r="C209" s="5" t="s">
        <v>73</v>
      </c>
      <c r="D209" s="5" t="str">
        <f t="shared" si="3"/>
        <v>杨玲(yangling)</v>
      </c>
      <c r="E209" s="5" t="s">
        <v>578</v>
      </c>
      <c r="F209" s="5" t="s">
        <v>406</v>
      </c>
      <c r="G209" s="5" t="s">
        <v>595</v>
      </c>
      <c r="H209" s="5" t="s">
        <v>571</v>
      </c>
      <c r="I209" s="5" t="s">
        <v>406</v>
      </c>
      <c r="J209" s="5" t="s">
        <v>406</v>
      </c>
      <c r="K209" s="5" t="str">
        <f>VLOOKUP(H209,[1]Sheet1!$H:$I,2,)</f>
        <v>公开出版专著</v>
      </c>
      <c r="L209" s="5" t="s">
        <v>64</v>
      </c>
      <c r="M209" s="5" t="s">
        <v>631</v>
      </c>
      <c r="N209" s="22" t="s">
        <v>912</v>
      </c>
      <c r="O209" s="5" t="s">
        <v>588</v>
      </c>
      <c r="P209" s="5" t="s">
        <v>593</v>
      </c>
      <c r="Q209" s="25"/>
      <c r="R209" s="25" t="s">
        <v>913</v>
      </c>
      <c r="S209" s="24"/>
      <c r="T209" s="24"/>
    </row>
    <row r="210" ht="12.75" hidden="1" customHeight="1" spans="1:20">
      <c r="A210" s="19" t="s">
        <v>886</v>
      </c>
      <c r="B210" s="5" t="s">
        <v>451</v>
      </c>
      <c r="C210" s="5" t="s">
        <v>452</v>
      </c>
      <c r="D210" s="5" t="str">
        <f t="shared" si="3"/>
        <v>杨姝(yangshu)</v>
      </c>
      <c r="E210" s="5" t="s">
        <v>623</v>
      </c>
      <c r="F210" s="5" t="s">
        <v>380</v>
      </c>
      <c r="G210" s="5" t="s">
        <v>673</v>
      </c>
      <c r="H210" s="5" t="s">
        <v>571</v>
      </c>
      <c r="I210" s="5" t="s">
        <v>380</v>
      </c>
      <c r="J210" s="5" t="s">
        <v>380</v>
      </c>
      <c r="K210" s="5" t="str">
        <f>VLOOKUP(H210,[1]Sheet1!$H:$I,2,)</f>
        <v>公开出版专著</v>
      </c>
      <c r="L210" s="5" t="s">
        <v>381</v>
      </c>
      <c r="M210" s="5" t="s">
        <v>585</v>
      </c>
      <c r="N210" s="22" t="s">
        <v>895</v>
      </c>
      <c r="O210" s="5" t="s">
        <v>593</v>
      </c>
      <c r="P210" s="5" t="s">
        <v>593</v>
      </c>
      <c r="Q210" s="25"/>
      <c r="R210" s="25" t="s">
        <v>649</v>
      </c>
      <c r="S210" s="24"/>
      <c r="T210" s="24"/>
    </row>
    <row r="211" ht="12.75" hidden="1" customHeight="1" spans="1:20">
      <c r="A211" s="19" t="s">
        <v>886</v>
      </c>
      <c r="B211" s="5" t="s">
        <v>451</v>
      </c>
      <c r="C211" s="5" t="s">
        <v>452</v>
      </c>
      <c r="D211" s="5" t="str">
        <f t="shared" si="3"/>
        <v>杨姝(yangshu)</v>
      </c>
      <c r="E211" s="5" t="s">
        <v>623</v>
      </c>
      <c r="F211" s="5" t="s">
        <v>450</v>
      </c>
      <c r="G211" s="5" t="s">
        <v>673</v>
      </c>
      <c r="H211" s="5" t="s">
        <v>571</v>
      </c>
      <c r="I211" s="5" t="s">
        <v>450</v>
      </c>
      <c r="J211" s="5" t="s">
        <v>450</v>
      </c>
      <c r="K211" s="5" t="str">
        <f>VLOOKUP(H211,[1]Sheet1!$H:$I,2,)</f>
        <v>公开出版专著</v>
      </c>
      <c r="L211" s="5" t="s">
        <v>315</v>
      </c>
      <c r="M211" s="5" t="s">
        <v>824</v>
      </c>
      <c r="N211" s="22" t="s">
        <v>920</v>
      </c>
      <c r="O211" s="5" t="s">
        <v>864</v>
      </c>
      <c r="P211" s="5" t="s">
        <v>611</v>
      </c>
      <c r="Q211" s="25"/>
      <c r="R211" s="25" t="s">
        <v>754</v>
      </c>
      <c r="S211" s="24"/>
      <c r="T211" s="24"/>
    </row>
    <row r="212" ht="12.75" hidden="1" customHeight="1" spans="1:20">
      <c r="A212" s="19" t="s">
        <v>886</v>
      </c>
      <c r="B212" s="5" t="s">
        <v>359</v>
      </c>
      <c r="C212" s="5" t="s">
        <v>360</v>
      </c>
      <c r="D212" s="5" t="str">
        <f t="shared" si="3"/>
        <v>张永恒(zhangyongheng)</v>
      </c>
      <c r="E212" s="5" t="s">
        <v>623</v>
      </c>
      <c r="F212" s="5" t="s">
        <v>455</v>
      </c>
      <c r="G212" s="5" t="s">
        <v>673</v>
      </c>
      <c r="H212" s="5" t="s">
        <v>604</v>
      </c>
      <c r="I212" s="5" t="s">
        <v>455</v>
      </c>
      <c r="J212" s="5" t="s">
        <v>455</v>
      </c>
      <c r="K212" s="5" t="str">
        <f>VLOOKUP(H212,[1]Sheet1!$H:$I,2,)</f>
        <v>公开出版编著、译著、工具书、教材等</v>
      </c>
      <c r="L212" s="5" t="s">
        <v>120</v>
      </c>
      <c r="M212" s="5" t="s">
        <v>626</v>
      </c>
      <c r="N212" s="22" t="s">
        <v>938</v>
      </c>
      <c r="O212" s="5" t="s">
        <v>864</v>
      </c>
      <c r="P212" s="5" t="s">
        <v>587</v>
      </c>
      <c r="Q212" s="25"/>
      <c r="R212" s="25" t="s">
        <v>939</v>
      </c>
      <c r="S212" s="24"/>
      <c r="T212" s="24"/>
    </row>
    <row r="213" ht="12.75" hidden="1" customHeight="1" spans="1:20">
      <c r="A213" s="19" t="s">
        <v>886</v>
      </c>
      <c r="B213" s="5" t="s">
        <v>262</v>
      </c>
      <c r="C213" s="5" t="s">
        <v>263</v>
      </c>
      <c r="D213" s="5" t="str">
        <f t="shared" si="3"/>
        <v>钟瑶奇(zhongyaoqi)</v>
      </c>
      <c r="E213" s="5" t="s">
        <v>709</v>
      </c>
      <c r="F213" s="5" t="s">
        <v>392</v>
      </c>
      <c r="G213" s="5" t="s">
        <v>617</v>
      </c>
      <c r="H213" s="5" t="s">
        <v>571</v>
      </c>
      <c r="I213" s="5" t="s">
        <v>392</v>
      </c>
      <c r="J213" s="5" t="s">
        <v>392</v>
      </c>
      <c r="K213" s="5" t="str">
        <f>VLOOKUP(H213,[1]Sheet1!$H:$I,2,)</f>
        <v>公开出版专著</v>
      </c>
      <c r="L213" s="5" t="s">
        <v>44</v>
      </c>
      <c r="M213" s="5" t="s">
        <v>620</v>
      </c>
      <c r="N213" s="22" t="s">
        <v>893</v>
      </c>
      <c r="O213" s="5" t="s">
        <v>575</v>
      </c>
      <c r="P213" s="5" t="s">
        <v>611</v>
      </c>
      <c r="Q213" s="25"/>
      <c r="R213" s="25" t="s">
        <v>602</v>
      </c>
      <c r="S213" s="24"/>
      <c r="T213" s="24"/>
    </row>
    <row r="214" ht="12.75" hidden="1" customHeight="1" spans="1:20">
      <c r="A214" s="19" t="s">
        <v>940</v>
      </c>
      <c r="B214" s="5" t="s">
        <v>371</v>
      </c>
      <c r="C214" s="5" t="s">
        <v>372</v>
      </c>
      <c r="D214" s="5" t="str">
        <f t="shared" si="3"/>
        <v>邓靖(dengjing)</v>
      </c>
      <c r="E214" s="5" t="s">
        <v>645</v>
      </c>
      <c r="F214" s="5" t="s">
        <v>457</v>
      </c>
      <c r="G214" s="5" t="s">
        <v>614</v>
      </c>
      <c r="H214" s="5" t="s">
        <v>571</v>
      </c>
      <c r="I214" s="5" t="s">
        <v>457</v>
      </c>
      <c r="J214" s="5" t="s">
        <v>457</v>
      </c>
      <c r="K214" s="5" t="str">
        <f>VLOOKUP(H214,[1]Sheet1!$H:$I,2,)</f>
        <v>公开出版专著</v>
      </c>
      <c r="L214" s="5" t="s">
        <v>294</v>
      </c>
      <c r="M214" s="5" t="s">
        <v>941</v>
      </c>
      <c r="N214" s="22" t="s">
        <v>942</v>
      </c>
      <c r="O214" s="5" t="s">
        <v>593</v>
      </c>
      <c r="P214" s="5" t="s">
        <v>589</v>
      </c>
      <c r="Q214" s="25"/>
      <c r="R214" s="25" t="s">
        <v>943</v>
      </c>
      <c r="S214" s="24"/>
      <c r="T214" s="24"/>
    </row>
    <row r="215" ht="12.75" hidden="1" customHeight="1" spans="1:20">
      <c r="A215" s="19" t="s">
        <v>940</v>
      </c>
      <c r="B215" s="5" t="s">
        <v>371</v>
      </c>
      <c r="C215" s="5" t="s">
        <v>372</v>
      </c>
      <c r="D215" s="5" t="str">
        <f t="shared" si="3"/>
        <v>邓靖(dengjing)</v>
      </c>
      <c r="E215" s="5" t="s">
        <v>645</v>
      </c>
      <c r="F215" s="5" t="s">
        <v>458</v>
      </c>
      <c r="G215" s="5" t="s">
        <v>614</v>
      </c>
      <c r="H215" s="5" t="s">
        <v>571</v>
      </c>
      <c r="I215" s="5" t="s">
        <v>458</v>
      </c>
      <c r="J215" s="5" t="s">
        <v>458</v>
      </c>
      <c r="K215" s="5" t="str">
        <f>VLOOKUP(H215,[1]Sheet1!$H:$I,2,)</f>
        <v>公开出版专著</v>
      </c>
      <c r="L215" s="5" t="s">
        <v>294</v>
      </c>
      <c r="M215" s="5" t="s">
        <v>596</v>
      </c>
      <c r="N215" s="22" t="s">
        <v>944</v>
      </c>
      <c r="O215" s="5" t="s">
        <v>593</v>
      </c>
      <c r="P215" s="5" t="s">
        <v>593</v>
      </c>
      <c r="Q215" s="25"/>
      <c r="R215" s="25" t="s">
        <v>620</v>
      </c>
      <c r="S215" s="24"/>
      <c r="T215" s="24"/>
    </row>
    <row r="216" ht="12.75" hidden="1" customHeight="1" spans="1:20">
      <c r="A216" s="19" t="s">
        <v>940</v>
      </c>
      <c r="B216" s="5" t="s">
        <v>37</v>
      </c>
      <c r="C216" s="5" t="s">
        <v>38</v>
      </c>
      <c r="D216" s="5" t="str">
        <f t="shared" si="3"/>
        <v>丁新正(dingxinzheng)</v>
      </c>
      <c r="E216" s="5" t="s">
        <v>599</v>
      </c>
      <c r="F216" s="5" t="s">
        <v>459</v>
      </c>
      <c r="G216" s="5" t="s">
        <v>570</v>
      </c>
      <c r="H216" s="5" t="s">
        <v>571</v>
      </c>
      <c r="I216" s="5" t="s">
        <v>459</v>
      </c>
      <c r="J216" s="5" t="s">
        <v>459</v>
      </c>
      <c r="K216" s="5" t="str">
        <f>VLOOKUP(H216,[1]Sheet1!$H:$I,2,)</f>
        <v>公开出版专著</v>
      </c>
      <c r="L216" s="5" t="s">
        <v>460</v>
      </c>
      <c r="M216" s="5" t="s">
        <v>631</v>
      </c>
      <c r="N216" s="22" t="s">
        <v>945</v>
      </c>
      <c r="O216" s="5" t="s">
        <v>611</v>
      </c>
      <c r="P216" s="5" t="s">
        <v>611</v>
      </c>
      <c r="Q216" s="25"/>
      <c r="R216" s="25" t="s">
        <v>846</v>
      </c>
      <c r="S216" s="24"/>
      <c r="T216" s="24"/>
    </row>
    <row r="217" ht="12.75" hidden="1" customHeight="1" spans="1:20">
      <c r="A217" s="19" t="s">
        <v>940</v>
      </c>
      <c r="B217" s="5" t="s">
        <v>462</v>
      </c>
      <c r="C217" s="5" t="s">
        <v>463</v>
      </c>
      <c r="D217" s="5" t="str">
        <f t="shared" si="3"/>
        <v>何佳晓(hejiaxiao)</v>
      </c>
      <c r="E217" s="5" t="s">
        <v>747</v>
      </c>
      <c r="F217" s="5" t="s">
        <v>461</v>
      </c>
      <c r="G217" s="5" t="s">
        <v>614</v>
      </c>
      <c r="H217" s="5" t="s">
        <v>571</v>
      </c>
      <c r="I217" s="5" t="s">
        <v>461</v>
      </c>
      <c r="J217" s="5" t="s">
        <v>461</v>
      </c>
      <c r="K217" s="5" t="str">
        <f>VLOOKUP(H217,[1]Sheet1!$H:$I,2,)</f>
        <v>公开出版专著</v>
      </c>
      <c r="L217" s="5" t="s">
        <v>64</v>
      </c>
      <c r="M217" s="5" t="s">
        <v>580</v>
      </c>
      <c r="N217" s="22" t="s">
        <v>946</v>
      </c>
      <c r="O217" s="5" t="s">
        <v>611</v>
      </c>
      <c r="P217" s="5" t="s">
        <v>611</v>
      </c>
      <c r="Q217" s="25"/>
      <c r="R217" s="25" t="s">
        <v>947</v>
      </c>
      <c r="S217" s="24"/>
      <c r="T217" s="24"/>
    </row>
    <row r="218" ht="12.75" hidden="1" customHeight="1" spans="1:20">
      <c r="A218" s="19" t="s">
        <v>940</v>
      </c>
      <c r="B218" s="5" t="s">
        <v>26</v>
      </c>
      <c r="C218" s="5" t="s">
        <v>27</v>
      </c>
      <c r="D218" s="5" t="str">
        <f t="shared" si="3"/>
        <v>柯昌波(kechangbo)</v>
      </c>
      <c r="E218" s="5" t="s">
        <v>578</v>
      </c>
      <c r="F218" s="5" t="s">
        <v>466</v>
      </c>
      <c r="G218" s="5" t="s">
        <v>579</v>
      </c>
      <c r="H218" s="5" t="s">
        <v>571</v>
      </c>
      <c r="I218" s="5" t="s">
        <v>466</v>
      </c>
      <c r="J218" s="5" t="s">
        <v>466</v>
      </c>
      <c r="K218" s="5" t="str">
        <f>VLOOKUP(H218,[1]Sheet1!$H:$I,2,)</f>
        <v>公开出版专著</v>
      </c>
      <c r="L218" s="5" t="s">
        <v>64</v>
      </c>
      <c r="M218" s="5" t="s">
        <v>948</v>
      </c>
      <c r="N218" s="22" t="s">
        <v>949</v>
      </c>
      <c r="O218" s="5" t="s">
        <v>593</v>
      </c>
      <c r="P218" s="5" t="s">
        <v>593</v>
      </c>
      <c r="Q218" s="25"/>
      <c r="R218" s="25" t="s">
        <v>950</v>
      </c>
      <c r="S218" s="24"/>
      <c r="T218" s="24"/>
    </row>
    <row r="219" ht="12.75" hidden="1" customHeight="1" spans="1:20">
      <c r="A219" s="19" t="s">
        <v>940</v>
      </c>
      <c r="B219" s="5" t="s">
        <v>206</v>
      </c>
      <c r="C219" s="5" t="s">
        <v>207</v>
      </c>
      <c r="D219" s="5" t="str">
        <f t="shared" si="3"/>
        <v>李万慧(liwanhui)</v>
      </c>
      <c r="E219" s="5" t="s">
        <v>747</v>
      </c>
      <c r="F219" s="5" t="s">
        <v>467</v>
      </c>
      <c r="G219" s="5" t="s">
        <v>614</v>
      </c>
      <c r="H219" s="5" t="s">
        <v>571</v>
      </c>
      <c r="I219" s="5" t="s">
        <v>467</v>
      </c>
      <c r="J219" s="5" t="s">
        <v>467</v>
      </c>
      <c r="K219" s="5" t="str">
        <f>VLOOKUP(H219,[1]Sheet1!$H:$I,2,)</f>
        <v>公开出版专著</v>
      </c>
      <c r="L219" s="5" t="s">
        <v>277</v>
      </c>
      <c r="M219" s="5" t="s">
        <v>620</v>
      </c>
      <c r="N219" s="22" t="s">
        <v>951</v>
      </c>
      <c r="O219" s="5" t="s">
        <v>611</v>
      </c>
      <c r="P219" s="5" t="s">
        <v>611</v>
      </c>
      <c r="Q219" s="25"/>
      <c r="R219" s="25" t="s">
        <v>712</v>
      </c>
      <c r="S219" s="24"/>
      <c r="T219" s="24"/>
    </row>
    <row r="220" ht="12.75" hidden="1" customHeight="1" spans="1:20">
      <c r="A220" s="19" t="s">
        <v>940</v>
      </c>
      <c r="B220" s="5" t="s">
        <v>211</v>
      </c>
      <c r="C220" s="5" t="s">
        <v>212</v>
      </c>
      <c r="D220" s="5" t="str">
        <f t="shared" si="3"/>
        <v>吕昕(luxin)</v>
      </c>
      <c r="E220" s="5" t="s">
        <v>704</v>
      </c>
      <c r="F220" s="5" t="s">
        <v>468</v>
      </c>
      <c r="G220" s="5" t="s">
        <v>750</v>
      </c>
      <c r="H220" s="5" t="s">
        <v>604</v>
      </c>
      <c r="I220" s="5" t="s">
        <v>468</v>
      </c>
      <c r="J220" s="5" t="s">
        <v>468</v>
      </c>
      <c r="K220" s="5" t="str">
        <f>VLOOKUP(H220,[1]Sheet1!$H:$I,2,)</f>
        <v>公开出版编著、译著、工具书、教材等</v>
      </c>
      <c r="L220" s="5" t="s">
        <v>469</v>
      </c>
      <c r="M220" s="5" t="s">
        <v>620</v>
      </c>
      <c r="N220" s="22" t="s">
        <v>952</v>
      </c>
      <c r="O220" s="5" t="s">
        <v>582</v>
      </c>
      <c r="P220" s="5" t="s">
        <v>589</v>
      </c>
      <c r="Q220" s="25"/>
      <c r="R220" s="25" t="s">
        <v>742</v>
      </c>
      <c r="S220" s="24"/>
      <c r="T220" s="24"/>
    </row>
    <row r="221" ht="12.75" hidden="1" customHeight="1" spans="1:20">
      <c r="A221" s="19" t="s">
        <v>940</v>
      </c>
      <c r="B221" s="5" t="s">
        <v>151</v>
      </c>
      <c r="C221" s="5" t="s">
        <v>152</v>
      </c>
      <c r="D221" s="5" t="str">
        <f t="shared" si="3"/>
        <v>罗锐华(luoruihua)</v>
      </c>
      <c r="E221" s="5" t="s">
        <v>704</v>
      </c>
      <c r="F221" s="5" t="s">
        <v>471</v>
      </c>
      <c r="G221" s="5" t="s">
        <v>639</v>
      </c>
      <c r="H221" s="5" t="s">
        <v>571</v>
      </c>
      <c r="I221" s="5" t="s">
        <v>471</v>
      </c>
      <c r="J221" s="5" t="s">
        <v>471</v>
      </c>
      <c r="K221" s="5" t="str">
        <f>VLOOKUP(H221,[1]Sheet1!$H:$I,2,)</f>
        <v>公开出版专著</v>
      </c>
      <c r="L221" s="5" t="s">
        <v>120</v>
      </c>
      <c r="M221" s="5" t="s">
        <v>620</v>
      </c>
      <c r="N221" s="22" t="s">
        <v>953</v>
      </c>
      <c r="O221" s="5" t="s">
        <v>611</v>
      </c>
      <c r="P221" s="5" t="s">
        <v>611</v>
      </c>
      <c r="Q221" s="25"/>
      <c r="R221" s="25" t="s">
        <v>712</v>
      </c>
      <c r="S221" s="24"/>
      <c r="T221" s="24"/>
    </row>
    <row r="222" ht="12.75" hidden="1" customHeight="1" spans="1:20">
      <c r="A222" s="19" t="s">
        <v>940</v>
      </c>
      <c r="B222" s="5" t="s">
        <v>216</v>
      </c>
      <c r="C222" s="5" t="s">
        <v>217</v>
      </c>
      <c r="D222" s="5" t="str">
        <f t="shared" si="3"/>
        <v>马晓燕(maxiaoyan)</v>
      </c>
      <c r="E222" s="5" t="s">
        <v>645</v>
      </c>
      <c r="F222" s="5" t="s">
        <v>472</v>
      </c>
      <c r="G222" s="5" t="s">
        <v>646</v>
      </c>
      <c r="H222" s="5" t="s">
        <v>571</v>
      </c>
      <c r="I222" s="5" t="s">
        <v>472</v>
      </c>
      <c r="J222" s="5" t="s">
        <v>472</v>
      </c>
      <c r="K222" s="5" t="str">
        <f>VLOOKUP(H222,[1]Sheet1!$H:$I,2,)</f>
        <v>公开出版专著</v>
      </c>
      <c r="L222" s="5" t="s">
        <v>120</v>
      </c>
      <c r="M222" s="5" t="s">
        <v>697</v>
      </c>
      <c r="N222" s="22" t="s">
        <v>954</v>
      </c>
      <c r="O222" s="5" t="s">
        <v>588</v>
      </c>
      <c r="P222" s="5" t="s">
        <v>589</v>
      </c>
      <c r="Q222" s="25" t="s">
        <v>955</v>
      </c>
      <c r="R222" s="25" t="s">
        <v>572</v>
      </c>
      <c r="S222" s="24"/>
      <c r="T222" s="24"/>
    </row>
    <row r="223" ht="12.75" hidden="1" customHeight="1" spans="1:20">
      <c r="A223" s="19" t="s">
        <v>940</v>
      </c>
      <c r="B223" s="5" t="s">
        <v>474</v>
      </c>
      <c r="C223" s="5" t="s">
        <v>475</v>
      </c>
      <c r="D223" s="5" t="str">
        <f t="shared" si="3"/>
        <v>彭泽明(pengzeming)</v>
      </c>
      <c r="E223" s="5" t="s">
        <v>704</v>
      </c>
      <c r="F223" s="5" t="s">
        <v>473</v>
      </c>
      <c r="G223" s="5" t="s">
        <v>673</v>
      </c>
      <c r="H223" s="5" t="s">
        <v>604</v>
      </c>
      <c r="I223" s="5" t="s">
        <v>473</v>
      </c>
      <c r="J223" s="5" t="s">
        <v>473</v>
      </c>
      <c r="K223" s="5" t="str">
        <f>VLOOKUP(H223,[1]Sheet1!$H:$I,2,)</f>
        <v>公开出版编著、译著、工具书、教材等</v>
      </c>
      <c r="L223" s="5" t="s">
        <v>476</v>
      </c>
      <c r="M223" s="5" t="s">
        <v>956</v>
      </c>
      <c r="N223" s="22" t="s">
        <v>957</v>
      </c>
      <c r="O223" s="5" t="s">
        <v>626</v>
      </c>
      <c r="P223" s="5" t="s">
        <v>576</v>
      </c>
      <c r="Q223" s="25" t="s">
        <v>958</v>
      </c>
      <c r="R223" s="25" t="s">
        <v>959</v>
      </c>
      <c r="S223" s="24"/>
      <c r="T223" s="24"/>
    </row>
    <row r="224" ht="12.75" hidden="1" customHeight="1" spans="1:20">
      <c r="A224" s="19" t="s">
        <v>940</v>
      </c>
      <c r="B224" s="5" t="s">
        <v>480</v>
      </c>
      <c r="C224" s="5" t="s">
        <v>481</v>
      </c>
      <c r="D224" s="5" t="str">
        <f t="shared" si="3"/>
        <v>孙贵艳(sunguiyan)</v>
      </c>
      <c r="E224" s="5" t="s">
        <v>569</v>
      </c>
      <c r="F224" s="5" t="s">
        <v>479</v>
      </c>
      <c r="G224" s="5" t="s">
        <v>614</v>
      </c>
      <c r="H224" s="5" t="s">
        <v>571</v>
      </c>
      <c r="I224" s="5" t="s">
        <v>479</v>
      </c>
      <c r="J224" s="5" t="s">
        <v>479</v>
      </c>
      <c r="K224" s="5" t="str">
        <f>VLOOKUP(H224,[1]Sheet1!$H:$I,2,)</f>
        <v>公开出版专著</v>
      </c>
      <c r="L224" s="5" t="s">
        <v>482</v>
      </c>
      <c r="M224" s="5" t="s">
        <v>687</v>
      </c>
      <c r="N224" s="22" t="s">
        <v>960</v>
      </c>
      <c r="O224" s="5" t="s">
        <v>611</v>
      </c>
      <c r="P224" s="5" t="s">
        <v>611</v>
      </c>
      <c r="Q224" s="25"/>
      <c r="R224" s="25" t="s">
        <v>712</v>
      </c>
      <c r="S224" s="24"/>
      <c r="T224" s="24"/>
    </row>
    <row r="225" ht="12.75" hidden="1" customHeight="1" spans="1:20">
      <c r="A225" s="19" t="s">
        <v>940</v>
      </c>
      <c r="B225" s="5" t="s">
        <v>434</v>
      </c>
      <c r="C225" s="5" t="s">
        <v>435</v>
      </c>
      <c r="D225" s="5" t="str">
        <f t="shared" si="3"/>
        <v>谭成(tancheng)</v>
      </c>
      <c r="E225" s="5" t="s">
        <v>656</v>
      </c>
      <c r="F225" s="5" t="s">
        <v>485</v>
      </c>
      <c r="G225" s="5" t="s">
        <v>614</v>
      </c>
      <c r="H225" s="5" t="s">
        <v>571</v>
      </c>
      <c r="I225" s="5" t="s">
        <v>485</v>
      </c>
      <c r="J225" s="5" t="s">
        <v>485</v>
      </c>
      <c r="K225" s="5" t="str">
        <f>VLOOKUP(H225,[1]Sheet1!$H:$I,2,)</f>
        <v>公开出版专著</v>
      </c>
      <c r="L225" s="5" t="s">
        <v>436</v>
      </c>
      <c r="M225" s="5" t="s">
        <v>919</v>
      </c>
      <c r="N225" s="22" t="s">
        <v>954</v>
      </c>
      <c r="O225" s="5" t="s">
        <v>611</v>
      </c>
      <c r="P225" s="5" t="s">
        <v>611</v>
      </c>
      <c r="Q225" s="25"/>
      <c r="R225" s="25" t="s">
        <v>712</v>
      </c>
      <c r="S225" s="24"/>
      <c r="T225" s="24"/>
    </row>
    <row r="226" ht="12.75" hidden="1" customHeight="1" spans="1:20">
      <c r="A226" s="19" t="s">
        <v>940</v>
      </c>
      <c r="B226" s="5" t="s">
        <v>313</v>
      </c>
      <c r="C226" s="5" t="s">
        <v>314</v>
      </c>
      <c r="D226" s="5" t="str">
        <f t="shared" si="3"/>
        <v>王资博(wangzibo)</v>
      </c>
      <c r="E226" s="5" t="s">
        <v>704</v>
      </c>
      <c r="F226" s="5" t="s">
        <v>486</v>
      </c>
      <c r="G226" s="5" t="s">
        <v>614</v>
      </c>
      <c r="H226" s="5" t="s">
        <v>604</v>
      </c>
      <c r="I226" s="5" t="s">
        <v>486</v>
      </c>
      <c r="J226" s="5" t="s">
        <v>486</v>
      </c>
      <c r="K226" s="5" t="str">
        <f>VLOOKUP(H226,[1]Sheet1!$H:$I,2,)</f>
        <v>公开出版编著、译著、工具书、教材等</v>
      </c>
      <c r="L226" s="5" t="s">
        <v>128</v>
      </c>
      <c r="M226" s="5" t="s">
        <v>585</v>
      </c>
      <c r="N226" s="22" t="s">
        <v>961</v>
      </c>
      <c r="O226" s="5" t="s">
        <v>582</v>
      </c>
      <c r="P226" s="5" t="s">
        <v>589</v>
      </c>
      <c r="Q226" s="25" t="s">
        <v>962</v>
      </c>
      <c r="R226" s="25" t="s">
        <v>742</v>
      </c>
      <c r="S226" s="24"/>
      <c r="T226" s="24"/>
    </row>
    <row r="227" ht="12.75" hidden="1" customHeight="1" spans="1:20">
      <c r="A227" s="19" t="s">
        <v>940</v>
      </c>
      <c r="B227" s="5" t="s">
        <v>313</v>
      </c>
      <c r="C227" s="5" t="s">
        <v>314</v>
      </c>
      <c r="D227" s="5" t="str">
        <f t="shared" si="3"/>
        <v>王资博(wangzibo)</v>
      </c>
      <c r="E227" s="5" t="s">
        <v>704</v>
      </c>
      <c r="F227" s="5" t="s">
        <v>488</v>
      </c>
      <c r="G227" s="5" t="s">
        <v>614</v>
      </c>
      <c r="H227" s="5" t="s">
        <v>571</v>
      </c>
      <c r="I227" s="5" t="s">
        <v>488</v>
      </c>
      <c r="J227" s="5" t="s">
        <v>488</v>
      </c>
      <c r="K227" s="5" t="str">
        <f>VLOOKUP(H227,[1]Sheet1!$H:$I,2,)</f>
        <v>公开出版专著</v>
      </c>
      <c r="L227" s="5" t="s">
        <v>489</v>
      </c>
      <c r="M227" s="5" t="s">
        <v>684</v>
      </c>
      <c r="N227" s="22" t="s">
        <v>963</v>
      </c>
      <c r="O227" s="5" t="s">
        <v>611</v>
      </c>
      <c r="P227" s="5" t="s">
        <v>611</v>
      </c>
      <c r="Q227" s="25"/>
      <c r="R227" s="25" t="s">
        <v>964</v>
      </c>
      <c r="S227" s="24"/>
      <c r="T227" s="24"/>
    </row>
    <row r="228" ht="12.75" hidden="1" customHeight="1" spans="1:20">
      <c r="A228" s="19" t="s">
        <v>940</v>
      </c>
      <c r="B228" s="5" t="s">
        <v>313</v>
      </c>
      <c r="C228" s="5" t="s">
        <v>314</v>
      </c>
      <c r="D228" s="5" t="str">
        <f t="shared" si="3"/>
        <v>王资博(wangzibo)</v>
      </c>
      <c r="E228" s="5" t="s">
        <v>704</v>
      </c>
      <c r="F228" s="5" t="s">
        <v>490</v>
      </c>
      <c r="G228" s="5" t="s">
        <v>614</v>
      </c>
      <c r="H228" s="5" t="s">
        <v>689</v>
      </c>
      <c r="I228" s="5" t="s">
        <v>490</v>
      </c>
      <c r="J228" s="5" t="s">
        <v>490</v>
      </c>
      <c r="K228" s="5" t="str">
        <f>VLOOKUP(H228,[1]Sheet1!$H:$I,2,)</f>
        <v>公开出版专著</v>
      </c>
      <c r="L228" s="5" t="s">
        <v>128</v>
      </c>
      <c r="M228" s="5" t="s">
        <v>965</v>
      </c>
      <c r="N228" s="22" t="s">
        <v>942</v>
      </c>
      <c r="O228" s="5" t="s">
        <v>582</v>
      </c>
      <c r="P228" s="5" t="s">
        <v>593</v>
      </c>
      <c r="Q228" s="25"/>
      <c r="R228" s="25" t="s">
        <v>966</v>
      </c>
      <c r="S228" s="24"/>
      <c r="T228" s="24"/>
    </row>
    <row r="229" ht="12.75" hidden="1" customHeight="1" spans="1:20">
      <c r="A229" s="19" t="s">
        <v>940</v>
      </c>
      <c r="B229" s="5" t="s">
        <v>319</v>
      </c>
      <c r="C229" s="5" t="s">
        <v>320</v>
      </c>
      <c r="D229" s="5" t="str">
        <f t="shared" si="3"/>
        <v>文丰安(wenfengan)</v>
      </c>
      <c r="E229" s="5" t="s">
        <v>637</v>
      </c>
      <c r="F229" s="5" t="s">
        <v>491</v>
      </c>
      <c r="G229" s="5" t="s">
        <v>592</v>
      </c>
      <c r="H229" s="5" t="s">
        <v>571</v>
      </c>
      <c r="I229" s="5" t="s">
        <v>491</v>
      </c>
      <c r="J229" s="5" t="s">
        <v>491</v>
      </c>
      <c r="K229" s="5" t="str">
        <f>VLOOKUP(H229,[1]Sheet1!$H:$I,2,)</f>
        <v>公开出版专著</v>
      </c>
      <c r="L229" s="5" t="s">
        <v>397</v>
      </c>
      <c r="M229" s="5" t="s">
        <v>925</v>
      </c>
      <c r="N229" s="22" t="s">
        <v>967</v>
      </c>
      <c r="O229" s="5" t="s">
        <v>611</v>
      </c>
      <c r="P229" s="5" t="s">
        <v>611</v>
      </c>
      <c r="Q229" s="25"/>
      <c r="R229" s="25" t="s">
        <v>926</v>
      </c>
      <c r="S229" s="24"/>
      <c r="T229" s="24"/>
    </row>
    <row r="230" ht="12.75" hidden="1" customHeight="1" spans="1:20">
      <c r="A230" s="19" t="s">
        <v>940</v>
      </c>
      <c r="B230" s="5" t="s">
        <v>102</v>
      </c>
      <c r="C230" s="5" t="s">
        <v>103</v>
      </c>
      <c r="D230" s="5" t="str">
        <f t="shared" si="3"/>
        <v>吴大兵(wudabing)</v>
      </c>
      <c r="E230" s="5" t="s">
        <v>656</v>
      </c>
      <c r="F230" s="5" t="s">
        <v>492</v>
      </c>
      <c r="G230" s="5" t="s">
        <v>570</v>
      </c>
      <c r="H230" s="5" t="s">
        <v>689</v>
      </c>
      <c r="I230" s="5" t="s">
        <v>492</v>
      </c>
      <c r="J230" s="5" t="s">
        <v>492</v>
      </c>
      <c r="K230" s="5" t="str">
        <f>VLOOKUP(H230,[1]Sheet1!$H:$I,2,)</f>
        <v>公开出版专著</v>
      </c>
      <c r="L230" s="5" t="s">
        <v>128</v>
      </c>
      <c r="M230" s="5" t="s">
        <v>968</v>
      </c>
      <c r="N230" s="22" t="s">
        <v>942</v>
      </c>
      <c r="O230" s="5" t="s">
        <v>611</v>
      </c>
      <c r="P230" s="5" t="s">
        <v>611</v>
      </c>
      <c r="Q230" s="25"/>
      <c r="R230" s="25" t="s">
        <v>969</v>
      </c>
      <c r="S230" s="24"/>
      <c r="T230" s="24"/>
    </row>
    <row r="231" ht="12.75" hidden="1" customHeight="1" spans="1:20">
      <c r="A231" s="19" t="s">
        <v>940</v>
      </c>
      <c r="B231" s="5" t="s">
        <v>102</v>
      </c>
      <c r="C231" s="5" t="s">
        <v>103</v>
      </c>
      <c r="D231" s="5" t="str">
        <f t="shared" si="3"/>
        <v>吴大兵(wudabing)</v>
      </c>
      <c r="E231" s="5" t="s">
        <v>656</v>
      </c>
      <c r="F231" s="5" t="s">
        <v>493</v>
      </c>
      <c r="G231" s="5" t="s">
        <v>570</v>
      </c>
      <c r="H231" s="5" t="s">
        <v>689</v>
      </c>
      <c r="I231" s="5" t="s">
        <v>493</v>
      </c>
      <c r="J231" s="5" t="s">
        <v>493</v>
      </c>
      <c r="K231" s="5" t="str">
        <f>VLOOKUP(H231,[1]Sheet1!$H:$I,2,)</f>
        <v>公开出版专著</v>
      </c>
      <c r="L231" s="5" t="s">
        <v>128</v>
      </c>
      <c r="M231" s="5" t="s">
        <v>684</v>
      </c>
      <c r="N231" s="22" t="s">
        <v>942</v>
      </c>
      <c r="O231" s="5" t="s">
        <v>582</v>
      </c>
      <c r="P231" s="5" t="s">
        <v>589</v>
      </c>
      <c r="Q231" s="25"/>
      <c r="R231" s="25" t="s">
        <v>970</v>
      </c>
      <c r="S231" s="24"/>
      <c r="T231" s="24"/>
    </row>
    <row r="232" ht="12.75" hidden="1" customHeight="1" spans="1:20">
      <c r="A232" s="19" t="s">
        <v>940</v>
      </c>
      <c r="B232" s="5" t="s">
        <v>495</v>
      </c>
      <c r="C232" s="5" t="s">
        <v>496</v>
      </c>
      <c r="D232" s="5" t="str">
        <f t="shared" si="3"/>
        <v>肖端(xiaoduan)</v>
      </c>
      <c r="E232" s="5" t="s">
        <v>591</v>
      </c>
      <c r="F232" s="5" t="s">
        <v>494</v>
      </c>
      <c r="G232" s="5" t="s">
        <v>614</v>
      </c>
      <c r="H232" s="5" t="s">
        <v>571</v>
      </c>
      <c r="I232" s="5" t="s">
        <v>494</v>
      </c>
      <c r="J232" s="5" t="s">
        <v>494</v>
      </c>
      <c r="K232" s="5" t="str">
        <f>VLOOKUP(H232,[1]Sheet1!$H:$I,2,)</f>
        <v>公开出版专著</v>
      </c>
      <c r="L232" s="5" t="s">
        <v>169</v>
      </c>
      <c r="M232" s="5" t="s">
        <v>971</v>
      </c>
      <c r="N232" s="22" t="s">
        <v>972</v>
      </c>
      <c r="O232" s="5" t="s">
        <v>611</v>
      </c>
      <c r="P232" s="5" t="s">
        <v>611</v>
      </c>
      <c r="Q232" s="25"/>
      <c r="R232" s="25" t="s">
        <v>973</v>
      </c>
      <c r="S232" s="24"/>
      <c r="T232" s="24"/>
    </row>
    <row r="233" ht="12.75" hidden="1" customHeight="1" spans="1:20">
      <c r="A233" s="19" t="s">
        <v>940</v>
      </c>
      <c r="B233" s="5" t="s">
        <v>500</v>
      </c>
      <c r="C233" s="5" t="s">
        <v>501</v>
      </c>
      <c r="D233" s="5" t="str">
        <f t="shared" si="3"/>
        <v>徐静(xujing)</v>
      </c>
      <c r="E233" s="5" t="s">
        <v>704</v>
      </c>
      <c r="F233" s="5" t="s">
        <v>499</v>
      </c>
      <c r="G233" s="5" t="s">
        <v>579</v>
      </c>
      <c r="H233" s="5" t="s">
        <v>571</v>
      </c>
      <c r="I233" s="5" t="s">
        <v>499</v>
      </c>
      <c r="J233" s="5" t="s">
        <v>499</v>
      </c>
      <c r="K233" s="5" t="str">
        <f>VLOOKUP(H233,[1]Sheet1!$H:$I,2,)</f>
        <v>公开出版专著</v>
      </c>
      <c r="L233" s="5" t="s">
        <v>348</v>
      </c>
      <c r="M233" s="5" t="s">
        <v>572</v>
      </c>
      <c r="N233" s="22" t="s">
        <v>974</v>
      </c>
      <c r="O233" s="5" t="s">
        <v>611</v>
      </c>
      <c r="P233" s="5" t="s">
        <v>611</v>
      </c>
      <c r="Q233" s="25"/>
      <c r="R233" s="25" t="s">
        <v>841</v>
      </c>
      <c r="S233" s="24"/>
      <c r="T233" s="24"/>
    </row>
    <row r="234" ht="12.75" hidden="1" customHeight="1" spans="1:20">
      <c r="A234" s="19" t="s">
        <v>940</v>
      </c>
      <c r="B234" s="5" t="s">
        <v>68</v>
      </c>
      <c r="C234" s="5" t="s">
        <v>69</v>
      </c>
      <c r="D234" s="5" t="str">
        <f t="shared" si="3"/>
        <v>许玉明(xuyuming)</v>
      </c>
      <c r="E234" s="5" t="s">
        <v>591</v>
      </c>
      <c r="F234" s="5" t="s">
        <v>466</v>
      </c>
      <c r="G234" s="5" t="s">
        <v>592</v>
      </c>
      <c r="H234" s="5" t="s">
        <v>571</v>
      </c>
      <c r="I234" s="5" t="s">
        <v>466</v>
      </c>
      <c r="J234" s="5" t="s">
        <v>466</v>
      </c>
      <c r="K234" s="5" t="str">
        <f>VLOOKUP(H234,[1]Sheet1!$H:$I,2,)</f>
        <v>公开出版专著</v>
      </c>
      <c r="L234" s="5" t="s">
        <v>64</v>
      </c>
      <c r="M234" s="5" t="s">
        <v>948</v>
      </c>
      <c r="N234" s="22" t="s">
        <v>949</v>
      </c>
      <c r="O234" s="5" t="s">
        <v>593</v>
      </c>
      <c r="P234" s="5" t="s">
        <v>611</v>
      </c>
      <c r="Q234" s="25"/>
      <c r="R234" s="25" t="s">
        <v>975</v>
      </c>
      <c r="S234" s="24"/>
      <c r="T234" s="24"/>
    </row>
    <row r="235" ht="12.75" hidden="1" customHeight="1" spans="1:20">
      <c r="A235" s="19" t="s">
        <v>940</v>
      </c>
      <c r="B235" s="5" t="s">
        <v>976</v>
      </c>
      <c r="C235" s="5" t="s">
        <v>977</v>
      </c>
      <c r="D235" s="5" t="str">
        <f t="shared" si="3"/>
        <v>张伟进(zhangweijin)</v>
      </c>
      <c r="E235" s="5" t="s">
        <v>978</v>
      </c>
      <c r="F235" s="5" t="s">
        <v>504</v>
      </c>
      <c r="G235" s="5" t="s">
        <v>570</v>
      </c>
      <c r="H235" s="5" t="s">
        <v>571</v>
      </c>
      <c r="I235" s="5" t="s">
        <v>504</v>
      </c>
      <c r="J235" s="5" t="s">
        <v>504</v>
      </c>
      <c r="K235" s="5" t="str">
        <f>VLOOKUP(H235,[1]Sheet1!$H:$I,2,)</f>
        <v>公开出版专著</v>
      </c>
      <c r="L235" s="5" t="s">
        <v>120</v>
      </c>
      <c r="M235" s="5" t="s">
        <v>979</v>
      </c>
      <c r="N235" s="22" t="s">
        <v>980</v>
      </c>
      <c r="O235" s="5" t="s">
        <v>593</v>
      </c>
      <c r="P235" s="5" t="s">
        <v>593</v>
      </c>
      <c r="Q235" s="25"/>
      <c r="R235" s="25" t="s">
        <v>981</v>
      </c>
      <c r="S235" s="24"/>
      <c r="T235" s="24"/>
    </row>
    <row r="236" ht="12.75" hidden="1" customHeight="1" spans="1:20">
      <c r="A236" s="19" t="s">
        <v>982</v>
      </c>
      <c r="B236" s="5" t="s">
        <v>50</v>
      </c>
      <c r="C236" s="5" t="s">
        <v>51</v>
      </c>
      <c r="D236" s="5" t="str">
        <f t="shared" si="3"/>
        <v>郭振杰(guozhenjie)</v>
      </c>
      <c r="E236" s="5" t="s">
        <v>599</v>
      </c>
      <c r="F236" s="5" t="s">
        <v>509</v>
      </c>
      <c r="G236" s="5" t="s">
        <v>595</v>
      </c>
      <c r="H236" s="5" t="s">
        <v>571</v>
      </c>
      <c r="I236" s="5" t="s">
        <v>509</v>
      </c>
      <c r="J236" s="5" t="s">
        <v>509</v>
      </c>
      <c r="K236" s="5" t="str">
        <f>VLOOKUP(H236,[1]Sheet1!$H:$I,2,)</f>
        <v>公开出版专著</v>
      </c>
      <c r="L236" s="5" t="s">
        <v>510</v>
      </c>
      <c r="M236" s="5" t="s">
        <v>620</v>
      </c>
      <c r="N236" s="22" t="s">
        <v>983</v>
      </c>
      <c r="O236" s="5" t="s">
        <v>611</v>
      </c>
      <c r="P236" s="5" t="s">
        <v>611</v>
      </c>
      <c r="Q236" s="25"/>
      <c r="R236" s="25" t="s">
        <v>712</v>
      </c>
      <c r="S236" s="24"/>
      <c r="T236" s="24"/>
    </row>
    <row r="237" ht="12.75" hidden="1" customHeight="1" spans="1:20">
      <c r="A237" s="19" t="s">
        <v>982</v>
      </c>
      <c r="B237" s="5" t="s">
        <v>512</v>
      </c>
      <c r="C237" s="5" t="s">
        <v>513</v>
      </c>
      <c r="D237" s="5" t="str">
        <f t="shared" si="3"/>
        <v>胡攀(hupan)</v>
      </c>
      <c r="E237" s="5" t="s">
        <v>704</v>
      </c>
      <c r="F237" s="5" t="s">
        <v>511</v>
      </c>
      <c r="G237" s="5" t="s">
        <v>595</v>
      </c>
      <c r="H237" s="5" t="s">
        <v>689</v>
      </c>
      <c r="I237" s="5" t="s">
        <v>511</v>
      </c>
      <c r="J237" s="5" t="s">
        <v>511</v>
      </c>
      <c r="K237" s="5" t="str">
        <f>VLOOKUP(H237,[1]Sheet1!$H:$I,2,)</f>
        <v>公开出版专著</v>
      </c>
      <c r="L237" s="5" t="s">
        <v>128</v>
      </c>
      <c r="M237" s="5" t="s">
        <v>984</v>
      </c>
      <c r="N237" s="22" t="s">
        <v>985</v>
      </c>
      <c r="O237" s="5" t="s">
        <v>588</v>
      </c>
      <c r="P237" s="5" t="s">
        <v>593</v>
      </c>
      <c r="Q237" s="25"/>
      <c r="R237" s="25" t="s">
        <v>649</v>
      </c>
      <c r="S237" s="24"/>
      <c r="T237" s="24"/>
    </row>
    <row r="238" ht="12.75" hidden="1" customHeight="1" spans="1:20">
      <c r="A238" s="19" t="s">
        <v>982</v>
      </c>
      <c r="B238" s="5" t="s">
        <v>512</v>
      </c>
      <c r="C238" s="5" t="s">
        <v>513</v>
      </c>
      <c r="D238" s="5" t="str">
        <f t="shared" si="3"/>
        <v>胡攀(hupan)</v>
      </c>
      <c r="E238" s="5" t="s">
        <v>704</v>
      </c>
      <c r="F238" s="5" t="s">
        <v>516</v>
      </c>
      <c r="G238" s="5" t="s">
        <v>595</v>
      </c>
      <c r="H238" s="5" t="s">
        <v>571</v>
      </c>
      <c r="I238" s="5" t="s">
        <v>516</v>
      </c>
      <c r="J238" s="5" t="s">
        <v>516</v>
      </c>
      <c r="K238" s="5" t="str">
        <f>VLOOKUP(H238,[1]Sheet1!$H:$I,2,)</f>
        <v>公开出版专著</v>
      </c>
      <c r="L238" s="5" t="s">
        <v>436</v>
      </c>
      <c r="M238" s="5" t="s">
        <v>986</v>
      </c>
      <c r="N238" s="22" t="s">
        <v>987</v>
      </c>
      <c r="O238" s="5" t="s">
        <v>611</v>
      </c>
      <c r="P238" s="5" t="s">
        <v>611</v>
      </c>
      <c r="Q238" s="25"/>
      <c r="R238" s="25" t="s">
        <v>988</v>
      </c>
      <c r="S238" s="24"/>
      <c r="T238" s="24"/>
    </row>
    <row r="239" ht="12.75" hidden="1" customHeight="1" spans="1:20">
      <c r="A239" s="19" t="s">
        <v>982</v>
      </c>
      <c r="B239" s="5" t="s">
        <v>240</v>
      </c>
      <c r="C239" s="5" t="s">
        <v>241</v>
      </c>
      <c r="D239" s="5" t="str">
        <f t="shared" si="3"/>
        <v>江薇薇(jiangweiwei)</v>
      </c>
      <c r="E239" s="5" t="s">
        <v>695</v>
      </c>
      <c r="F239" s="5" t="s">
        <v>518</v>
      </c>
      <c r="G239" s="5" t="s">
        <v>579</v>
      </c>
      <c r="H239" s="5" t="s">
        <v>571</v>
      </c>
      <c r="I239" s="5" t="s">
        <v>518</v>
      </c>
      <c r="J239" s="5" t="s">
        <v>518</v>
      </c>
      <c r="K239" s="5" t="str">
        <f>VLOOKUP(H239,[1]Sheet1!$H:$I,2,)</f>
        <v>公开出版专著</v>
      </c>
      <c r="L239" s="5" t="s">
        <v>521</v>
      </c>
      <c r="M239" s="5" t="s">
        <v>989</v>
      </c>
      <c r="N239" s="22" t="s">
        <v>990</v>
      </c>
      <c r="O239" s="5" t="s">
        <v>582</v>
      </c>
      <c r="P239" s="5" t="s">
        <v>575</v>
      </c>
      <c r="Q239" s="25" t="s">
        <v>991</v>
      </c>
      <c r="R239" s="25" t="s">
        <v>992</v>
      </c>
      <c r="S239" s="24"/>
      <c r="T239" s="24"/>
    </row>
    <row r="240" ht="12.75" hidden="1" customHeight="1" spans="1:20">
      <c r="A240" s="19" t="s">
        <v>982</v>
      </c>
      <c r="B240" s="5" t="s">
        <v>26</v>
      </c>
      <c r="C240" s="5" t="s">
        <v>27</v>
      </c>
      <c r="D240" s="5" t="str">
        <f t="shared" si="3"/>
        <v>柯昌波(kechangbo)</v>
      </c>
      <c r="E240" s="5" t="s">
        <v>578</v>
      </c>
      <c r="F240" s="5" t="s">
        <v>511</v>
      </c>
      <c r="G240" s="5" t="s">
        <v>579</v>
      </c>
      <c r="H240" s="5" t="s">
        <v>689</v>
      </c>
      <c r="I240" s="5" t="s">
        <v>511</v>
      </c>
      <c r="J240" s="5" t="s">
        <v>511</v>
      </c>
      <c r="K240" s="5" t="str">
        <f>VLOOKUP(H240,[1]Sheet1!$H:$I,2,)</f>
        <v>公开出版专著</v>
      </c>
      <c r="L240" s="5" t="s">
        <v>128</v>
      </c>
      <c r="M240" s="5" t="s">
        <v>984</v>
      </c>
      <c r="N240" s="22" t="s">
        <v>985</v>
      </c>
      <c r="O240" s="5" t="s">
        <v>588</v>
      </c>
      <c r="P240" s="5" t="s">
        <v>588</v>
      </c>
      <c r="Q240" s="25"/>
      <c r="R240" s="25" t="s">
        <v>575</v>
      </c>
      <c r="S240" s="24"/>
      <c r="T240" s="24"/>
    </row>
    <row r="241" ht="12.75" hidden="1" customHeight="1" spans="1:20">
      <c r="A241" s="19" t="s">
        <v>982</v>
      </c>
      <c r="B241" s="5" t="s">
        <v>77</v>
      </c>
      <c r="C241" s="5" t="s">
        <v>78</v>
      </c>
      <c r="D241" s="5" t="str">
        <f t="shared" si="3"/>
        <v>黎智洪(lizhihong)</v>
      </c>
      <c r="E241" s="5" t="s">
        <v>637</v>
      </c>
      <c r="F241" s="5" t="s">
        <v>524</v>
      </c>
      <c r="G241" s="5" t="s">
        <v>579</v>
      </c>
      <c r="H241" s="5" t="s">
        <v>571</v>
      </c>
      <c r="I241" s="5" t="s">
        <v>524</v>
      </c>
      <c r="J241" s="5" t="s">
        <v>524</v>
      </c>
      <c r="K241" s="5" t="str">
        <f>VLOOKUP(H241,[1]Sheet1!$H:$I,2,)</f>
        <v>公开出版专著</v>
      </c>
      <c r="L241" s="5" t="s">
        <v>124</v>
      </c>
      <c r="M241" s="5" t="s">
        <v>596</v>
      </c>
      <c r="N241" s="22" t="s">
        <v>987</v>
      </c>
      <c r="O241" s="5" t="s">
        <v>611</v>
      </c>
      <c r="P241" s="5" t="s">
        <v>611</v>
      </c>
      <c r="Q241" s="25"/>
      <c r="R241" s="25" t="s">
        <v>878</v>
      </c>
      <c r="S241" s="24"/>
      <c r="T241" s="24"/>
    </row>
    <row r="242" ht="12.75" hidden="1" customHeight="1" spans="1:20">
      <c r="A242" s="19" t="s">
        <v>982</v>
      </c>
      <c r="B242" s="5" t="s">
        <v>526</v>
      </c>
      <c r="C242" s="5" t="s">
        <v>527</v>
      </c>
      <c r="D242" s="5" t="str">
        <f t="shared" si="3"/>
        <v>李春艳(lichunyan)</v>
      </c>
      <c r="E242" s="5" t="s">
        <v>569</v>
      </c>
      <c r="F242" s="5" t="s">
        <v>525</v>
      </c>
      <c r="G242" s="5" t="s">
        <v>579</v>
      </c>
      <c r="H242" s="5" t="s">
        <v>571</v>
      </c>
      <c r="I242" s="5" t="s">
        <v>525</v>
      </c>
      <c r="J242" s="5" t="s">
        <v>525</v>
      </c>
      <c r="K242" s="5" t="str">
        <f>VLOOKUP(H242,[1]Sheet1!$H:$I,2,)</f>
        <v>公开出版专著</v>
      </c>
      <c r="L242" s="5" t="s">
        <v>137</v>
      </c>
      <c r="M242" s="5" t="s">
        <v>993</v>
      </c>
      <c r="N242" s="22" t="s">
        <v>994</v>
      </c>
      <c r="O242" s="5" t="s">
        <v>589</v>
      </c>
      <c r="P242" s="5" t="s">
        <v>611</v>
      </c>
      <c r="Q242" s="25"/>
      <c r="R242" s="25" t="s">
        <v>811</v>
      </c>
      <c r="S242" s="24"/>
      <c r="T242" s="24"/>
    </row>
    <row r="243" ht="12.75" hidden="1" customHeight="1" spans="1:20">
      <c r="A243" s="19" t="s">
        <v>982</v>
      </c>
      <c r="B243" s="5" t="s">
        <v>141</v>
      </c>
      <c r="C243" s="5" t="s">
        <v>142</v>
      </c>
      <c r="D243" s="5" t="str">
        <f t="shared" si="3"/>
        <v>李光荣(liguangrong)</v>
      </c>
      <c r="E243" s="5" t="s">
        <v>599</v>
      </c>
      <c r="F243" s="5" t="s">
        <v>530</v>
      </c>
      <c r="G243" s="5" t="s">
        <v>595</v>
      </c>
      <c r="H243" s="5" t="s">
        <v>571</v>
      </c>
      <c r="I243" s="5" t="s">
        <v>530</v>
      </c>
      <c r="J243" s="5" t="s">
        <v>530</v>
      </c>
      <c r="K243" s="5" t="str">
        <f>VLOOKUP(H243,[1]Sheet1!$H:$I,2,)</f>
        <v>公开出版专著</v>
      </c>
      <c r="L243" s="5" t="s">
        <v>531</v>
      </c>
      <c r="M243" s="5" t="s">
        <v>585</v>
      </c>
      <c r="N243" s="22" t="s">
        <v>995</v>
      </c>
      <c r="O243" s="5" t="s">
        <v>575</v>
      </c>
      <c r="P243" s="5" t="s">
        <v>593</v>
      </c>
      <c r="Q243" s="25"/>
      <c r="R243" s="25" t="s">
        <v>649</v>
      </c>
      <c r="S243" s="24"/>
      <c r="T243" s="24"/>
    </row>
    <row r="244" ht="12.75" hidden="1" customHeight="1" spans="1:20">
      <c r="A244" s="19" t="s">
        <v>982</v>
      </c>
      <c r="B244" s="5" t="s">
        <v>146</v>
      </c>
      <c r="C244" s="5" t="s">
        <v>147</v>
      </c>
      <c r="D244" s="5" t="str">
        <f t="shared" si="3"/>
        <v>李佑静(liyoujing)</v>
      </c>
      <c r="E244" s="5" t="s">
        <v>578</v>
      </c>
      <c r="F244" s="5" t="s">
        <v>530</v>
      </c>
      <c r="G244" s="5" t="s">
        <v>579</v>
      </c>
      <c r="H244" s="5" t="s">
        <v>571</v>
      </c>
      <c r="I244" s="5" t="s">
        <v>530</v>
      </c>
      <c r="J244" s="5" t="s">
        <v>530</v>
      </c>
      <c r="K244" s="5" t="str">
        <f>VLOOKUP(H244,[1]Sheet1!$H:$I,2,)</f>
        <v>公开出版专著</v>
      </c>
      <c r="L244" s="5" t="s">
        <v>531</v>
      </c>
      <c r="M244" s="5" t="s">
        <v>585</v>
      </c>
      <c r="N244" s="22" t="s">
        <v>995</v>
      </c>
      <c r="O244" s="5" t="s">
        <v>575</v>
      </c>
      <c r="P244" s="5" t="s">
        <v>589</v>
      </c>
      <c r="Q244" s="25"/>
      <c r="R244" s="25" t="s">
        <v>698</v>
      </c>
      <c r="S244" s="24"/>
      <c r="T244" s="24"/>
    </row>
    <row r="245" ht="12.75" hidden="1" customHeight="1" spans="1:20">
      <c r="A245" s="19" t="s">
        <v>982</v>
      </c>
      <c r="B245" s="5" t="s">
        <v>533</v>
      </c>
      <c r="C245" s="5" t="s">
        <v>534</v>
      </c>
      <c r="D245" s="5" t="str">
        <f t="shared" si="3"/>
        <v>刘楝子(liulianzi)</v>
      </c>
      <c r="E245" s="5" t="s">
        <v>591</v>
      </c>
      <c r="F245" s="5" t="s">
        <v>532</v>
      </c>
      <c r="G245" s="5" t="s">
        <v>579</v>
      </c>
      <c r="H245" s="5" t="s">
        <v>571</v>
      </c>
      <c r="I245" s="5" t="s">
        <v>532</v>
      </c>
      <c r="J245" s="5" t="s">
        <v>532</v>
      </c>
      <c r="K245" s="5" t="str">
        <f>VLOOKUP(H245,[1]Sheet1!$H:$I,2,)</f>
        <v>公开出版专著</v>
      </c>
      <c r="L245" s="5" t="s">
        <v>44</v>
      </c>
      <c r="M245" s="5" t="s">
        <v>609</v>
      </c>
      <c r="N245" s="22" t="s">
        <v>996</v>
      </c>
      <c r="O245" s="5" t="s">
        <v>593</v>
      </c>
      <c r="P245" s="5" t="s">
        <v>611</v>
      </c>
      <c r="Q245" s="25"/>
      <c r="R245" s="25" t="s">
        <v>997</v>
      </c>
      <c r="S245" s="24"/>
      <c r="T245" s="24"/>
    </row>
    <row r="246" ht="12.75" hidden="1" customHeight="1" spans="1:20">
      <c r="A246" s="19" t="s">
        <v>982</v>
      </c>
      <c r="B246" s="5" t="s">
        <v>538</v>
      </c>
      <c r="C246" s="5" t="s">
        <v>539</v>
      </c>
      <c r="D246" s="5" t="str">
        <f t="shared" si="3"/>
        <v>卢向虎(luxianghu)</v>
      </c>
      <c r="E246" s="5" t="s">
        <v>998</v>
      </c>
      <c r="F246" s="5" t="s">
        <v>537</v>
      </c>
      <c r="G246" s="5" t="s">
        <v>592</v>
      </c>
      <c r="H246" s="5" t="s">
        <v>689</v>
      </c>
      <c r="I246" s="5" t="s">
        <v>537</v>
      </c>
      <c r="J246" s="5" t="s">
        <v>537</v>
      </c>
      <c r="K246" s="5" t="str">
        <f>VLOOKUP(H246,[1]Sheet1!$H:$I,2,)</f>
        <v>公开出版专著</v>
      </c>
      <c r="L246" s="5" t="s">
        <v>128</v>
      </c>
      <c r="M246" s="5" t="s">
        <v>999</v>
      </c>
      <c r="N246" s="22" t="s">
        <v>1000</v>
      </c>
      <c r="O246" s="5" t="s">
        <v>611</v>
      </c>
      <c r="P246" s="5" t="s">
        <v>611</v>
      </c>
      <c r="Q246" s="25"/>
      <c r="R246" s="25" t="s">
        <v>622</v>
      </c>
      <c r="S246" s="24"/>
      <c r="T246" s="24"/>
    </row>
    <row r="247" ht="12.75" hidden="1" customHeight="1" spans="1:20">
      <c r="A247" s="19" t="s">
        <v>982</v>
      </c>
      <c r="B247" s="5" t="s">
        <v>17</v>
      </c>
      <c r="C247" s="5" t="s">
        <v>18</v>
      </c>
      <c r="D247" s="5" t="str">
        <f t="shared" si="3"/>
        <v>吕红(luhong)</v>
      </c>
      <c r="E247" s="5" t="s">
        <v>569</v>
      </c>
      <c r="F247" s="5" t="s">
        <v>518</v>
      </c>
      <c r="G247" s="5" t="s">
        <v>570</v>
      </c>
      <c r="H247" s="5" t="s">
        <v>571</v>
      </c>
      <c r="I247" s="5" t="s">
        <v>518</v>
      </c>
      <c r="J247" s="5" t="s">
        <v>518</v>
      </c>
      <c r="K247" s="5" t="str">
        <f>VLOOKUP(H247,[1]Sheet1!$H:$I,2,)</f>
        <v>公开出版专著</v>
      </c>
      <c r="L247" s="5" t="s">
        <v>521</v>
      </c>
      <c r="M247" s="5" t="s">
        <v>989</v>
      </c>
      <c r="N247" s="22" t="s">
        <v>990</v>
      </c>
      <c r="O247" s="5" t="s">
        <v>582</v>
      </c>
      <c r="P247" s="5" t="s">
        <v>582</v>
      </c>
      <c r="Q247" s="25" t="s">
        <v>991</v>
      </c>
      <c r="R247" s="25" t="s">
        <v>992</v>
      </c>
      <c r="S247" s="24"/>
      <c r="T247" s="24"/>
    </row>
    <row r="248" ht="12.75" hidden="1" customHeight="1" spans="1:20">
      <c r="A248" s="19" t="s">
        <v>982</v>
      </c>
      <c r="B248" s="5" t="s">
        <v>211</v>
      </c>
      <c r="C248" s="5" t="s">
        <v>212</v>
      </c>
      <c r="D248" s="5" t="str">
        <f t="shared" si="3"/>
        <v>吕昕(luxin)</v>
      </c>
      <c r="E248" s="5" t="s">
        <v>704</v>
      </c>
      <c r="F248" s="5" t="s">
        <v>511</v>
      </c>
      <c r="G248" s="5" t="s">
        <v>750</v>
      </c>
      <c r="H248" s="5" t="s">
        <v>689</v>
      </c>
      <c r="I248" s="5" t="s">
        <v>511</v>
      </c>
      <c r="J248" s="5" t="s">
        <v>511</v>
      </c>
      <c r="K248" s="5" t="str">
        <f>VLOOKUP(H248,[1]Sheet1!$H:$I,2,)</f>
        <v>公开出版专著</v>
      </c>
      <c r="L248" s="5" t="s">
        <v>128</v>
      </c>
      <c r="M248" s="5" t="s">
        <v>984</v>
      </c>
      <c r="N248" s="22" t="s">
        <v>985</v>
      </c>
      <c r="O248" s="5" t="s">
        <v>588</v>
      </c>
      <c r="P248" s="5" t="s">
        <v>575</v>
      </c>
      <c r="Q248" s="25"/>
      <c r="R248" s="25" t="s">
        <v>587</v>
      </c>
      <c r="S248" s="24"/>
      <c r="T248" s="24"/>
    </row>
    <row r="249" ht="12.75" hidden="1" customHeight="1" spans="1:20">
      <c r="A249" s="19" t="s">
        <v>982</v>
      </c>
      <c r="B249" s="5" t="s">
        <v>151</v>
      </c>
      <c r="C249" s="5" t="s">
        <v>152</v>
      </c>
      <c r="D249" s="5" t="str">
        <f t="shared" si="3"/>
        <v>罗锐华(luoruihua)</v>
      </c>
      <c r="E249" s="5" t="s">
        <v>704</v>
      </c>
      <c r="F249" s="5" t="s">
        <v>511</v>
      </c>
      <c r="G249" s="5" t="s">
        <v>639</v>
      </c>
      <c r="H249" s="5" t="s">
        <v>689</v>
      </c>
      <c r="I249" s="5" t="s">
        <v>511</v>
      </c>
      <c r="J249" s="5" t="s">
        <v>511</v>
      </c>
      <c r="K249" s="5" t="str">
        <f>VLOOKUP(H249,[1]Sheet1!$H:$I,2,)</f>
        <v>公开出版专著</v>
      </c>
      <c r="L249" s="5" t="s">
        <v>128</v>
      </c>
      <c r="M249" s="5" t="s">
        <v>984</v>
      </c>
      <c r="N249" s="22" t="s">
        <v>985</v>
      </c>
      <c r="O249" s="5" t="s">
        <v>588</v>
      </c>
      <c r="P249" s="5" t="s">
        <v>589</v>
      </c>
      <c r="Q249" s="25"/>
      <c r="R249" s="25" t="s">
        <v>585</v>
      </c>
      <c r="S249" s="24"/>
      <c r="T249" s="24"/>
    </row>
    <row r="250" ht="12.75" hidden="1" customHeight="1" spans="1:20">
      <c r="A250" s="19" t="s">
        <v>982</v>
      </c>
      <c r="B250" s="5" t="s">
        <v>156</v>
      </c>
      <c r="C250" s="5" t="s">
        <v>157</v>
      </c>
      <c r="D250" s="5" t="str">
        <f t="shared" si="3"/>
        <v>罗伟(luowei)</v>
      </c>
      <c r="E250" s="5" t="s">
        <v>599</v>
      </c>
      <c r="F250" s="5" t="s">
        <v>511</v>
      </c>
      <c r="G250" s="5" t="s">
        <v>570</v>
      </c>
      <c r="H250" s="5" t="s">
        <v>689</v>
      </c>
      <c r="I250" s="5" t="s">
        <v>511</v>
      </c>
      <c r="J250" s="5" t="s">
        <v>511</v>
      </c>
      <c r="K250" s="5" t="str">
        <f>VLOOKUP(H250,[1]Sheet1!$H:$I,2,)</f>
        <v>公开出版专著</v>
      </c>
      <c r="L250" s="5" t="s">
        <v>128</v>
      </c>
      <c r="M250" s="5" t="s">
        <v>984</v>
      </c>
      <c r="N250" s="22" t="s">
        <v>985</v>
      </c>
      <c r="O250" s="5" t="s">
        <v>588</v>
      </c>
      <c r="P250" s="5" t="s">
        <v>582</v>
      </c>
      <c r="Q250" s="25"/>
      <c r="R250" s="25" t="s">
        <v>575</v>
      </c>
      <c r="S250" s="24"/>
      <c r="T250" s="24"/>
    </row>
    <row r="251" ht="12.75" hidden="1" customHeight="1" spans="1:20">
      <c r="A251" s="19" t="s">
        <v>982</v>
      </c>
      <c r="B251" s="5" t="s">
        <v>156</v>
      </c>
      <c r="C251" s="5" t="s">
        <v>157</v>
      </c>
      <c r="D251" s="5" t="str">
        <f t="shared" si="3"/>
        <v>罗伟(luowei)</v>
      </c>
      <c r="E251" s="5" t="s">
        <v>599</v>
      </c>
      <c r="F251" s="5" t="s">
        <v>530</v>
      </c>
      <c r="G251" s="5" t="s">
        <v>570</v>
      </c>
      <c r="H251" s="5" t="s">
        <v>571</v>
      </c>
      <c r="I251" s="5" t="s">
        <v>530</v>
      </c>
      <c r="J251" s="5" t="s">
        <v>530</v>
      </c>
      <c r="K251" s="5" t="str">
        <f>VLOOKUP(H251,[1]Sheet1!$H:$I,2,)</f>
        <v>公开出版专著</v>
      </c>
      <c r="L251" s="5" t="s">
        <v>531</v>
      </c>
      <c r="M251" s="5" t="s">
        <v>585</v>
      </c>
      <c r="N251" s="22" t="s">
        <v>995</v>
      </c>
      <c r="O251" s="5" t="s">
        <v>575</v>
      </c>
      <c r="P251" s="5" t="s">
        <v>575</v>
      </c>
      <c r="Q251" s="25"/>
      <c r="R251" s="25" t="s">
        <v>588</v>
      </c>
      <c r="S251" s="24"/>
      <c r="T251" s="24"/>
    </row>
    <row r="252" ht="12.75" hidden="1" customHeight="1" spans="1:20">
      <c r="A252" s="19" t="s">
        <v>982</v>
      </c>
      <c r="B252" s="5" t="s">
        <v>216</v>
      </c>
      <c r="C252" s="5" t="s">
        <v>217</v>
      </c>
      <c r="D252" s="5" t="str">
        <f t="shared" si="3"/>
        <v>马晓燕(maxiaoyan)</v>
      </c>
      <c r="E252" s="5" t="s">
        <v>645</v>
      </c>
      <c r="F252" s="5" t="s">
        <v>518</v>
      </c>
      <c r="G252" s="5" t="s">
        <v>646</v>
      </c>
      <c r="H252" s="5" t="s">
        <v>571</v>
      </c>
      <c r="I252" s="5" t="s">
        <v>518</v>
      </c>
      <c r="J252" s="5" t="s">
        <v>518</v>
      </c>
      <c r="K252" s="5" t="str">
        <f>VLOOKUP(H252,[1]Sheet1!$H:$I,2,)</f>
        <v>公开出版专著</v>
      </c>
      <c r="L252" s="5" t="s">
        <v>521</v>
      </c>
      <c r="M252" s="5" t="s">
        <v>989</v>
      </c>
      <c r="N252" s="22" t="s">
        <v>990</v>
      </c>
      <c r="O252" s="5" t="s">
        <v>582</v>
      </c>
      <c r="P252" s="5" t="s">
        <v>589</v>
      </c>
      <c r="Q252" s="25" t="s">
        <v>991</v>
      </c>
      <c r="R252" s="25" t="s">
        <v>1001</v>
      </c>
      <c r="S252" s="24"/>
      <c r="T252" s="24"/>
    </row>
    <row r="253" ht="12.75" hidden="1" customHeight="1" spans="1:20">
      <c r="A253" s="19" t="s">
        <v>982</v>
      </c>
      <c r="B253" s="5" t="s">
        <v>505</v>
      </c>
      <c r="C253" s="5" t="s">
        <v>506</v>
      </c>
      <c r="D253" s="5" t="str">
        <f t="shared" si="3"/>
        <v>孟小军(mengxiaojun)</v>
      </c>
      <c r="E253" s="5" t="s">
        <v>856</v>
      </c>
      <c r="F253" s="5" t="s">
        <v>504</v>
      </c>
      <c r="G253" s="5" t="s">
        <v>673</v>
      </c>
      <c r="H253" s="5" t="s">
        <v>571</v>
      </c>
      <c r="I253" s="5" t="s">
        <v>504</v>
      </c>
      <c r="J253" s="5" t="s">
        <v>504</v>
      </c>
      <c r="K253" s="5" t="str">
        <f>VLOOKUP(H253,[1]Sheet1!$H:$I,2,)</f>
        <v>公开出版专著</v>
      </c>
      <c r="L253" s="5" t="s">
        <v>120</v>
      </c>
      <c r="M253" s="5" t="s">
        <v>979</v>
      </c>
      <c r="N253" s="22" t="s">
        <v>972</v>
      </c>
      <c r="O253" s="5" t="s">
        <v>593</v>
      </c>
      <c r="P253" s="5" t="s">
        <v>611</v>
      </c>
      <c r="Q253" s="25"/>
      <c r="R253" s="25" t="s">
        <v>1002</v>
      </c>
      <c r="S253" s="24"/>
      <c r="T253" s="24"/>
    </row>
    <row r="254" ht="12.75" hidden="1" customHeight="1" spans="1:20">
      <c r="A254" s="19" t="s">
        <v>982</v>
      </c>
      <c r="B254" s="5" t="s">
        <v>97</v>
      </c>
      <c r="C254" s="5" t="s">
        <v>98</v>
      </c>
      <c r="D254" s="5" t="str">
        <f t="shared" si="3"/>
        <v>彭劲松(pengjingsong)</v>
      </c>
      <c r="E254" s="5" t="s">
        <v>590</v>
      </c>
      <c r="F254" s="5" t="s">
        <v>542</v>
      </c>
      <c r="G254" s="5" t="s">
        <v>646</v>
      </c>
      <c r="H254" s="5" t="s">
        <v>571</v>
      </c>
      <c r="I254" s="5" t="s">
        <v>542</v>
      </c>
      <c r="J254" s="5" t="s">
        <v>542</v>
      </c>
      <c r="K254" s="5" t="str">
        <f>VLOOKUP(H254,[1]Sheet1!$H:$I,2,)</f>
        <v>公开出版专著</v>
      </c>
      <c r="L254" s="5" t="s">
        <v>64</v>
      </c>
      <c r="M254" s="5" t="s">
        <v>669</v>
      </c>
      <c r="N254" s="22" t="s">
        <v>1003</v>
      </c>
      <c r="O254" s="5" t="s">
        <v>589</v>
      </c>
      <c r="P254" s="5" t="s">
        <v>611</v>
      </c>
      <c r="Q254" s="25"/>
      <c r="R254" s="25" t="s">
        <v>1004</v>
      </c>
      <c r="S254" s="24"/>
      <c r="T254" s="24"/>
    </row>
    <row r="255" ht="12.75" hidden="1" customHeight="1" spans="1:20">
      <c r="A255" s="19" t="s">
        <v>982</v>
      </c>
      <c r="B255" s="5" t="s">
        <v>313</v>
      </c>
      <c r="C255" s="5" t="s">
        <v>314</v>
      </c>
      <c r="D255" s="5" t="str">
        <f t="shared" si="3"/>
        <v>王资博(wangzibo)</v>
      </c>
      <c r="E255" s="5" t="s">
        <v>704</v>
      </c>
      <c r="F255" s="5" t="s">
        <v>544</v>
      </c>
      <c r="G255" s="5" t="s">
        <v>614</v>
      </c>
      <c r="H255" s="5" t="s">
        <v>571</v>
      </c>
      <c r="I255" s="5" t="s">
        <v>544</v>
      </c>
      <c r="J255" s="5" t="s">
        <v>544</v>
      </c>
      <c r="K255" s="5" t="str">
        <f>VLOOKUP(H255,[1]Sheet1!$H:$I,2,)</f>
        <v>公开出版专著</v>
      </c>
      <c r="L255" s="5" t="s">
        <v>315</v>
      </c>
      <c r="M255" s="5" t="s">
        <v>585</v>
      </c>
      <c r="N255" s="22" t="s">
        <v>1005</v>
      </c>
      <c r="O255" s="5" t="s">
        <v>611</v>
      </c>
      <c r="P255" s="5" t="s">
        <v>611</v>
      </c>
      <c r="Q255" s="25" t="s">
        <v>1006</v>
      </c>
      <c r="R255" s="25" t="s">
        <v>712</v>
      </c>
      <c r="S255" s="24"/>
      <c r="T255" s="24"/>
    </row>
    <row r="256" ht="12.75" hidden="1" customHeight="1" spans="1:20">
      <c r="A256" s="19" t="s">
        <v>982</v>
      </c>
      <c r="B256" s="5" t="s">
        <v>319</v>
      </c>
      <c r="C256" s="5" t="s">
        <v>320</v>
      </c>
      <c r="D256" s="5" t="str">
        <f t="shared" si="3"/>
        <v>文丰安(wenfengan)</v>
      </c>
      <c r="E256" s="5" t="s">
        <v>637</v>
      </c>
      <c r="F256" s="5" t="s">
        <v>545</v>
      </c>
      <c r="G256" s="5" t="s">
        <v>592</v>
      </c>
      <c r="H256" s="5" t="s">
        <v>689</v>
      </c>
      <c r="I256" s="5" t="s">
        <v>545</v>
      </c>
      <c r="J256" s="5" t="s">
        <v>545</v>
      </c>
      <c r="K256" s="5" t="str">
        <f>VLOOKUP(H256,[1]Sheet1!$H:$I,2,)</f>
        <v>公开出版专著</v>
      </c>
      <c r="L256" s="5" t="s">
        <v>128</v>
      </c>
      <c r="M256" s="5" t="s">
        <v>585</v>
      </c>
      <c r="N256" s="22" t="s">
        <v>1007</v>
      </c>
      <c r="O256" s="5" t="s">
        <v>611</v>
      </c>
      <c r="P256" s="5" t="s">
        <v>611</v>
      </c>
      <c r="Q256" s="25"/>
      <c r="R256" s="25" t="s">
        <v>622</v>
      </c>
      <c r="S256" s="24"/>
      <c r="T256" s="24"/>
    </row>
    <row r="257" ht="12.75" hidden="1" customHeight="1" spans="1:20">
      <c r="A257" s="19" t="s">
        <v>982</v>
      </c>
      <c r="B257" s="5" t="s">
        <v>319</v>
      </c>
      <c r="C257" s="5" t="s">
        <v>320</v>
      </c>
      <c r="D257" s="5" t="str">
        <f t="shared" si="3"/>
        <v>文丰安(wenfengan)</v>
      </c>
      <c r="E257" s="5" t="s">
        <v>637</v>
      </c>
      <c r="F257" s="5" t="s">
        <v>546</v>
      </c>
      <c r="G257" s="5" t="s">
        <v>592</v>
      </c>
      <c r="H257" s="5" t="s">
        <v>689</v>
      </c>
      <c r="I257" s="5" t="s">
        <v>546</v>
      </c>
      <c r="J257" s="5" t="s">
        <v>546</v>
      </c>
      <c r="K257" s="5" t="str">
        <f>VLOOKUP(H257,[1]Sheet1!$H:$I,2,)</f>
        <v>公开出版专著</v>
      </c>
      <c r="L257" s="5" t="s">
        <v>132</v>
      </c>
      <c r="M257" s="5" t="s">
        <v>869</v>
      </c>
      <c r="N257" s="22" t="s">
        <v>1008</v>
      </c>
      <c r="O257" s="5" t="s">
        <v>611</v>
      </c>
      <c r="P257" s="5" t="s">
        <v>611</v>
      </c>
      <c r="Q257" s="25"/>
      <c r="R257" s="25" t="s">
        <v>1009</v>
      </c>
      <c r="S257" s="24"/>
      <c r="T257" s="24"/>
    </row>
    <row r="258" ht="12.75" hidden="1" customHeight="1" spans="1:20">
      <c r="A258" s="19" t="s">
        <v>982</v>
      </c>
      <c r="B258" s="5" t="s">
        <v>167</v>
      </c>
      <c r="C258" s="5" t="s">
        <v>168</v>
      </c>
      <c r="D258" s="5" t="str">
        <f t="shared" si="3"/>
        <v>吴安(wuan)</v>
      </c>
      <c r="E258" s="5" t="s">
        <v>695</v>
      </c>
      <c r="F258" s="5" t="s">
        <v>518</v>
      </c>
      <c r="G258" s="5" t="s">
        <v>617</v>
      </c>
      <c r="H258" s="5" t="s">
        <v>571</v>
      </c>
      <c r="I258" s="5" t="s">
        <v>518</v>
      </c>
      <c r="J258" s="5" t="s">
        <v>518</v>
      </c>
      <c r="K258" s="5" t="str">
        <f>VLOOKUP(H258,[1]Sheet1!$H:$I,2,)</f>
        <v>公开出版专著</v>
      </c>
      <c r="L258" s="5" t="s">
        <v>521</v>
      </c>
      <c r="M258" s="5" t="s">
        <v>989</v>
      </c>
      <c r="N258" s="22" t="s">
        <v>990</v>
      </c>
      <c r="O258" s="5" t="s">
        <v>582</v>
      </c>
      <c r="P258" s="5" t="s">
        <v>593</v>
      </c>
      <c r="Q258" s="25" t="s">
        <v>991</v>
      </c>
      <c r="R258" s="25" t="s">
        <v>1010</v>
      </c>
      <c r="S258" s="24"/>
      <c r="T258" s="24"/>
    </row>
    <row r="259" ht="12.75" hidden="1" customHeight="1" spans="1:20">
      <c r="A259" s="19" t="s">
        <v>982</v>
      </c>
      <c r="B259" s="5" t="s">
        <v>500</v>
      </c>
      <c r="C259" s="5" t="s">
        <v>501</v>
      </c>
      <c r="D259" s="5" t="str">
        <f t="shared" si="3"/>
        <v>徐静(xujing)</v>
      </c>
      <c r="E259" s="5" t="s">
        <v>704</v>
      </c>
      <c r="F259" s="5" t="s">
        <v>547</v>
      </c>
      <c r="G259" s="5" t="s">
        <v>579</v>
      </c>
      <c r="H259" s="5" t="s">
        <v>571</v>
      </c>
      <c r="I259" s="5" t="s">
        <v>547</v>
      </c>
      <c r="J259" s="5" t="s">
        <v>547</v>
      </c>
      <c r="K259" s="5" t="str">
        <f>VLOOKUP(H259,[1]Sheet1!$H:$I,2,)</f>
        <v>公开出版专著</v>
      </c>
      <c r="L259" s="5" t="s">
        <v>548</v>
      </c>
      <c r="M259" s="5" t="s">
        <v>585</v>
      </c>
      <c r="N259" s="22" t="s">
        <v>1011</v>
      </c>
      <c r="O259" s="5" t="s">
        <v>611</v>
      </c>
      <c r="P259" s="5" t="s">
        <v>611</v>
      </c>
      <c r="Q259" s="25"/>
      <c r="R259" s="25" t="s">
        <v>712</v>
      </c>
      <c r="S259" s="24"/>
      <c r="T259" s="24"/>
    </row>
    <row r="260" ht="12.75" hidden="1" customHeight="1" spans="1:20">
      <c r="A260" s="19" t="s">
        <v>982</v>
      </c>
      <c r="B260" s="5" t="s">
        <v>353</v>
      </c>
      <c r="C260" s="5" t="s">
        <v>354</v>
      </c>
      <c r="D260" s="5" t="str">
        <f t="shared" ref="D260:D266" si="4">CONCATENATE(B260,"(",C260,")")</f>
        <v>严伟涛(yanweitao)</v>
      </c>
      <c r="E260" s="5" t="s">
        <v>591</v>
      </c>
      <c r="F260" s="5" t="s">
        <v>532</v>
      </c>
      <c r="G260" s="5" t="s">
        <v>579</v>
      </c>
      <c r="H260" s="5" t="s">
        <v>571</v>
      </c>
      <c r="I260" s="5" t="s">
        <v>532</v>
      </c>
      <c r="J260" s="5" t="s">
        <v>532</v>
      </c>
      <c r="K260" s="5" t="str">
        <f>VLOOKUP(H260,[1]Sheet1!$H:$I,2,)</f>
        <v>公开出版专著</v>
      </c>
      <c r="L260" s="5" t="s">
        <v>44</v>
      </c>
      <c r="M260" s="5" t="s">
        <v>609</v>
      </c>
      <c r="N260" s="22" t="s">
        <v>996</v>
      </c>
      <c r="O260" s="5" t="s">
        <v>593</v>
      </c>
      <c r="P260" s="5" t="s">
        <v>593</v>
      </c>
      <c r="Q260" s="25"/>
      <c r="R260" s="25" t="s">
        <v>791</v>
      </c>
      <c r="S260" s="24"/>
      <c r="T260" s="24"/>
    </row>
    <row r="261" ht="12.75" hidden="1" customHeight="1" spans="1:20">
      <c r="A261" s="19" t="s">
        <v>982</v>
      </c>
      <c r="B261" s="5" t="s">
        <v>72</v>
      </c>
      <c r="C261" s="5" t="s">
        <v>73</v>
      </c>
      <c r="D261" s="5" t="str">
        <f t="shared" si="4"/>
        <v>杨玲(yangling)</v>
      </c>
      <c r="E261" s="5" t="s">
        <v>578</v>
      </c>
      <c r="F261" s="5" t="s">
        <v>532</v>
      </c>
      <c r="G261" s="5" t="s">
        <v>595</v>
      </c>
      <c r="H261" s="5" t="s">
        <v>571</v>
      </c>
      <c r="I261" s="5" t="s">
        <v>532</v>
      </c>
      <c r="J261" s="5" t="s">
        <v>532</v>
      </c>
      <c r="K261" s="5" t="str">
        <f>VLOOKUP(H261,[1]Sheet1!$H:$I,2,)</f>
        <v>公开出版专著</v>
      </c>
      <c r="L261" s="5" t="s">
        <v>44</v>
      </c>
      <c r="M261" s="5" t="s">
        <v>609</v>
      </c>
      <c r="N261" s="22" t="s">
        <v>996</v>
      </c>
      <c r="O261" s="5" t="s">
        <v>593</v>
      </c>
      <c r="P261" s="5" t="s">
        <v>589</v>
      </c>
      <c r="Q261" s="25"/>
      <c r="R261" s="25" t="s">
        <v>1012</v>
      </c>
      <c r="S261" s="24"/>
      <c r="T261" s="24"/>
    </row>
    <row r="262" ht="12.75" hidden="1" customHeight="1" spans="1:20">
      <c r="A262" s="19" t="s">
        <v>982</v>
      </c>
      <c r="B262" s="5" t="s">
        <v>451</v>
      </c>
      <c r="C262" s="5" t="s">
        <v>452</v>
      </c>
      <c r="D262" s="5" t="str">
        <f t="shared" si="4"/>
        <v>杨姝(yangshu)</v>
      </c>
      <c r="E262" s="5" t="s">
        <v>623</v>
      </c>
      <c r="F262" s="5" t="s">
        <v>549</v>
      </c>
      <c r="G262" s="5" t="s">
        <v>673</v>
      </c>
      <c r="H262" s="5" t="s">
        <v>571</v>
      </c>
      <c r="I262" s="5" t="s">
        <v>549</v>
      </c>
      <c r="J262" s="5" t="s">
        <v>549</v>
      </c>
      <c r="K262" s="5" t="str">
        <f>VLOOKUP(H262,[1]Sheet1!$H:$I,2,)</f>
        <v>公开出版专著</v>
      </c>
      <c r="L262" s="5" t="s">
        <v>550</v>
      </c>
      <c r="M262" s="5" t="s">
        <v>585</v>
      </c>
      <c r="N262" s="22" t="s">
        <v>1013</v>
      </c>
      <c r="O262" s="5" t="s">
        <v>611</v>
      </c>
      <c r="P262" s="5" t="s">
        <v>611</v>
      </c>
      <c r="Q262" s="25"/>
      <c r="R262" s="25" t="s">
        <v>712</v>
      </c>
      <c r="S262" s="24"/>
      <c r="T262" s="24"/>
    </row>
    <row r="263" ht="12.75" hidden="1" customHeight="1" spans="1:20">
      <c r="A263" s="19" t="s">
        <v>982</v>
      </c>
      <c r="B263" s="5" t="s">
        <v>519</v>
      </c>
      <c r="C263" s="5" t="s">
        <v>520</v>
      </c>
      <c r="D263" s="5" t="str">
        <f t="shared" si="4"/>
        <v>张波(zhangbo)</v>
      </c>
      <c r="E263" s="5" t="s">
        <v>757</v>
      </c>
      <c r="F263" s="5" t="s">
        <v>518</v>
      </c>
      <c r="G263" s="5" t="s">
        <v>673</v>
      </c>
      <c r="H263" s="5" t="s">
        <v>571</v>
      </c>
      <c r="I263" s="5" t="s">
        <v>518</v>
      </c>
      <c r="J263" s="5" t="s">
        <v>518</v>
      </c>
      <c r="K263" s="5" t="str">
        <f>VLOOKUP(H263,[1]Sheet1!$H:$I,2,)</f>
        <v>公开出版专著</v>
      </c>
      <c r="L263" s="5" t="s">
        <v>521</v>
      </c>
      <c r="M263" s="5" t="s">
        <v>989</v>
      </c>
      <c r="N263" s="22" t="s">
        <v>990</v>
      </c>
      <c r="O263" s="5" t="s">
        <v>582</v>
      </c>
      <c r="P263" s="5" t="s">
        <v>611</v>
      </c>
      <c r="Q263" s="25" t="s">
        <v>991</v>
      </c>
      <c r="R263" s="25" t="s">
        <v>1014</v>
      </c>
      <c r="S263" s="24"/>
      <c r="T263" s="24"/>
    </row>
    <row r="264" ht="12.75" hidden="1" customHeight="1" spans="1:20">
      <c r="A264" s="19" t="s">
        <v>982</v>
      </c>
      <c r="B264" s="5" t="s">
        <v>976</v>
      </c>
      <c r="C264" s="5" t="s">
        <v>977</v>
      </c>
      <c r="D264" s="5" t="str">
        <f t="shared" si="4"/>
        <v>张伟进(zhangweijin)</v>
      </c>
      <c r="E264" s="5" t="s">
        <v>978</v>
      </c>
      <c r="F264" s="5" t="s">
        <v>504</v>
      </c>
      <c r="G264" s="5" t="s">
        <v>570</v>
      </c>
      <c r="H264" s="5" t="s">
        <v>571</v>
      </c>
      <c r="I264" s="5" t="s">
        <v>504</v>
      </c>
      <c r="J264" s="5" t="s">
        <v>504</v>
      </c>
      <c r="K264" s="5" t="str">
        <f>VLOOKUP(H264,[1]Sheet1!$H:$I,2,)</f>
        <v>公开出版专著</v>
      </c>
      <c r="L264" s="5" t="s">
        <v>120</v>
      </c>
      <c r="M264" s="5" t="s">
        <v>979</v>
      </c>
      <c r="N264" s="22" t="s">
        <v>972</v>
      </c>
      <c r="O264" s="5" t="s">
        <v>593</v>
      </c>
      <c r="P264" s="5" t="s">
        <v>593</v>
      </c>
      <c r="Q264" s="25"/>
      <c r="R264" s="25" t="s">
        <v>981</v>
      </c>
      <c r="S264" s="24"/>
      <c r="T264" s="24"/>
    </row>
    <row r="265" ht="12.75" hidden="1" customHeight="1" spans="1:20">
      <c r="A265" s="19" t="s">
        <v>982</v>
      </c>
      <c r="B265" s="5" t="s">
        <v>359</v>
      </c>
      <c r="C265" s="5" t="s">
        <v>360</v>
      </c>
      <c r="D265" s="5" t="str">
        <f t="shared" si="4"/>
        <v>张永恒(zhangyongheng)</v>
      </c>
      <c r="E265" s="5" t="s">
        <v>623</v>
      </c>
      <c r="F265" s="5" t="s">
        <v>542</v>
      </c>
      <c r="G265" s="5" t="s">
        <v>673</v>
      </c>
      <c r="H265" s="5" t="s">
        <v>571</v>
      </c>
      <c r="I265" s="5" t="s">
        <v>542</v>
      </c>
      <c r="J265" s="5" t="s">
        <v>542</v>
      </c>
      <c r="K265" s="5" t="str">
        <f>VLOOKUP(H265,[1]Sheet1!$H:$I,2,)</f>
        <v>公开出版专著</v>
      </c>
      <c r="L265" s="5" t="s">
        <v>64</v>
      </c>
      <c r="M265" s="5" t="s">
        <v>669</v>
      </c>
      <c r="N265" s="22" t="s">
        <v>1003</v>
      </c>
      <c r="O265" s="5" t="s">
        <v>589</v>
      </c>
      <c r="P265" s="5" t="s">
        <v>589</v>
      </c>
      <c r="Q265" s="25"/>
      <c r="R265" s="25" t="s">
        <v>1015</v>
      </c>
      <c r="S265" s="24"/>
      <c r="T265" s="24"/>
    </row>
    <row r="266" ht="12.75" hidden="1" customHeight="1" spans="1:20">
      <c r="A266" s="19" t="s">
        <v>982</v>
      </c>
      <c r="B266" s="5" t="s">
        <v>262</v>
      </c>
      <c r="C266" s="5" t="s">
        <v>263</v>
      </c>
      <c r="D266" s="5" t="str">
        <f t="shared" si="4"/>
        <v>钟瑶奇(zhongyaoqi)</v>
      </c>
      <c r="E266" s="5" t="s">
        <v>709</v>
      </c>
      <c r="F266" s="5" t="s">
        <v>530</v>
      </c>
      <c r="G266" s="5" t="s">
        <v>617</v>
      </c>
      <c r="H266" s="5" t="s">
        <v>571</v>
      </c>
      <c r="I266" s="5" t="s">
        <v>530</v>
      </c>
      <c r="J266" s="5" t="s">
        <v>530</v>
      </c>
      <c r="K266" s="5" t="str">
        <f>VLOOKUP(H266,[1]Sheet1!$H:$I,2,)</f>
        <v>公开出版专著</v>
      </c>
      <c r="L266" s="5" t="s">
        <v>531</v>
      </c>
      <c r="M266" s="5" t="s">
        <v>585</v>
      </c>
      <c r="N266" s="22" t="s">
        <v>995</v>
      </c>
      <c r="O266" s="5" t="s">
        <v>575</v>
      </c>
      <c r="P266" s="5" t="s">
        <v>611</v>
      </c>
      <c r="Q266" s="25"/>
      <c r="R266" s="25" t="s">
        <v>754</v>
      </c>
      <c r="S266" s="24"/>
      <c r="T266" s="24"/>
    </row>
  </sheetData>
  <autoFilter ref="A1:R266">
    <filterColumn colId="9">
      <customFilters>
        <customFilter operator="equal" val="长江经济带协调发展研究"/>
        <customFilter operator="equal" val="长江经济带协调发展研究》"/>
      </customFilters>
    </filterColumn>
    <extLst/>
  </autoFilter>
  <mergeCells count="1">
    <mergeCell ref="A1:R1"/>
  </mergeCells>
  <pageMargins left="0.912698412698412" right="0.912698412698412" top="0.992063492063492" bottom="0.992063492063492" header="0.51181" footer="0.51181"/>
  <pageSetup paperSize="9" orientation="portrait" errors="blank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Sheet3"/>
  <dimension ref="A1:R163"/>
  <sheetViews>
    <sheetView workbookViewId="0">
      <selection activeCell="D7" sqref="D7:F155"/>
    </sheetView>
  </sheetViews>
  <sheetFormatPr defaultColWidth="9" defaultRowHeight="14.25"/>
  <cols>
    <col min="2" max="2" width="9" style="10"/>
    <col min="3" max="3" width="13.125" style="10" customWidth="1"/>
    <col min="5" max="5" width="9" style="10"/>
    <col min="11" max="11" width="14" customWidth="1"/>
    <col min="12" max="12" width="10.875" customWidth="1"/>
    <col min="13" max="13" width="12" customWidth="1"/>
    <col min="14" max="14" width="11.625" customWidth="1"/>
    <col min="17" max="17" width="18.75" customWidth="1"/>
  </cols>
  <sheetData>
    <row r="1" ht="21.75" customHeight="1" spans="1:18">
      <c r="A1" s="1" t="s">
        <v>1</v>
      </c>
      <c r="B1" s="11" t="s">
        <v>6</v>
      </c>
      <c r="C1" s="11" t="s">
        <v>7</v>
      </c>
      <c r="D1" s="2" t="s">
        <v>2</v>
      </c>
      <c r="E1" s="12" t="s">
        <v>3</v>
      </c>
      <c r="F1" s="3" t="s">
        <v>1016</v>
      </c>
      <c r="G1" s="2" t="s">
        <v>4</v>
      </c>
      <c r="H1" s="2" t="s">
        <v>5</v>
      </c>
      <c r="I1" s="2" t="s">
        <v>6</v>
      </c>
      <c r="J1" s="2" t="s">
        <v>7</v>
      </c>
      <c r="K1" s="4" t="s">
        <v>8</v>
      </c>
      <c r="L1" s="2" t="s">
        <v>9</v>
      </c>
      <c r="M1" s="2" t="s">
        <v>10</v>
      </c>
      <c r="N1" s="2" t="s">
        <v>11</v>
      </c>
      <c r="O1" s="7" t="s">
        <v>12</v>
      </c>
      <c r="P1" s="7" t="s">
        <v>13</v>
      </c>
      <c r="Q1" s="2" t="s">
        <v>14</v>
      </c>
      <c r="R1" s="7" t="s">
        <v>15</v>
      </c>
    </row>
    <row r="2" hidden="1" spans="1:17">
      <c r="A2" s="5" t="s">
        <v>16</v>
      </c>
      <c r="B2" s="10" t="s">
        <v>20</v>
      </c>
      <c r="C2" s="10" t="s">
        <v>21</v>
      </c>
      <c r="D2" t="str">
        <f t="array" ref="D2">IF(ISNA(VLOOKUP(A2&amp;B2&amp;C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2&amp;B2&amp;C2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2&amp;B2&amp;C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吕红</v>
      </c>
      <c r="E2" s="10" t="str">
        <f>VLOOKUP(D2,[2]Sheet1!$A:$B,2,)</f>
        <v>lvhong</v>
      </c>
      <c r="F2" t="s">
        <v>18</v>
      </c>
      <c r="G2" t="str">
        <f t="array" ref="G2">IF(VLOOKUP(A2&amp;B2&amp;C2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2">
        <v>2005</v>
      </c>
      <c r="I2" t="s">
        <v>20</v>
      </c>
      <c r="J2" t="s">
        <v>21</v>
      </c>
      <c r="K2" s="6">
        <v>38432</v>
      </c>
      <c r="L2">
        <v>30</v>
      </c>
      <c r="M2" t="s">
        <v>22</v>
      </c>
      <c r="N2" t="s">
        <v>23</v>
      </c>
      <c r="Q2" t="str">
        <f>CONCATENATE(F2,"(",VLOOKUP(I2,著作类别对应分值!C:D,2,)*70%,")")</f>
        <v>luhong(70)</v>
      </c>
    </row>
    <row r="3" hidden="1" spans="1:17">
      <c r="A3" s="5" t="s">
        <v>25</v>
      </c>
      <c r="B3" s="10" t="s">
        <v>20</v>
      </c>
      <c r="C3" s="10" t="s">
        <v>21</v>
      </c>
      <c r="D3" t="str">
        <f t="array" ref="D3">IF(ISNA(VLOOKUP(A3&amp;B3&amp;C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3&amp;B3&amp;C3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3&amp;B3&amp;C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柯昌波</v>
      </c>
      <c r="E3" s="10" t="str">
        <f>VLOOKUP(D3,[2]Sheet1!$A:$B,2,)</f>
        <v>kechangbo</v>
      </c>
      <c r="F3" t="s">
        <v>27</v>
      </c>
      <c r="G3" t="str">
        <f t="array" ref="G3">IF(VLOOKUP(A3&amp;B3&amp;C3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3">
        <v>2008</v>
      </c>
      <c r="I3" t="s">
        <v>20</v>
      </c>
      <c r="J3" t="s">
        <v>21</v>
      </c>
      <c r="K3" s="6">
        <v>39799</v>
      </c>
      <c r="L3">
        <v>23</v>
      </c>
      <c r="M3" t="s">
        <v>28</v>
      </c>
      <c r="N3" t="s">
        <v>23</v>
      </c>
      <c r="Q3" t="str">
        <f>CONCATENATE(F3,"(",VLOOKUP(I3,著作类别对应分值!C:D,2,)*70%,")")</f>
        <v>kechangbo(70)</v>
      </c>
    </row>
    <row r="4" hidden="1" spans="1:17">
      <c r="A4" s="5" t="s">
        <v>30</v>
      </c>
      <c r="B4" s="10" t="s">
        <v>20</v>
      </c>
      <c r="C4" s="10" t="s">
        <v>33</v>
      </c>
      <c r="D4" t="str">
        <f t="array" ref="D4">IF(ISNA(VLOOKUP(A4&amp;B4&amp;C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4&amp;B4&amp;C4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4&amp;B4&amp;C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曹银涛</v>
      </c>
      <c r="E4" s="10" t="str">
        <f>VLOOKUP(D4,[2]Sheet1!$A:$B,2,)</f>
        <v>caoyintao</v>
      </c>
      <c r="F4" t="s">
        <v>32</v>
      </c>
      <c r="G4" t="str">
        <f t="array" ref="G4">IF(VLOOKUP(A4&amp;B4&amp;C4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4">
        <v>2009</v>
      </c>
      <c r="I4" t="s">
        <v>20</v>
      </c>
      <c r="J4" t="s">
        <v>33</v>
      </c>
      <c r="K4" s="6">
        <v>40119</v>
      </c>
      <c r="L4">
        <v>41</v>
      </c>
      <c r="M4" t="s">
        <v>34</v>
      </c>
      <c r="N4" t="s">
        <v>23</v>
      </c>
      <c r="Q4" t="str">
        <f>CONCATENATE(F4,"(",VLOOKUP(I4,著作类别对应分值!C:D,2,)*70%,")")</f>
        <v>caoyintao(70)</v>
      </c>
    </row>
    <row r="5" hidden="1" spans="1:17">
      <c r="A5" s="5" t="s">
        <v>36</v>
      </c>
      <c r="B5" s="10" t="s">
        <v>39</v>
      </c>
      <c r="C5" s="10" t="s">
        <v>33</v>
      </c>
      <c r="D5" t="str">
        <f t="array" ref="D5">IF(ISNA(VLOOKUP(A5&amp;B5&amp;C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5&amp;B5&amp;C5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5&amp;B5&amp;C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丁新正</v>
      </c>
      <c r="E5" s="10" t="str">
        <f>VLOOKUP(D5,[2]Sheet1!$A:$B,2,)</f>
        <v>dingxinzheng</v>
      </c>
      <c r="F5" t="s">
        <v>38</v>
      </c>
      <c r="G5" t="str">
        <f t="array" ref="G5">IF(VLOOKUP(A5&amp;B5&amp;C5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5">
        <v>2009</v>
      </c>
      <c r="I5" t="s">
        <v>39</v>
      </c>
      <c r="J5" t="s">
        <v>33</v>
      </c>
      <c r="K5" s="6">
        <v>40118</v>
      </c>
      <c r="L5">
        <v>41</v>
      </c>
      <c r="M5" t="s">
        <v>40</v>
      </c>
      <c r="N5" t="s">
        <v>23</v>
      </c>
      <c r="Q5" t="str">
        <f>CONCATENATE(F5,"(",VLOOKUP(I5,著作类别对应分值!C:D,2,)*70%,")")</f>
        <v>dingxinzheng(35)</v>
      </c>
    </row>
    <row r="6" hidden="1" spans="1:17">
      <c r="A6" s="5" t="s">
        <v>42</v>
      </c>
      <c r="B6" s="10" t="s">
        <v>39</v>
      </c>
      <c r="C6" s="10" t="s">
        <v>44</v>
      </c>
      <c r="D6" t="str">
        <f t="array" ref="D6">IF(ISNA(VLOOKUP(A6&amp;B6&amp;C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6&amp;B6&amp;C6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6&amp;B6&amp;C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丁新正</v>
      </c>
      <c r="E6" s="10" t="str">
        <f>VLOOKUP(D6,[2]Sheet1!$A:$B,2,)</f>
        <v>dingxinzheng</v>
      </c>
      <c r="F6" t="s">
        <v>38</v>
      </c>
      <c r="G6" t="str">
        <f t="array" ref="G6">IF(VLOOKUP(A6&amp;B6&amp;C6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6">
        <v>2009</v>
      </c>
      <c r="I6" t="s">
        <v>39</v>
      </c>
      <c r="J6" t="s">
        <v>44</v>
      </c>
      <c r="K6" s="6">
        <v>39890</v>
      </c>
      <c r="L6">
        <v>22.5</v>
      </c>
      <c r="M6" t="s">
        <v>40</v>
      </c>
      <c r="N6" t="s">
        <v>23</v>
      </c>
      <c r="Q6" t="str">
        <f>CONCATENATE(F6,"(",VLOOKUP(I6,著作类别对应分值!C:D,2,)*70%,")")</f>
        <v>dingxinzheng(35)</v>
      </c>
    </row>
    <row r="7" spans="1:17">
      <c r="A7" s="5" t="s">
        <v>30</v>
      </c>
      <c r="B7" s="10" t="s">
        <v>39</v>
      </c>
      <c r="C7" s="10" t="s">
        <v>33</v>
      </c>
      <c r="D7" t="str">
        <f t="array" ref="D7">IF(ISNA(VLOOKUP(A7&amp;B7&amp;C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7&amp;B7&amp;C7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7&amp;B7&amp;C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范滔滔</v>
      </c>
      <c r="E7" s="10" t="str">
        <f>VLOOKUP(D7,[2]Sheet1!$A:$B,2,)</f>
        <v>fantaotao</v>
      </c>
      <c r="F7" t="s">
        <v>46</v>
      </c>
      <c r="G7" t="str">
        <f t="array" ref="G7">IF(VLOOKUP(A7&amp;B7&amp;C7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7">
        <v>2009</v>
      </c>
      <c r="I7" t="s">
        <v>39</v>
      </c>
      <c r="J7" t="s">
        <v>33</v>
      </c>
      <c r="K7" s="6">
        <v>40118</v>
      </c>
      <c r="L7">
        <v>41</v>
      </c>
      <c r="M7" t="s">
        <v>47</v>
      </c>
      <c r="N7" t="s">
        <v>23</v>
      </c>
      <c r="Q7" t="str">
        <f>CONCATENATE(F7,"(",VLOOKUP(I7,著作类别对应分值!C:D,2,)*70%,")")</f>
        <v>fantaotao(35)</v>
      </c>
    </row>
    <row r="8" hidden="1" spans="1:17">
      <c r="A8" s="5" t="s">
        <v>49</v>
      </c>
      <c r="B8" s="10" t="s">
        <v>20</v>
      </c>
      <c r="C8" s="10" t="s">
        <v>52</v>
      </c>
      <c r="D8" t="str">
        <f t="array" ref="D8">IF(ISNA(VLOOKUP(A8&amp;B8&amp;C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8&amp;B8&amp;C8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8&amp;B8&amp;C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郭振杰</v>
      </c>
      <c r="E8" s="10" t="str">
        <f>VLOOKUP(D8,[2]Sheet1!$A:$B,2,)</f>
        <v>guozhenjie</v>
      </c>
      <c r="F8" t="s">
        <v>51</v>
      </c>
      <c r="G8" t="str">
        <f t="array" ref="G8">IF(VLOOKUP(A8&amp;B8&amp;C8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8">
        <v>2009</v>
      </c>
      <c r="I8" t="s">
        <v>20</v>
      </c>
      <c r="J8" t="s">
        <v>52</v>
      </c>
      <c r="K8" s="6">
        <v>40108</v>
      </c>
      <c r="L8">
        <v>15</v>
      </c>
      <c r="M8" t="s">
        <v>53</v>
      </c>
      <c r="N8" t="s">
        <v>23</v>
      </c>
      <c r="Q8" t="str">
        <f>CONCATENATE(F8,"(",VLOOKUP(I8,著作类别对应分值!C:D,2,)*70%,")")</f>
        <v>guozhenjie(70)</v>
      </c>
    </row>
    <row r="9" hidden="1" spans="1:17">
      <c r="A9" s="5" t="s">
        <v>55</v>
      </c>
      <c r="B9" s="10" t="s">
        <v>39</v>
      </c>
      <c r="C9" s="10" t="s">
        <v>21</v>
      </c>
      <c r="D9" t="str">
        <f t="array" ref="D9">IF(ISNA(VLOOKUP(A9&amp;B9&amp;C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9&amp;B9&amp;C9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9&amp;B9&amp;C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黄意武</v>
      </c>
      <c r="E9" s="10" t="str">
        <f>VLOOKUP(D9,[2]Sheet1!$A:$B,2,)</f>
        <v>huangyiwu</v>
      </c>
      <c r="F9" t="s">
        <v>57</v>
      </c>
      <c r="G9" t="str">
        <f t="array" ref="G9">IF(VLOOKUP(A9&amp;B9&amp;C9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9">
        <v>2009</v>
      </c>
      <c r="I9" t="s">
        <v>39</v>
      </c>
      <c r="J9" t="s">
        <v>21</v>
      </c>
      <c r="K9" s="6">
        <v>40122</v>
      </c>
      <c r="L9">
        <v>33</v>
      </c>
      <c r="M9" t="s">
        <v>58</v>
      </c>
      <c r="N9" t="s">
        <v>23</v>
      </c>
      <c r="Q9" t="str">
        <f>CONCATENATE(F9,"(",VLOOKUP(I9,著作类别对应分值!C:D,2,)*70%,")")</f>
        <v>huangyiwu(35)</v>
      </c>
    </row>
    <row r="10" hidden="1" spans="1:17">
      <c r="A10" s="5" t="s">
        <v>60</v>
      </c>
      <c r="B10" s="10" t="s">
        <v>39</v>
      </c>
      <c r="C10" s="10" t="s">
        <v>21</v>
      </c>
      <c r="D10" t="str">
        <f t="array" ref="D10">IF(ISNA(VLOOKUP(A10&amp;B10&amp;C10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10&amp;B10&amp;C10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10&amp;B10&amp;C10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黄意武</v>
      </c>
      <c r="E10" s="10" t="str">
        <f>VLOOKUP(D10,[2]Sheet1!$A:$B,2,)</f>
        <v>huangyiwu</v>
      </c>
      <c r="F10" t="s">
        <v>57</v>
      </c>
      <c r="G10" t="str">
        <f t="array" ref="G10">IF(VLOOKUP(A10&amp;B10&amp;C10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0">
        <v>2009</v>
      </c>
      <c r="I10" t="s">
        <v>39</v>
      </c>
      <c r="J10" t="s">
        <v>21</v>
      </c>
      <c r="K10" s="6">
        <v>39818</v>
      </c>
      <c r="L10">
        <v>38</v>
      </c>
      <c r="M10" t="s">
        <v>58</v>
      </c>
      <c r="N10" t="s">
        <v>23</v>
      </c>
      <c r="Q10" t="str">
        <f>CONCATENATE(F10,"(",VLOOKUP(I10,著作类别对应分值!C:D,2,)*70%,")")</f>
        <v>huangyiwu(35)</v>
      </c>
    </row>
    <row r="11" spans="1:17">
      <c r="A11" s="5" t="s">
        <v>61</v>
      </c>
      <c r="B11" s="10" t="s">
        <v>39</v>
      </c>
      <c r="C11" s="10" t="s">
        <v>64</v>
      </c>
      <c r="D11" t="str">
        <f t="array" ref="D11">IF(ISNA(VLOOKUP(A11&amp;B11&amp;C11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11&amp;B11&amp;C11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11&amp;B11&amp;C11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黄泓</v>
      </c>
      <c r="E11" s="10" t="str">
        <f>VLOOKUP(D11,[2]Sheet1!$A:$B,2,)</f>
        <v>huanghong</v>
      </c>
      <c r="F11" t="s">
        <v>63</v>
      </c>
      <c r="G11" t="str">
        <f t="array" ref="G11">IF(VLOOKUP(A11&amp;B11&amp;C11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1">
        <v>2009</v>
      </c>
      <c r="I11" t="s">
        <v>39</v>
      </c>
      <c r="J11" t="s">
        <v>64</v>
      </c>
      <c r="K11" s="6">
        <v>40002</v>
      </c>
      <c r="L11">
        <v>22</v>
      </c>
      <c r="M11" t="s">
        <v>65</v>
      </c>
      <c r="N11" t="s">
        <v>23</v>
      </c>
      <c r="Q11" t="str">
        <f>CONCATENATE(F11,"(",VLOOKUP(I11,著作类别对应分值!C:D,2,)*70%,")")</f>
        <v>huanghong(35)</v>
      </c>
    </row>
    <row r="12" hidden="1" spans="1:17">
      <c r="A12" s="5" t="s">
        <v>67</v>
      </c>
      <c r="B12" s="10" t="s">
        <v>20</v>
      </c>
      <c r="C12" s="10" t="s">
        <v>21</v>
      </c>
      <c r="D12" t="str">
        <f t="array" ref="D12">IF(ISNA(VLOOKUP(A12&amp;B12&amp;C12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12&amp;B12&amp;C12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12&amp;B12&amp;C12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许玉明</v>
      </c>
      <c r="E12" s="10" t="str">
        <f>VLOOKUP(D12,[2]Sheet1!$A:$B,2,)</f>
        <v>xuyuming</v>
      </c>
      <c r="F12" t="s">
        <v>69</v>
      </c>
      <c r="G12" t="str">
        <f t="array" ref="G12">IF(VLOOKUP(A12&amp;B12&amp;C12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2">
        <v>2009</v>
      </c>
      <c r="I12" t="s">
        <v>20</v>
      </c>
      <c r="J12" t="s">
        <v>21</v>
      </c>
      <c r="K12" s="6">
        <v>40096</v>
      </c>
      <c r="L12">
        <v>22</v>
      </c>
      <c r="M12" t="s">
        <v>28</v>
      </c>
      <c r="N12" t="s">
        <v>23</v>
      </c>
      <c r="Q12" t="str">
        <f>CONCATENATE(F12,"(",VLOOKUP(I12,著作类别对应分值!C:D,2,)*70%,")")</f>
        <v>xuyuming(70)</v>
      </c>
    </row>
    <row r="13" hidden="1" spans="1:17">
      <c r="A13" s="5" t="s">
        <v>71</v>
      </c>
      <c r="B13" s="10" t="s">
        <v>20</v>
      </c>
      <c r="C13" s="10" t="s">
        <v>64</v>
      </c>
      <c r="D13" t="str">
        <f t="array" ref="D13">IF(ISNA(VLOOKUP(A13&amp;B13&amp;C13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13&amp;B13&amp;C13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13&amp;B13&amp;C13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杨玲</v>
      </c>
      <c r="E13" s="10" t="str">
        <f>VLOOKUP(D13,[2]Sheet1!$A:$B,2,)</f>
        <v>yangling</v>
      </c>
      <c r="F13" t="s">
        <v>73</v>
      </c>
      <c r="G13" t="str">
        <f t="array" ref="G13">IF(VLOOKUP(A13&amp;B13&amp;C13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3">
        <v>2009</v>
      </c>
      <c r="I13" t="s">
        <v>20</v>
      </c>
      <c r="J13" t="s">
        <v>64</v>
      </c>
      <c r="K13" s="6">
        <v>40011</v>
      </c>
      <c r="L13">
        <v>22</v>
      </c>
      <c r="M13" t="s">
        <v>74</v>
      </c>
      <c r="N13" t="s">
        <v>23</v>
      </c>
      <c r="Q13" t="str">
        <f>CONCATENATE(F13,"(",VLOOKUP(I13,著作类别对应分值!C:D,2,)*70%,")")</f>
        <v>yangling(70)</v>
      </c>
    </row>
    <row r="14" hidden="1" spans="1:17">
      <c r="A14" s="5" t="s">
        <v>76</v>
      </c>
      <c r="B14" s="10" t="s">
        <v>20</v>
      </c>
      <c r="C14" s="10" t="s">
        <v>21</v>
      </c>
      <c r="D14" t="str">
        <f t="array" ref="D14">IF(ISNA(VLOOKUP(A14&amp;B14&amp;C14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14&amp;B14&amp;C14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14&amp;B14&amp;C14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黎智洪</v>
      </c>
      <c r="E14" s="10" t="str">
        <f>VLOOKUP(D14,[2]Sheet1!$A:$B,2,)</f>
        <v>lizhihong</v>
      </c>
      <c r="F14" t="s">
        <v>78</v>
      </c>
      <c r="G14" t="str">
        <f t="array" ref="G14">IF(VLOOKUP(A14&amp;B14&amp;C14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4">
        <v>2009</v>
      </c>
      <c r="I14" t="s">
        <v>20</v>
      </c>
      <c r="J14" t="s">
        <v>21</v>
      </c>
      <c r="K14" s="6">
        <v>40147</v>
      </c>
      <c r="L14">
        <v>20</v>
      </c>
      <c r="M14" t="s">
        <v>79</v>
      </c>
      <c r="N14" t="s">
        <v>23</v>
      </c>
      <c r="Q14" t="str">
        <f>CONCATENATE(F14,"(",VLOOKUP(I14,著作类别对应分值!C:D,2,)*70%,")")</f>
        <v>lizhihong(70)</v>
      </c>
    </row>
    <row r="15" spans="1:17">
      <c r="A15" s="5" t="s">
        <v>30</v>
      </c>
      <c r="B15" s="10" t="s">
        <v>20</v>
      </c>
      <c r="C15" s="10" t="s">
        <v>83</v>
      </c>
      <c r="D15" t="str">
        <f t="array" ref="D15">IF(ISNA(VLOOKUP(A15&amp;B15&amp;C15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15&amp;B15&amp;C15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15&amp;B15&amp;C15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李玉雪</v>
      </c>
      <c r="E15" s="10" t="str">
        <f>VLOOKUP(D15,[2]Sheet1!$A:$B,2,)</f>
        <v>liyuxue</v>
      </c>
      <c r="F15" t="s">
        <v>82</v>
      </c>
      <c r="G15" t="str">
        <f t="array" ref="G15">IF(VLOOKUP(A15&amp;B15&amp;C15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5">
        <v>2009</v>
      </c>
      <c r="I15" t="s">
        <v>20</v>
      </c>
      <c r="J15" t="s">
        <v>83</v>
      </c>
      <c r="K15" s="6">
        <v>40127</v>
      </c>
      <c r="L15">
        <v>1.1</v>
      </c>
      <c r="M15" t="s">
        <v>84</v>
      </c>
      <c r="N15" t="s">
        <v>23</v>
      </c>
      <c r="Q15" t="str">
        <f>CONCATENATE(F15,"(",VLOOKUP(I15,著作类别对应分值!C:D,2,)*70%,")")</f>
        <v>liyuxue(70)</v>
      </c>
    </row>
    <row r="16" spans="1:17">
      <c r="A16" s="5" t="s">
        <v>71</v>
      </c>
      <c r="B16" s="10" t="s">
        <v>20</v>
      </c>
      <c r="C16" s="10" t="s">
        <v>88</v>
      </c>
      <c r="D16" t="str">
        <f t="array" ref="D16">IF(ISNA(VLOOKUP(A16&amp;B16&amp;C16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16&amp;B16&amp;C16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16&amp;B16&amp;C16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廖玉娇</v>
      </c>
      <c r="E16" s="10" t="str">
        <f>VLOOKUP(D16,[2]Sheet1!$A:$B,2,)</f>
        <v>liaoyujiao</v>
      </c>
      <c r="F16" t="s">
        <v>87</v>
      </c>
      <c r="G16" t="str">
        <f t="array" ref="G16">IF(VLOOKUP(A16&amp;B16&amp;C16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6">
        <v>2009</v>
      </c>
      <c r="I16" t="s">
        <v>20</v>
      </c>
      <c r="J16" t="s">
        <v>88</v>
      </c>
      <c r="K16" s="6">
        <v>40010</v>
      </c>
      <c r="L16">
        <v>2</v>
      </c>
      <c r="M16" t="s">
        <v>89</v>
      </c>
      <c r="N16" t="s">
        <v>23</v>
      </c>
      <c r="Q16" t="str">
        <f>CONCATENATE(F16,"(",VLOOKUP(I16,著作类别对应分值!C:D,2,)*70%,")")</f>
        <v>liaoyujiao(70)</v>
      </c>
    </row>
    <row r="17" spans="1:17">
      <c r="A17" s="5" t="s">
        <v>91</v>
      </c>
      <c r="B17" s="10" t="s">
        <v>20</v>
      </c>
      <c r="C17" s="10" t="s">
        <v>21</v>
      </c>
      <c r="D17" t="str">
        <f t="array" ref="D17">IF(ISNA(VLOOKUP(A17&amp;B17&amp;C17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17&amp;B17&amp;C17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17&amp;B17&amp;C17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田丰伦</v>
      </c>
      <c r="E17" s="10" t="str">
        <f>VLOOKUP(D17,[2]Sheet1!$A:$B,2,)</f>
        <v>tianfenglun</v>
      </c>
      <c r="F17" t="s">
        <v>93</v>
      </c>
      <c r="G17" t="str">
        <f t="array" ref="G17">IF(VLOOKUP(A17&amp;B17&amp;C17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7">
        <v>2009</v>
      </c>
      <c r="I17" t="s">
        <v>20</v>
      </c>
      <c r="J17" t="s">
        <v>21</v>
      </c>
      <c r="K17" s="6">
        <v>40116</v>
      </c>
      <c r="L17">
        <v>20</v>
      </c>
      <c r="M17" t="s">
        <v>94</v>
      </c>
      <c r="N17" t="s">
        <v>23</v>
      </c>
      <c r="Q17" t="str">
        <f>CONCATENATE(F17,"(",VLOOKUP(I17,著作类别对应分值!C:D,2,)*70%,")")</f>
        <v>tianfenglun(70)</v>
      </c>
    </row>
    <row r="18" hidden="1" spans="1:17">
      <c r="A18" s="5" t="s">
        <v>96</v>
      </c>
      <c r="B18" s="10" t="s">
        <v>20</v>
      </c>
      <c r="C18" s="10" t="s">
        <v>21</v>
      </c>
      <c r="D18" t="str">
        <f t="array" ref="D18">IF(ISNA(VLOOKUP(A18&amp;B18&amp;C18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18&amp;B18&amp;C18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18&amp;B18&amp;C18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彭劲松</v>
      </c>
      <c r="E18" s="10" t="str">
        <f>VLOOKUP(D18,[2]Sheet1!$A:$B,2,)</f>
        <v>pengjinsong</v>
      </c>
      <c r="F18" t="s">
        <v>98</v>
      </c>
      <c r="G18" t="str">
        <f t="array" ref="G18">IF(VLOOKUP(A18&amp;B18&amp;C18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8">
        <v>2009</v>
      </c>
      <c r="I18" t="s">
        <v>20</v>
      </c>
      <c r="J18" t="s">
        <v>21</v>
      </c>
      <c r="K18" s="6">
        <v>40087</v>
      </c>
      <c r="L18">
        <v>23.6</v>
      </c>
      <c r="M18" t="s">
        <v>99</v>
      </c>
      <c r="N18" t="s">
        <v>23</v>
      </c>
      <c r="Q18" t="str">
        <f>CONCATENATE(F18,"(",VLOOKUP(I18,著作类别对应分值!C:D,2,)*70%,")")</f>
        <v>pengjingsong(70)</v>
      </c>
    </row>
    <row r="19" hidden="1" spans="1:17">
      <c r="A19" s="5" t="s">
        <v>101</v>
      </c>
      <c r="B19" s="10" t="s">
        <v>20</v>
      </c>
      <c r="C19" s="10" t="s">
        <v>21</v>
      </c>
      <c r="D19" t="str">
        <f t="array" ref="D19">IF(ISNA(VLOOKUP(A19&amp;B19&amp;C19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19&amp;B19&amp;C19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19&amp;B19&amp;C19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吴大兵</v>
      </c>
      <c r="E19" s="10" t="str">
        <f>VLOOKUP(D19,[2]Sheet1!$A:$B,2,)</f>
        <v>wudabing</v>
      </c>
      <c r="F19" t="s">
        <v>103</v>
      </c>
      <c r="G19" t="str">
        <f t="array" ref="G19">IF(VLOOKUP(A19&amp;B19&amp;C19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9">
        <v>2009</v>
      </c>
      <c r="I19" t="s">
        <v>20</v>
      </c>
      <c r="J19" t="s">
        <v>21</v>
      </c>
      <c r="K19" s="6">
        <v>39833</v>
      </c>
      <c r="L19">
        <v>50</v>
      </c>
      <c r="M19" t="s">
        <v>104</v>
      </c>
      <c r="N19" t="s">
        <v>23</v>
      </c>
      <c r="Q19" t="str">
        <f>CONCATENATE(F19,"(",VLOOKUP(I19,著作类别对应分值!C:D,2,)*70%,")")</f>
        <v>wudabing(70)</v>
      </c>
    </row>
    <row r="20" hidden="1" spans="1:17">
      <c r="A20" s="5" t="s">
        <v>106</v>
      </c>
      <c r="B20" s="10" t="s">
        <v>20</v>
      </c>
      <c r="C20" s="10" t="s">
        <v>21</v>
      </c>
      <c r="D20" t="str">
        <f t="array" ref="D20">IF(ISNA(VLOOKUP(A20&amp;B20&amp;C20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20&amp;B20&amp;C20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20&amp;B20&amp;C20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吴大兵</v>
      </c>
      <c r="E20" s="10" t="str">
        <f>VLOOKUP(D20,[2]Sheet1!$A:$B,2,)</f>
        <v>wudabing</v>
      </c>
      <c r="F20" t="s">
        <v>103</v>
      </c>
      <c r="G20" t="str">
        <f t="array" ref="G20">IF(VLOOKUP(A20&amp;B20&amp;C20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20">
        <v>2009</v>
      </c>
      <c r="I20" t="s">
        <v>20</v>
      </c>
      <c r="J20" t="s">
        <v>21</v>
      </c>
      <c r="K20" s="6">
        <v>40096</v>
      </c>
      <c r="L20">
        <v>32</v>
      </c>
      <c r="M20" t="s">
        <v>104</v>
      </c>
      <c r="N20" t="s">
        <v>23</v>
      </c>
      <c r="Q20" t="str">
        <f>CONCATENATE(F20,"(",VLOOKUP(I20,著作类别对应分值!C:D,2,)*70%,")")</f>
        <v>wudabing(70)</v>
      </c>
    </row>
    <row r="21" spans="1:17">
      <c r="A21" s="5" t="s">
        <v>107</v>
      </c>
      <c r="B21" s="10" t="s">
        <v>20</v>
      </c>
      <c r="C21" s="10" t="s">
        <v>110</v>
      </c>
      <c r="D21" t="str">
        <f t="array" ref="D21">IF(ISNA(VLOOKUP(A21&amp;B21&amp;C21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21&amp;B21&amp;C21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21&amp;B21&amp;C21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杨勇</v>
      </c>
      <c r="E21" s="10" t="str">
        <f>VLOOKUP(D21,[2]Sheet1!$A:$B,2,)</f>
        <v>yangyong</v>
      </c>
      <c r="F21" t="s">
        <v>109</v>
      </c>
      <c r="G21" t="str">
        <f t="array" ref="G21">IF(VLOOKUP(A21&amp;B21&amp;C21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21">
        <v>2009</v>
      </c>
      <c r="I21" t="s">
        <v>20</v>
      </c>
      <c r="J21" t="s">
        <v>110</v>
      </c>
      <c r="K21" s="6">
        <v>40118</v>
      </c>
      <c r="L21">
        <v>33.1</v>
      </c>
      <c r="M21" t="s">
        <v>111</v>
      </c>
      <c r="N21" t="s">
        <v>23</v>
      </c>
      <c r="Q21" t="str">
        <f>CONCATENATE(F21,"(",VLOOKUP(I21,著作类别对应分值!C:D,2,)*70%,")")</f>
        <v>yangyong(70)</v>
      </c>
    </row>
    <row r="22" spans="1:17">
      <c r="A22" s="5" t="s">
        <v>113</v>
      </c>
      <c r="B22" s="10" t="s">
        <v>39</v>
      </c>
      <c r="C22" s="10" t="s">
        <v>116</v>
      </c>
      <c r="D22" t="str">
        <f t="array" ref="D22">IF(ISNA(VLOOKUP(A22&amp;B22&amp;C22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22&amp;B22&amp;C22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22&amp;B22&amp;C22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朱华政</v>
      </c>
      <c r="E22" s="10" t="str">
        <f>VLOOKUP(D22,[2]Sheet1!$A:$B,2,)</f>
        <v>zhuhuazheng</v>
      </c>
      <c r="F22" t="s">
        <v>115</v>
      </c>
      <c r="G22" t="str">
        <f t="array" ref="G22">IF(VLOOKUP(A22&amp;B22&amp;C22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22">
        <v>2009</v>
      </c>
      <c r="I22" t="s">
        <v>39</v>
      </c>
      <c r="J22" t="s">
        <v>116</v>
      </c>
      <c r="K22" s="6">
        <v>40087</v>
      </c>
      <c r="L22">
        <v>24.2</v>
      </c>
      <c r="M22" t="s">
        <v>117</v>
      </c>
      <c r="N22" t="s">
        <v>23</v>
      </c>
      <c r="Q22" t="str">
        <f>CONCATENATE(F22,"(",VLOOKUP(I22,著作类别对应分值!C:D,2,)*70%,")")</f>
        <v>zhuhuazheng(35)</v>
      </c>
    </row>
    <row r="23" hidden="1" spans="1:17">
      <c r="A23" s="5" t="s">
        <v>119</v>
      </c>
      <c r="B23" s="10" t="s">
        <v>20</v>
      </c>
      <c r="C23" s="10" t="s">
        <v>120</v>
      </c>
      <c r="D23" t="str">
        <f t="array" ref="D23">IF(ISNA(VLOOKUP(A23&amp;B23&amp;C23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23&amp;B23&amp;C23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23&amp;B23&amp;C23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丁新正</v>
      </c>
      <c r="E23" s="10" t="str">
        <f>VLOOKUP(D23,[2]Sheet1!$A:$B,2,)</f>
        <v>dingxinzheng</v>
      </c>
      <c r="F23" t="s">
        <v>38</v>
      </c>
      <c r="G23" t="str">
        <f t="array" ref="G23">IF(VLOOKUP(A23&amp;B23&amp;C23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23">
        <v>2010</v>
      </c>
      <c r="I23" t="s">
        <v>20</v>
      </c>
      <c r="J23" t="s">
        <v>120</v>
      </c>
      <c r="K23" s="6">
        <v>40204</v>
      </c>
      <c r="L23">
        <v>28</v>
      </c>
      <c r="M23" t="s">
        <v>121</v>
      </c>
      <c r="N23" t="s">
        <v>23</v>
      </c>
      <c r="Q23" t="str">
        <f>CONCATENATE(F23,"(",VLOOKUP(I23,著作类别对应分值!C:D,2,)*70%,")")</f>
        <v>dingxinzheng(70)</v>
      </c>
    </row>
    <row r="24" hidden="1" spans="1:17">
      <c r="A24" s="5" t="s">
        <v>123</v>
      </c>
      <c r="B24" s="10" t="s">
        <v>20</v>
      </c>
      <c r="C24" s="10" t="s">
        <v>124</v>
      </c>
      <c r="D24" t="str">
        <f t="array" ref="D24">IF(ISNA(VLOOKUP(A24&amp;B24&amp;C24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24&amp;B24&amp;C24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24&amp;B24&amp;C24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郭振杰</v>
      </c>
      <c r="E24" s="10" t="str">
        <f>VLOOKUP(D24,[2]Sheet1!$A:$B,2,)</f>
        <v>guozhenjie</v>
      </c>
      <c r="F24" t="s">
        <v>51</v>
      </c>
      <c r="G24" t="str">
        <f t="array" ref="G24">IF(VLOOKUP(A24&amp;B24&amp;C24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24">
        <v>2010</v>
      </c>
      <c r="I24" t="s">
        <v>20</v>
      </c>
      <c r="J24" t="s">
        <v>124</v>
      </c>
      <c r="K24" s="6">
        <v>40453</v>
      </c>
      <c r="L24">
        <v>17</v>
      </c>
      <c r="M24" t="s">
        <v>53</v>
      </c>
      <c r="N24" t="s">
        <v>23</v>
      </c>
      <c r="Q24" t="str">
        <f>CONCATENATE(F24,"(",VLOOKUP(I24,著作类别对应分值!C:D,2,)*70%,")")</f>
        <v>guozhenjie(70)</v>
      </c>
    </row>
    <row r="25" hidden="1" spans="1:17">
      <c r="A25" s="5" t="s">
        <v>125</v>
      </c>
      <c r="B25" s="10" t="s">
        <v>20</v>
      </c>
      <c r="C25" s="10" t="s">
        <v>128</v>
      </c>
      <c r="D25" t="str">
        <f t="array" ref="D25">IF(ISNA(VLOOKUP(A25&amp;B25&amp;C25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25&amp;B25&amp;C25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25&amp;B25&amp;C25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胡波</v>
      </c>
      <c r="E25" s="10" t="str">
        <f>VLOOKUP(D25,[2]Sheet1!$A:$B,2,)</f>
        <v>huboo</v>
      </c>
      <c r="F25" t="s">
        <v>127</v>
      </c>
      <c r="G25" t="str">
        <f t="array" ref="G25">IF(VLOOKUP(A25&amp;B25&amp;C25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25">
        <v>2010</v>
      </c>
      <c r="I25" t="s">
        <v>20</v>
      </c>
      <c r="J25" t="s">
        <v>128</v>
      </c>
      <c r="K25" s="6">
        <v>40267</v>
      </c>
      <c r="L25">
        <v>50</v>
      </c>
      <c r="M25" t="s">
        <v>129</v>
      </c>
      <c r="N25" t="s">
        <v>23</v>
      </c>
      <c r="Q25" t="str">
        <f>CONCATENATE(F25,"(",VLOOKUP(I25,著作类别对应分值!C:D,2,)*70%,")")</f>
        <v>hubo(70)</v>
      </c>
    </row>
    <row r="26" hidden="1" spans="1:17">
      <c r="A26" s="5" t="s">
        <v>131</v>
      </c>
      <c r="B26" s="10" t="s">
        <v>20</v>
      </c>
      <c r="C26" s="10" t="s">
        <v>132</v>
      </c>
      <c r="D26" t="str">
        <f t="array" ref="D26">IF(ISNA(VLOOKUP(A26&amp;B26&amp;C26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26&amp;B26&amp;C26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26&amp;B26&amp;C26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黄意武</v>
      </c>
      <c r="E26" s="10" t="str">
        <f>VLOOKUP(D26,[2]Sheet1!$A:$B,2,)</f>
        <v>huangyiwu</v>
      </c>
      <c r="F26" t="s">
        <v>57</v>
      </c>
      <c r="G26" t="str">
        <f t="array" ref="G26">IF(VLOOKUP(A26&amp;B26&amp;C26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26">
        <v>2010</v>
      </c>
      <c r="I26" t="s">
        <v>20</v>
      </c>
      <c r="J26" t="s">
        <v>132</v>
      </c>
      <c r="K26" s="6">
        <v>40498</v>
      </c>
      <c r="L26">
        <v>30</v>
      </c>
      <c r="M26" t="s">
        <v>58</v>
      </c>
      <c r="N26" t="s">
        <v>23</v>
      </c>
      <c r="Q26" t="str">
        <f>CONCATENATE(F26,"(",VLOOKUP(I26,著作类别对应分值!C:D,2,)*70%,")")</f>
        <v>huangyiwu(70)</v>
      </c>
    </row>
    <row r="27" spans="1:17">
      <c r="A27" s="5" t="s">
        <v>134</v>
      </c>
      <c r="B27" s="10" t="s">
        <v>20</v>
      </c>
      <c r="C27" s="10" t="s">
        <v>137</v>
      </c>
      <c r="D27" t="str">
        <f t="array" ref="D27">IF(ISNA(VLOOKUP(A27&amp;B27&amp;C27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27&amp;B27&amp;C27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27&amp;B27&amp;C27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王秀模</v>
      </c>
      <c r="E27" s="10" t="str">
        <f>VLOOKUP(D27,[2]Sheet1!$A:$B,2,)</f>
        <v>wangxiumo</v>
      </c>
      <c r="F27" t="s">
        <v>136</v>
      </c>
      <c r="G27" t="str">
        <f t="array" ref="G27">IF(VLOOKUP(A27&amp;B27&amp;C27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27">
        <v>2010</v>
      </c>
      <c r="I27" t="s">
        <v>20</v>
      </c>
      <c r="J27" t="s">
        <v>137</v>
      </c>
      <c r="K27" s="6">
        <v>40498</v>
      </c>
      <c r="L27">
        <v>30</v>
      </c>
      <c r="M27" t="s">
        <v>138</v>
      </c>
      <c r="N27" t="s">
        <v>23</v>
      </c>
      <c r="Q27" t="str">
        <f>CONCATENATE(F27,"(",VLOOKUP(I27,著作类别对应分值!C:D,2,)*70%,")")</f>
        <v>wangxiumo(70)</v>
      </c>
    </row>
    <row r="28" hidden="1" spans="1:17">
      <c r="A28" s="5" t="s">
        <v>140</v>
      </c>
      <c r="B28" s="10" t="s">
        <v>20</v>
      </c>
      <c r="C28" s="10" t="s">
        <v>44</v>
      </c>
      <c r="D28" t="str">
        <f t="array" ref="D28">IF(ISNA(VLOOKUP(A28&amp;B28&amp;C28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28&amp;B28&amp;C28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28&amp;B28&amp;C28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李光荣</v>
      </c>
      <c r="E28" s="10" t="str">
        <f>VLOOKUP(D28,[2]Sheet1!$A:$B,2,)</f>
        <v>liguangrong</v>
      </c>
      <c r="F28" t="s">
        <v>142</v>
      </c>
      <c r="G28" t="str">
        <f t="array" ref="G28">IF(VLOOKUP(A28&amp;B28&amp;C28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28">
        <v>2010</v>
      </c>
      <c r="I28" t="s">
        <v>20</v>
      </c>
      <c r="J28" t="s">
        <v>44</v>
      </c>
      <c r="K28" s="6">
        <v>40435</v>
      </c>
      <c r="L28">
        <v>18</v>
      </c>
      <c r="M28" t="s">
        <v>143</v>
      </c>
      <c r="N28" t="s">
        <v>23</v>
      </c>
      <c r="Q28" t="str">
        <f>CONCATENATE(F28,"(",VLOOKUP(I28,著作类别对应分值!C:D,2,)*70%,")")</f>
        <v>liguangrong(70)</v>
      </c>
    </row>
    <row r="29" hidden="1" spans="1:17">
      <c r="A29" s="5" t="s">
        <v>145</v>
      </c>
      <c r="B29" s="10" t="s">
        <v>20</v>
      </c>
      <c r="C29" s="10" t="s">
        <v>44</v>
      </c>
      <c r="D29" t="str">
        <f t="array" ref="D29">IF(ISNA(VLOOKUP(A29&amp;B29&amp;C29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29&amp;B29&amp;C29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29&amp;B29&amp;C29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李佑静</v>
      </c>
      <c r="E29" s="10" t="str">
        <f>VLOOKUP(D29,[2]Sheet1!$A:$B,2,)</f>
        <v>liyoujing</v>
      </c>
      <c r="F29" t="s">
        <v>147</v>
      </c>
      <c r="G29" t="str">
        <f t="array" ref="G29">IF(VLOOKUP(A29&amp;B29&amp;C29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29">
        <v>2010</v>
      </c>
      <c r="I29" t="s">
        <v>20</v>
      </c>
      <c r="J29" t="s">
        <v>44</v>
      </c>
      <c r="K29" s="6">
        <v>40431</v>
      </c>
      <c r="L29">
        <v>18</v>
      </c>
      <c r="M29" t="s">
        <v>148</v>
      </c>
      <c r="N29" t="s">
        <v>23</v>
      </c>
      <c r="Q29" t="str">
        <f>CONCATENATE(F29,"(",VLOOKUP(I29,著作类别对应分值!C:D,2,)*70%,")")</f>
        <v>liyoujing(70)</v>
      </c>
    </row>
    <row r="30" hidden="1" spans="1:17">
      <c r="A30" s="5" t="s">
        <v>150</v>
      </c>
      <c r="B30" s="10" t="s">
        <v>20</v>
      </c>
      <c r="C30" s="10" t="s">
        <v>153</v>
      </c>
      <c r="D30" t="str">
        <f t="array" ref="D30">IF(ISNA(VLOOKUP(A30&amp;B30&amp;C30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30&amp;B30&amp;C30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30&amp;B30&amp;C30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罗锐华</v>
      </c>
      <c r="E30" s="10" t="str">
        <f>VLOOKUP(D30,[2]Sheet1!$A:$B,2,)</f>
        <v>luoruihua</v>
      </c>
      <c r="F30" t="s">
        <v>152</v>
      </c>
      <c r="G30" t="str">
        <f t="array" ref="G30">IF(VLOOKUP(A30&amp;B30&amp;C30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30">
        <v>2010</v>
      </c>
      <c r="I30" t="s">
        <v>20</v>
      </c>
      <c r="J30" t="s">
        <v>153</v>
      </c>
      <c r="K30" s="6">
        <v>40253</v>
      </c>
      <c r="L30">
        <v>67</v>
      </c>
      <c r="M30" t="s">
        <v>154</v>
      </c>
      <c r="N30" t="s">
        <v>23</v>
      </c>
      <c r="Q30" t="str">
        <f>CONCATENATE(F30,"(",VLOOKUP(I30,著作类别对应分值!C:D,2,)*70%,")")</f>
        <v>luoruihua(70)</v>
      </c>
    </row>
    <row r="31" hidden="1" spans="1:17">
      <c r="A31" s="5" t="s">
        <v>145</v>
      </c>
      <c r="B31" s="10" t="s">
        <v>20</v>
      </c>
      <c r="C31" s="10" t="s">
        <v>158</v>
      </c>
      <c r="D31" t="str">
        <f t="array" ref="D31">IF(ISNA(VLOOKUP(A31&amp;B31&amp;C31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31&amp;B31&amp;C31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31&amp;B31&amp;C31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罗伟</v>
      </c>
      <c r="E31" s="10" t="str">
        <f>VLOOKUP(D31,[2]Sheet1!$A:$B,2,)</f>
        <v>luowei</v>
      </c>
      <c r="F31" t="s">
        <v>157</v>
      </c>
      <c r="G31" t="str">
        <f t="array" ref="G31">IF(VLOOKUP(A31&amp;B31&amp;C31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31">
        <v>2010</v>
      </c>
      <c r="I31" t="s">
        <v>20</v>
      </c>
      <c r="J31" t="s">
        <v>158</v>
      </c>
      <c r="K31" s="6">
        <v>40435</v>
      </c>
      <c r="L31">
        <v>18</v>
      </c>
      <c r="M31" t="s">
        <v>159</v>
      </c>
      <c r="N31" t="s">
        <v>23</v>
      </c>
      <c r="Q31" t="str">
        <f>CONCATENATE(F31,"(",VLOOKUP(I31,著作类别对应分值!C:D,2,)*70%,")")</f>
        <v>luowei(70)</v>
      </c>
    </row>
    <row r="32" spans="1:17">
      <c r="A32" s="5" t="s">
        <v>145</v>
      </c>
      <c r="B32" s="10" t="s">
        <v>20</v>
      </c>
      <c r="C32" s="10" t="s">
        <v>163</v>
      </c>
      <c r="D32" t="str">
        <f t="array" ref="D32">IF(ISNA(VLOOKUP(A32&amp;B32&amp;C32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32&amp;B32&amp;C32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32&amp;B32&amp;C32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蒲奇军</v>
      </c>
      <c r="E32" s="10" t="str">
        <f>VLOOKUP(D32,[2]Sheet1!$A:$B,2,)</f>
        <v>puqijun</v>
      </c>
      <c r="F32" t="s">
        <v>162</v>
      </c>
      <c r="G32" t="str">
        <f t="array" ref="G32">IF(VLOOKUP(A32&amp;B32&amp;C32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32">
        <v>2010</v>
      </c>
      <c r="I32" t="s">
        <v>20</v>
      </c>
      <c r="J32" t="s">
        <v>163</v>
      </c>
      <c r="K32" s="6">
        <v>40451</v>
      </c>
      <c r="L32">
        <v>18</v>
      </c>
      <c r="M32" t="s">
        <v>164</v>
      </c>
      <c r="N32" t="s">
        <v>23</v>
      </c>
      <c r="Q32" t="str">
        <f>CONCATENATE(F32,"(",VLOOKUP(I32,著作类别对应分值!C:D,2,)*70%,")")</f>
        <v>puqijun(70)</v>
      </c>
    </row>
    <row r="33" hidden="1" spans="1:17">
      <c r="A33" s="5" t="s">
        <v>166</v>
      </c>
      <c r="B33" s="10" t="s">
        <v>20</v>
      </c>
      <c r="C33" s="10" t="s">
        <v>169</v>
      </c>
      <c r="D33" t="str">
        <f t="array" ref="D33">IF(ISNA(VLOOKUP(A33&amp;B33&amp;C33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33&amp;B33&amp;C33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33&amp;B33&amp;C33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吴安</v>
      </c>
      <c r="E33" s="10" t="str">
        <f>VLOOKUP(D33,[2]Sheet1!$A:$B,2,)</f>
        <v>wuann</v>
      </c>
      <c r="F33" t="s">
        <v>168</v>
      </c>
      <c r="G33" t="str">
        <f t="array" ref="G33">IF(VLOOKUP(A33&amp;B33&amp;C33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33">
        <v>2010</v>
      </c>
      <c r="I33" t="s">
        <v>20</v>
      </c>
      <c r="J33" t="s">
        <v>169</v>
      </c>
      <c r="K33" s="6">
        <v>40483</v>
      </c>
      <c r="L33">
        <v>15.5</v>
      </c>
      <c r="M33" t="s">
        <v>170</v>
      </c>
      <c r="N33" t="s">
        <v>23</v>
      </c>
      <c r="Q33" t="str">
        <f>CONCATENATE(F33,"(",VLOOKUP(I33,著作类别对应分值!C:D,2,)*70%,")")</f>
        <v>wuan(70)</v>
      </c>
    </row>
    <row r="34" hidden="1" spans="1:17">
      <c r="A34" s="5" t="s">
        <v>172</v>
      </c>
      <c r="B34" s="10" t="s">
        <v>20</v>
      </c>
      <c r="C34" s="10" t="s">
        <v>132</v>
      </c>
      <c r="D34" t="str">
        <f t="array" ref="D34">IF(ISNA(VLOOKUP(A34&amp;B34&amp;C34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34&amp;B34&amp;C34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34&amp;B34&amp;C34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吴大兵</v>
      </c>
      <c r="E34" s="10" t="str">
        <f>VLOOKUP(D34,[2]Sheet1!$A:$B,2,)</f>
        <v>wudabing</v>
      </c>
      <c r="F34" t="s">
        <v>103</v>
      </c>
      <c r="G34" t="str">
        <f t="array" ref="G34">IF(VLOOKUP(A34&amp;B34&amp;C34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34">
        <v>2010</v>
      </c>
      <c r="I34" t="s">
        <v>20</v>
      </c>
      <c r="J34" t="s">
        <v>132</v>
      </c>
      <c r="K34" s="6">
        <v>40431</v>
      </c>
      <c r="L34">
        <v>8</v>
      </c>
      <c r="M34" t="s">
        <v>104</v>
      </c>
      <c r="N34" t="s">
        <v>23</v>
      </c>
      <c r="Q34" t="str">
        <f>CONCATENATE(F34,"(",VLOOKUP(I34,著作类别对应分值!C:D,2,)*70%,")")</f>
        <v>wudabing(70)</v>
      </c>
    </row>
    <row r="35" spans="1:17">
      <c r="A35" s="5" t="s">
        <v>173</v>
      </c>
      <c r="B35" s="10" t="s">
        <v>20</v>
      </c>
      <c r="C35" s="10" t="s">
        <v>21</v>
      </c>
      <c r="D35" t="str">
        <f t="array" ref="D35">IF(ISNA(VLOOKUP(A35&amp;B35&amp;C35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35&amp;B35&amp;C35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35&amp;B35&amp;C35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杨勇</v>
      </c>
      <c r="E35" s="10" t="str">
        <f>VLOOKUP(D35,[2]Sheet1!$A:$B,2,)</f>
        <v>yangyong</v>
      </c>
      <c r="F35" t="s">
        <v>109</v>
      </c>
      <c r="G35" t="str">
        <f t="array" ref="G35">IF(VLOOKUP(A35&amp;B35&amp;C35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35">
        <v>2010</v>
      </c>
      <c r="I35" t="s">
        <v>20</v>
      </c>
      <c r="J35" t="s">
        <v>21</v>
      </c>
      <c r="K35" s="6">
        <v>40471</v>
      </c>
      <c r="L35">
        <v>18</v>
      </c>
      <c r="M35" t="s">
        <v>111</v>
      </c>
      <c r="N35" t="s">
        <v>23</v>
      </c>
      <c r="Q35" t="str">
        <f>CONCATENATE(F35,"(",VLOOKUP(I35,著作类别对应分值!C:D,2,)*70%,")")</f>
        <v>yangyong(70)</v>
      </c>
    </row>
    <row r="36" spans="1:17">
      <c r="A36" s="5" t="s">
        <v>174</v>
      </c>
      <c r="B36" s="10" t="s">
        <v>20</v>
      </c>
      <c r="C36" s="10" t="s">
        <v>177</v>
      </c>
      <c r="D36" t="str">
        <f t="array" ref="D36">IF(ISNA(VLOOKUP(A36&amp;B36&amp;C36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36&amp;B36&amp;C36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36&amp;B36&amp;C36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方令</v>
      </c>
      <c r="E36" s="10" t="str">
        <f>VLOOKUP(D36,[2]Sheet1!$A:$B,2,)</f>
        <v>fangling</v>
      </c>
      <c r="F36" t="s">
        <v>176</v>
      </c>
      <c r="G36" t="str">
        <f t="array" ref="G36">IF(VLOOKUP(A36&amp;B36&amp;C36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36">
        <v>2011</v>
      </c>
      <c r="I36" t="s">
        <v>20</v>
      </c>
      <c r="J36" t="s">
        <v>177</v>
      </c>
      <c r="K36" s="6">
        <v>40575</v>
      </c>
      <c r="L36">
        <v>18</v>
      </c>
      <c r="M36" t="s">
        <v>178</v>
      </c>
      <c r="N36" t="s">
        <v>23</v>
      </c>
      <c r="Q36" t="str">
        <f>CONCATENATE(F36,"(",VLOOKUP(I36,著作类别对应分值!C:D,2,)*70%,")")</f>
        <v>fangling(70)</v>
      </c>
    </row>
    <row r="37" spans="1:17">
      <c r="A37" s="5" t="s">
        <v>180</v>
      </c>
      <c r="B37" s="10" t="s">
        <v>20</v>
      </c>
      <c r="C37" s="10" t="s">
        <v>169</v>
      </c>
      <c r="D37" t="str">
        <f t="array" ref="D37">IF(ISNA(VLOOKUP(A37&amp;B37&amp;C37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37&amp;B37&amp;C37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37&amp;B37&amp;C37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田代贵</v>
      </c>
      <c r="E37" s="10" t="str">
        <f>VLOOKUP(D37,[2]Sheet1!$A:$B,2,)</f>
        <v>tiandaigui</v>
      </c>
      <c r="F37" t="s">
        <v>182</v>
      </c>
      <c r="G37" t="str">
        <f t="array" ref="G37">IF(VLOOKUP(A37&amp;B37&amp;C37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37">
        <v>2011</v>
      </c>
      <c r="I37" t="s">
        <v>20</v>
      </c>
      <c r="J37" t="s">
        <v>169</v>
      </c>
      <c r="K37" s="6">
        <v>40544</v>
      </c>
      <c r="L37">
        <v>15.5</v>
      </c>
      <c r="M37" t="s">
        <v>183</v>
      </c>
      <c r="N37" t="s">
        <v>23</v>
      </c>
      <c r="Q37" t="str">
        <f>CONCATENATE(F37,"(",VLOOKUP(I37,著作类别对应分值!C:D,2,)*70%,")")</f>
        <v>tiandaigui(70)</v>
      </c>
    </row>
    <row r="38" spans="1:17">
      <c r="A38" s="5" t="s">
        <v>185</v>
      </c>
      <c r="B38" s="10" t="s">
        <v>20</v>
      </c>
      <c r="C38" s="10" t="s">
        <v>169</v>
      </c>
      <c r="D38" t="str">
        <f t="array" ref="D38">IF(ISNA(VLOOKUP(A38&amp;B38&amp;C38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38&amp;B38&amp;C38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38&amp;B38&amp;C38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田代贵</v>
      </c>
      <c r="E38" s="10" t="str">
        <f>VLOOKUP(D38,[2]Sheet1!$A:$B,2,)</f>
        <v>tiandaigui</v>
      </c>
      <c r="F38" t="s">
        <v>182</v>
      </c>
      <c r="G38" t="str">
        <f t="array" ref="G38">IF(VLOOKUP(A38&amp;B38&amp;C38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38">
        <v>2011</v>
      </c>
      <c r="I38" t="s">
        <v>20</v>
      </c>
      <c r="J38" t="s">
        <v>169</v>
      </c>
      <c r="K38" s="6">
        <v>40545</v>
      </c>
      <c r="L38">
        <v>29</v>
      </c>
      <c r="M38" t="s">
        <v>186</v>
      </c>
      <c r="N38" t="s">
        <v>23</v>
      </c>
      <c r="Q38" t="str">
        <f>CONCATENATE(F38,"(",VLOOKUP(I38,著作类别对应分值!C:D,2,)*70%,")")</f>
        <v>tiandaigui(70)</v>
      </c>
    </row>
    <row r="39" spans="1:17">
      <c r="A39" s="5" t="s">
        <v>187</v>
      </c>
      <c r="B39" s="10" t="s">
        <v>20</v>
      </c>
      <c r="C39" s="10" t="s">
        <v>190</v>
      </c>
      <c r="D39" t="str">
        <f t="array" ref="D39">IF(ISNA(VLOOKUP(A39&amp;B39&amp;C39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39&amp;B39&amp;C39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39&amp;B39&amp;C39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高宝柱</v>
      </c>
      <c r="E39" s="10" t="str">
        <f>VLOOKUP(D39,[2]Sheet1!$A:$B,2,)</f>
        <v>gaobaozhu</v>
      </c>
      <c r="F39" t="s">
        <v>189</v>
      </c>
      <c r="G39" t="str">
        <f t="array" ref="G39">IF(VLOOKUP(A39&amp;B39&amp;C39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39">
        <v>2011</v>
      </c>
      <c r="I39" t="s">
        <v>20</v>
      </c>
      <c r="J39" t="s">
        <v>190</v>
      </c>
      <c r="K39" s="6">
        <v>40599</v>
      </c>
      <c r="L39">
        <v>14.5</v>
      </c>
      <c r="M39" t="s">
        <v>191</v>
      </c>
      <c r="N39" t="s">
        <v>23</v>
      </c>
      <c r="Q39" t="str">
        <f>CONCATENATE(F39,"(",VLOOKUP(I39,著作类别对应分值!C:D,2,)*70%,")")</f>
        <v>gaobaozhu(70)</v>
      </c>
    </row>
    <row r="40" spans="1:17">
      <c r="A40" s="5" t="s">
        <v>193</v>
      </c>
      <c r="B40" s="10" t="s">
        <v>20</v>
      </c>
      <c r="C40" s="10" t="s">
        <v>190</v>
      </c>
      <c r="D40" t="str">
        <f t="array" ref="D40">IF(ISNA(VLOOKUP(A40&amp;B40&amp;C40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40&amp;B40&amp;C40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40&amp;B40&amp;C40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高宝柱</v>
      </c>
      <c r="E40" s="10" t="str">
        <f>VLOOKUP(D40,[2]Sheet1!$A:$B,2,)</f>
        <v>gaobaozhu</v>
      </c>
      <c r="F40" t="s">
        <v>189</v>
      </c>
      <c r="G40" t="str">
        <f t="array" ref="G40">IF(VLOOKUP(A40&amp;B40&amp;C40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40">
        <v>2011</v>
      </c>
      <c r="I40" t="s">
        <v>20</v>
      </c>
      <c r="J40" t="s">
        <v>190</v>
      </c>
      <c r="K40" s="6">
        <v>40478</v>
      </c>
      <c r="L40">
        <v>18.2</v>
      </c>
      <c r="M40" t="s">
        <v>191</v>
      </c>
      <c r="N40" t="s">
        <v>23</v>
      </c>
      <c r="Q40" t="str">
        <f>CONCATENATE(F40,"(",VLOOKUP(I40,著作类别对应分值!C:D,2,)*70%,")")</f>
        <v>gaobaozhu(70)</v>
      </c>
    </row>
    <row r="41" spans="1:17">
      <c r="A41" s="5" t="s">
        <v>194</v>
      </c>
      <c r="B41" s="10" t="s">
        <v>20</v>
      </c>
      <c r="C41" s="10" t="s">
        <v>190</v>
      </c>
      <c r="D41" t="str">
        <f t="array" ref="D41">IF(ISNA(VLOOKUP(A41&amp;B41&amp;C41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41&amp;B41&amp;C41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41&amp;B41&amp;C41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高宝柱</v>
      </c>
      <c r="E41" s="10" t="str">
        <f>VLOOKUP(D41,[2]Sheet1!$A:$B,2,)</f>
        <v>gaobaozhu</v>
      </c>
      <c r="F41" t="s">
        <v>189</v>
      </c>
      <c r="G41" t="str">
        <f t="array" ref="G41">IF(VLOOKUP(A41&amp;B41&amp;C41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41">
        <v>2011</v>
      </c>
      <c r="I41" t="s">
        <v>20</v>
      </c>
      <c r="J41" t="s">
        <v>190</v>
      </c>
      <c r="K41" s="6">
        <v>40477</v>
      </c>
      <c r="L41">
        <v>37.6</v>
      </c>
      <c r="M41" t="s">
        <v>191</v>
      </c>
      <c r="N41" t="s">
        <v>23</v>
      </c>
      <c r="Q41" t="str">
        <f>CONCATENATE(F41,"(",VLOOKUP(I41,著作类别对应分值!C:D,2,)*70%,")")</f>
        <v>gaobaozhu(70)</v>
      </c>
    </row>
    <row r="42" spans="1:17">
      <c r="A42" s="5" t="s">
        <v>195</v>
      </c>
      <c r="B42" s="10" t="s">
        <v>20</v>
      </c>
      <c r="C42" s="10" t="s">
        <v>190</v>
      </c>
      <c r="D42" t="str">
        <f t="array" ref="D42">IF(ISNA(VLOOKUP(A42&amp;B42&amp;C42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42&amp;B42&amp;C42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42&amp;B42&amp;C42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高宝柱</v>
      </c>
      <c r="E42" s="10" t="str">
        <f>VLOOKUP(D42,[2]Sheet1!$A:$B,2,)</f>
        <v>gaobaozhu</v>
      </c>
      <c r="F42" t="s">
        <v>189</v>
      </c>
      <c r="G42" t="str">
        <f t="array" ref="G42">IF(VLOOKUP(A42&amp;B42&amp;C42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42">
        <v>2011</v>
      </c>
      <c r="I42" t="s">
        <v>20</v>
      </c>
      <c r="J42" t="s">
        <v>190</v>
      </c>
      <c r="K42" s="6">
        <v>40476</v>
      </c>
      <c r="L42">
        <v>50.6</v>
      </c>
      <c r="M42" t="s">
        <v>191</v>
      </c>
      <c r="N42" t="s">
        <v>23</v>
      </c>
      <c r="Q42" t="str">
        <f>CONCATENATE(F42,"(",VLOOKUP(I42,著作类别对应分值!C:D,2,)*70%,")")</f>
        <v>gaobaozhu(70)</v>
      </c>
    </row>
    <row r="43" hidden="1" spans="1:17">
      <c r="A43" s="5" t="s">
        <v>196</v>
      </c>
      <c r="B43" s="10" t="s">
        <v>20</v>
      </c>
      <c r="C43" s="10" t="s">
        <v>197</v>
      </c>
      <c r="D43" t="str">
        <f t="array" ref="D43">IF(ISNA(VLOOKUP(A43&amp;B43&amp;C43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43&amp;B43&amp;C43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43&amp;B43&amp;C43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胡波</v>
      </c>
      <c r="E43" s="10" t="str">
        <f>VLOOKUP(D43,[2]Sheet1!$A:$B,2,)</f>
        <v>huboo</v>
      </c>
      <c r="F43" t="s">
        <v>127</v>
      </c>
      <c r="G43" t="str">
        <f t="array" ref="G43">IF(VLOOKUP(A43&amp;B43&amp;C43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43">
        <v>2011</v>
      </c>
      <c r="I43" t="s">
        <v>20</v>
      </c>
      <c r="J43" t="s">
        <v>197</v>
      </c>
      <c r="K43" s="6">
        <v>40592</v>
      </c>
      <c r="L43">
        <v>20</v>
      </c>
      <c r="M43" t="s">
        <v>198</v>
      </c>
      <c r="N43" t="s">
        <v>23</v>
      </c>
      <c r="Q43" t="str">
        <f>CONCATENATE(F43,"(",VLOOKUP(I43,著作类别对应分值!C:D,2,)*70%,")")</f>
        <v>hubo(70)</v>
      </c>
    </row>
    <row r="44" hidden="1" spans="1:17">
      <c r="A44" s="5" t="s">
        <v>199</v>
      </c>
      <c r="B44" s="10" t="s">
        <v>20</v>
      </c>
      <c r="C44" s="10" t="s">
        <v>132</v>
      </c>
      <c r="D44" t="str">
        <f t="array" ref="D44">IF(ISNA(VLOOKUP(A44&amp;B44&amp;C44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44&amp;B44&amp;C44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44&amp;B44&amp;C44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黄意武</v>
      </c>
      <c r="E44" s="10" t="str">
        <f>VLOOKUP(D44,[2]Sheet1!$A:$B,2,)</f>
        <v>huangyiwu</v>
      </c>
      <c r="F44" t="s">
        <v>57</v>
      </c>
      <c r="G44" t="str">
        <f t="array" ref="G44">IF(VLOOKUP(A44&amp;B44&amp;C44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44">
        <v>2011</v>
      </c>
      <c r="I44" t="s">
        <v>20</v>
      </c>
      <c r="J44" t="s">
        <v>132</v>
      </c>
      <c r="K44" s="6">
        <v>40617</v>
      </c>
      <c r="L44">
        <v>29</v>
      </c>
      <c r="M44" t="s">
        <v>58</v>
      </c>
      <c r="N44" t="s">
        <v>23</v>
      </c>
      <c r="Q44" t="str">
        <f>CONCATENATE(F44,"(",VLOOKUP(I44,著作类别对应分值!C:D,2,)*70%,")")</f>
        <v>huangyiwu(70)</v>
      </c>
    </row>
    <row r="45" spans="1:17">
      <c r="A45" s="5" t="s">
        <v>200</v>
      </c>
      <c r="B45" s="10" t="s">
        <v>20</v>
      </c>
      <c r="C45" s="10" t="s">
        <v>132</v>
      </c>
      <c r="D45" t="str">
        <f t="array" ref="D45">IF(ISNA(VLOOKUP(A45&amp;B45&amp;C45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45&amp;B45&amp;C45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45&amp;B45&amp;C45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孟东方</v>
      </c>
      <c r="E45" s="10" t="str">
        <f>VLOOKUP(D45,[2]Sheet1!$A:$B,2,)</f>
        <v>mengdongfang</v>
      </c>
      <c r="F45" t="s">
        <v>202</v>
      </c>
      <c r="G45" t="str">
        <f t="array" ref="G45">IF(VLOOKUP(A45&amp;B45&amp;C45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45">
        <v>2011</v>
      </c>
      <c r="I45" t="s">
        <v>20</v>
      </c>
      <c r="J45" t="s">
        <v>132</v>
      </c>
      <c r="K45" s="6">
        <v>40617</v>
      </c>
      <c r="L45">
        <v>30</v>
      </c>
      <c r="M45" t="s">
        <v>203</v>
      </c>
      <c r="N45" t="s">
        <v>23</v>
      </c>
      <c r="Q45" t="str">
        <f>CONCATENATE(F45,"(",VLOOKUP(I45,著作类别对应分值!C:D,2,)*70%,")")</f>
        <v>mengdongfang(70)</v>
      </c>
    </row>
    <row r="46" hidden="1" spans="1:17">
      <c r="A46" s="5" t="s">
        <v>205</v>
      </c>
      <c r="B46" s="10" t="s">
        <v>20</v>
      </c>
      <c r="C46" s="10" t="s">
        <v>128</v>
      </c>
      <c r="D46" t="str">
        <f t="array" ref="D46">IF(ISNA(VLOOKUP(A46&amp;B46&amp;C46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46&amp;B46&amp;C46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46&amp;B46&amp;C46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李万慧</v>
      </c>
      <c r="E46" s="10" t="str">
        <f>VLOOKUP(D46,[2]Sheet1!$A:$B,2,)</f>
        <v>liwanhui</v>
      </c>
      <c r="F46" t="s">
        <v>207</v>
      </c>
      <c r="G46" t="str">
        <f t="array" ref="G46">IF(VLOOKUP(A46&amp;B46&amp;C46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46">
        <v>2011</v>
      </c>
      <c r="I46" t="s">
        <v>20</v>
      </c>
      <c r="J46" t="s">
        <v>128</v>
      </c>
      <c r="K46" s="6">
        <v>40695</v>
      </c>
      <c r="L46">
        <v>29</v>
      </c>
      <c r="M46" t="s">
        <v>208</v>
      </c>
      <c r="N46" t="s">
        <v>23</v>
      </c>
      <c r="Q46" t="str">
        <f>CONCATENATE(F46,"(",VLOOKUP(I46,著作类别对应分值!C:D,2,)*70%,")")</f>
        <v>liwanhui(70)</v>
      </c>
    </row>
    <row r="47" hidden="1" spans="1:17">
      <c r="A47" s="5" t="s">
        <v>210</v>
      </c>
      <c r="B47" s="10" t="s">
        <v>20</v>
      </c>
      <c r="C47" s="10" t="s">
        <v>21</v>
      </c>
      <c r="D47" t="str">
        <f t="array" ref="D47">IF(ISNA(VLOOKUP(A47&amp;B47&amp;C47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47&amp;B47&amp;C47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47&amp;B47&amp;C47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吕昕</v>
      </c>
      <c r="E47" s="10" t="str">
        <f>VLOOKUP(D47,[2]Sheet1!$A:$B,2,)</f>
        <v>lvxin</v>
      </c>
      <c r="F47" t="s">
        <v>212</v>
      </c>
      <c r="G47" t="str">
        <f t="array" ref="G47">IF(VLOOKUP(A47&amp;B47&amp;C47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47">
        <v>2011</v>
      </c>
      <c r="I47" t="s">
        <v>20</v>
      </c>
      <c r="J47" t="s">
        <v>21</v>
      </c>
      <c r="K47" s="6">
        <v>40844</v>
      </c>
      <c r="L47">
        <v>30</v>
      </c>
      <c r="M47" t="s">
        <v>213</v>
      </c>
      <c r="N47" t="s">
        <v>23</v>
      </c>
      <c r="Q47" t="str">
        <f>CONCATENATE(F47,"(",VLOOKUP(I47,著作类别对应分值!C:D,2,)*70%,")")</f>
        <v>luxin(70)</v>
      </c>
    </row>
    <row r="48" hidden="1" spans="1:17">
      <c r="A48" s="5" t="s">
        <v>215</v>
      </c>
      <c r="B48" s="10" t="s">
        <v>20</v>
      </c>
      <c r="C48" s="10" t="s">
        <v>21</v>
      </c>
      <c r="D48" t="str">
        <f t="array" ref="D48">IF(ISNA(VLOOKUP(A48&amp;B48&amp;C48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48&amp;B48&amp;C48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48&amp;B48&amp;C48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马晓燕</v>
      </c>
      <c r="E48" s="10" t="str">
        <f>VLOOKUP(D48,[2]Sheet1!$A:$B,2,)</f>
        <v>maxiaoyan</v>
      </c>
      <c r="F48" t="s">
        <v>217</v>
      </c>
      <c r="G48" t="str">
        <f t="array" ref="G48">IF(VLOOKUP(A48&amp;B48&amp;C48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48">
        <v>2011</v>
      </c>
      <c r="I48" t="s">
        <v>20</v>
      </c>
      <c r="J48" t="s">
        <v>21</v>
      </c>
      <c r="K48" s="6">
        <v>40816</v>
      </c>
      <c r="L48">
        <v>23</v>
      </c>
      <c r="M48" t="s">
        <v>218</v>
      </c>
      <c r="N48" t="s">
        <v>23</v>
      </c>
      <c r="Q48" t="str">
        <f>CONCATENATE(F48,"(",VLOOKUP(I48,著作类别对应分值!C:D,2,)*70%,")")</f>
        <v>maxiaoyan(70)</v>
      </c>
    </row>
    <row r="49" hidden="1" spans="1:17">
      <c r="A49" s="5" t="s">
        <v>220</v>
      </c>
      <c r="B49" s="10" t="s">
        <v>20</v>
      </c>
      <c r="C49" s="10" t="s">
        <v>21</v>
      </c>
      <c r="D49" t="str">
        <f t="array" ref="D49">IF(ISNA(VLOOKUP(A49&amp;B49&amp;C49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49&amp;B49&amp;C49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49&amp;B49&amp;C49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马晓燕</v>
      </c>
      <c r="E49" s="10" t="str">
        <f>VLOOKUP(D49,[2]Sheet1!$A:$B,2,)</f>
        <v>maxiaoyan</v>
      </c>
      <c r="F49" t="s">
        <v>217</v>
      </c>
      <c r="G49" t="str">
        <f t="array" ref="G49">IF(VLOOKUP(A49&amp;B49&amp;C49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49">
        <v>2011</v>
      </c>
      <c r="I49" t="s">
        <v>20</v>
      </c>
      <c r="J49" t="s">
        <v>21</v>
      </c>
      <c r="K49" s="6">
        <v>40575</v>
      </c>
      <c r="L49">
        <v>24</v>
      </c>
      <c r="M49" t="s">
        <v>218</v>
      </c>
      <c r="N49" t="s">
        <v>23</v>
      </c>
      <c r="Q49" t="str">
        <f>CONCATENATE(F49,"(",VLOOKUP(I49,著作类别对应分值!C:D,2,)*70%,")")</f>
        <v>maxiaoyan(70)</v>
      </c>
    </row>
    <row r="50" hidden="1" spans="1:17">
      <c r="A50" s="5" t="s">
        <v>221</v>
      </c>
      <c r="B50" s="10" t="s">
        <v>20</v>
      </c>
      <c r="C50" s="10" t="s">
        <v>197</v>
      </c>
      <c r="D50" t="str">
        <f t="array" ref="D50">IF(ISNA(VLOOKUP(A50&amp;B50&amp;C50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50&amp;B50&amp;C50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50&amp;B50&amp;C50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孙元明</v>
      </c>
      <c r="E50" s="10" t="str">
        <f>VLOOKUP(D50,[2]Sheet1!$A:$B,2,)</f>
        <v>sunyuanming</v>
      </c>
      <c r="F50" t="s">
        <v>223</v>
      </c>
      <c r="G50" t="str">
        <f t="array" ref="G50">IF(VLOOKUP(A50&amp;B50&amp;C50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50">
        <v>2011</v>
      </c>
      <c r="I50" t="s">
        <v>20</v>
      </c>
      <c r="J50" t="s">
        <v>197</v>
      </c>
      <c r="K50" s="6">
        <v>40658</v>
      </c>
      <c r="L50">
        <v>25</v>
      </c>
      <c r="M50" t="s">
        <v>224</v>
      </c>
      <c r="N50" t="s">
        <v>23</v>
      </c>
      <c r="Q50" t="str">
        <f>CONCATENATE(F50,"(",VLOOKUP(I50,著作类别对应分值!C:D,2,)*70%,")")</f>
        <v>sunyuanming(70)</v>
      </c>
    </row>
    <row r="51" spans="1:17">
      <c r="A51" s="5" t="s">
        <v>226</v>
      </c>
      <c r="B51" s="10" t="s">
        <v>229</v>
      </c>
      <c r="C51" s="10" t="s">
        <v>230</v>
      </c>
      <c r="D51" t="str">
        <f t="array" ref="D51">IF(ISNA(VLOOKUP(A51&amp;B51&amp;C51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51&amp;B51&amp;C51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51&amp;B51&amp;C51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周启梁</v>
      </c>
      <c r="E51" s="10" t="str">
        <f>VLOOKUP(D51,[2]Sheet1!$A:$B,2,)</f>
        <v>zhouqiliang</v>
      </c>
      <c r="F51" t="s">
        <v>228</v>
      </c>
      <c r="G51" t="str">
        <f t="array" ref="G51">IF(VLOOKUP(A51&amp;B51&amp;C51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51">
        <v>2011</v>
      </c>
      <c r="I51" t="s">
        <v>229</v>
      </c>
      <c r="J51" t="s">
        <v>230</v>
      </c>
      <c r="K51" s="6">
        <v>40704</v>
      </c>
      <c r="L51">
        <v>23.5</v>
      </c>
      <c r="M51" t="s">
        <v>231</v>
      </c>
      <c r="N51" t="s">
        <v>23</v>
      </c>
      <c r="Q51" t="str">
        <f>CONCATENATE(F51,"(",VLOOKUP(I51,著作类别对应分值!C:D,2,)*70%,")")</f>
        <v>zhouqiliang(7)</v>
      </c>
    </row>
    <row r="52" hidden="1" spans="1:17">
      <c r="A52" s="5" t="s">
        <v>233</v>
      </c>
      <c r="B52" s="10" t="s">
        <v>20</v>
      </c>
      <c r="C52" s="10" t="s">
        <v>177</v>
      </c>
      <c r="D52" t="str">
        <f t="array" ref="D52">IF(ISNA(VLOOKUP(A52&amp;B52&amp;C52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52&amp;B52&amp;C52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52&amp;B52&amp;C52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曹银涛</v>
      </c>
      <c r="E52" s="10" t="str">
        <f>VLOOKUP(D52,[2]Sheet1!$A:$B,2,)</f>
        <v>caoyintao</v>
      </c>
      <c r="F52" t="s">
        <v>32</v>
      </c>
      <c r="G52" t="str">
        <f t="array" ref="G52">IF(VLOOKUP(A52&amp;B52&amp;C52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52">
        <v>2012</v>
      </c>
      <c r="I52" t="s">
        <v>20</v>
      </c>
      <c r="J52" t="s">
        <v>177</v>
      </c>
      <c r="K52" s="6">
        <v>41191</v>
      </c>
      <c r="L52">
        <v>22.5</v>
      </c>
      <c r="M52" t="s">
        <v>234</v>
      </c>
      <c r="N52" t="s">
        <v>23</v>
      </c>
      <c r="Q52" t="str">
        <f>CONCATENATE(F52,"(",VLOOKUP(I52,著作类别对应分值!C:D,2,)*70%,")")</f>
        <v>caoyintao(70)</v>
      </c>
    </row>
    <row r="53" spans="1:17">
      <c r="A53" s="5" t="s">
        <v>235</v>
      </c>
      <c r="B53" s="10" t="s">
        <v>20</v>
      </c>
      <c r="C53" s="10" t="s">
        <v>177</v>
      </c>
      <c r="D53" t="str">
        <f t="array" ref="D53">IF(ISNA(VLOOKUP(A53&amp;B53&amp;C53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53&amp;B53&amp;C53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53&amp;B53&amp;C53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方令</v>
      </c>
      <c r="E53" s="10" t="str">
        <f>VLOOKUP(D53,[2]Sheet1!$A:$B,2,)</f>
        <v>fangling</v>
      </c>
      <c r="F53" t="s">
        <v>176</v>
      </c>
      <c r="G53" t="str">
        <f t="array" ref="G53">IF(VLOOKUP(A53&amp;B53&amp;C53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53">
        <v>2012</v>
      </c>
      <c r="I53" t="s">
        <v>20</v>
      </c>
      <c r="J53" t="s">
        <v>177</v>
      </c>
      <c r="K53" s="6">
        <v>40967</v>
      </c>
      <c r="L53">
        <v>16</v>
      </c>
      <c r="M53" t="s">
        <v>236</v>
      </c>
      <c r="N53" t="s">
        <v>23</v>
      </c>
      <c r="Q53" t="str">
        <f>CONCATENATE(F53,"(",VLOOKUP(I53,著作类别对应分值!C:D,2,)*70%,")")</f>
        <v>fangling(70)</v>
      </c>
    </row>
    <row r="54" spans="1:17">
      <c r="A54" s="5" t="s">
        <v>237</v>
      </c>
      <c r="B54" s="10" t="s">
        <v>20</v>
      </c>
      <c r="C54" s="10" t="s">
        <v>21</v>
      </c>
      <c r="D54" t="str">
        <f t="array" ref="D54">IF(ISNA(VLOOKUP(A54&amp;B54&amp;C54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54&amp;B54&amp;C54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54&amp;B54&amp;C54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孟东方</v>
      </c>
      <c r="E54" s="10" t="str">
        <f>VLOOKUP(D54,[2]Sheet1!$A:$B,2,)</f>
        <v>mengdongfang</v>
      </c>
      <c r="F54" t="s">
        <v>202</v>
      </c>
      <c r="G54" t="str">
        <f t="array" ref="G54">IF(VLOOKUP(A54&amp;B54&amp;C54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54">
        <v>2012</v>
      </c>
      <c r="I54" t="s">
        <v>20</v>
      </c>
      <c r="J54" t="s">
        <v>21</v>
      </c>
      <c r="K54" s="6">
        <v>40909</v>
      </c>
      <c r="L54">
        <v>27</v>
      </c>
      <c r="M54" t="s">
        <v>203</v>
      </c>
      <c r="N54" t="s">
        <v>23</v>
      </c>
      <c r="Q54" t="str">
        <f>CONCATENATE(F54,"(",VLOOKUP(I54,著作类别对应分值!C:D,2,)*70%,")")</f>
        <v>mengdongfang(70)</v>
      </c>
    </row>
    <row r="55" spans="1:17">
      <c r="A55" s="5" t="s">
        <v>238</v>
      </c>
      <c r="B55" s="10" t="s">
        <v>20</v>
      </c>
      <c r="C55" s="10" t="s">
        <v>21</v>
      </c>
      <c r="D55" t="str">
        <f t="array" ref="D55">IF(ISNA(VLOOKUP(A55&amp;B55&amp;C55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55&amp;B55&amp;C55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55&amp;B55&amp;C55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孟东方</v>
      </c>
      <c r="E55" s="10" t="str">
        <f>VLOOKUP(D55,[2]Sheet1!$A:$B,2,)</f>
        <v>mengdongfang</v>
      </c>
      <c r="F55" t="s">
        <v>202</v>
      </c>
      <c r="G55" t="str">
        <f t="array" ref="G55">IF(VLOOKUP(A55&amp;B55&amp;C55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55">
        <v>2012</v>
      </c>
      <c r="I55" t="s">
        <v>20</v>
      </c>
      <c r="J55" t="s">
        <v>21</v>
      </c>
      <c r="K55" s="6">
        <v>41158</v>
      </c>
      <c r="L55">
        <v>73.6</v>
      </c>
      <c r="M55" t="s">
        <v>203</v>
      </c>
      <c r="N55" t="s">
        <v>23</v>
      </c>
      <c r="Q55" t="str">
        <f>CONCATENATE(F55,"(",VLOOKUP(I55,著作类别对应分值!C:D,2,)*70%,")")</f>
        <v>mengdongfang(70)</v>
      </c>
    </row>
    <row r="56" hidden="1" spans="1:17">
      <c r="A56" s="5" t="s">
        <v>239</v>
      </c>
      <c r="B56" s="10" t="s">
        <v>20</v>
      </c>
      <c r="C56" s="10" t="s">
        <v>128</v>
      </c>
      <c r="D56" t="str">
        <f t="array" ref="D56">IF(ISNA(VLOOKUP(A56&amp;B56&amp;C56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56&amp;B56&amp;C56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56&amp;B56&amp;C56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江薇薇</v>
      </c>
      <c r="E56" s="10" t="str">
        <f>VLOOKUP(D56,[2]Sheet1!$A:$B,2,)</f>
        <v>jiangweiwei</v>
      </c>
      <c r="F56" t="s">
        <v>241</v>
      </c>
      <c r="G56" t="str">
        <f t="array" ref="G56">IF(VLOOKUP(A56&amp;B56&amp;C56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56">
        <v>2012</v>
      </c>
      <c r="I56" t="s">
        <v>20</v>
      </c>
      <c r="J56" t="s">
        <v>128</v>
      </c>
      <c r="K56" s="6">
        <v>41188</v>
      </c>
      <c r="L56">
        <v>25</v>
      </c>
      <c r="M56" t="s">
        <v>242</v>
      </c>
      <c r="N56" t="s">
        <v>23</v>
      </c>
      <c r="Q56" t="str">
        <f>CONCATENATE(F56,"(",VLOOKUP(I56,著作类别对应分值!C:D,2,)*70%,")")</f>
        <v>jiangweiwei(70)</v>
      </c>
    </row>
    <row r="57" hidden="1" spans="1:17">
      <c r="A57" s="5" t="s">
        <v>244</v>
      </c>
      <c r="B57" s="10" t="s">
        <v>20</v>
      </c>
      <c r="C57" s="10" t="s">
        <v>21</v>
      </c>
      <c r="D57" t="str">
        <f t="array" ref="D57">IF(ISNA(VLOOKUP(A57&amp;B57&amp;C57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57&amp;B57&amp;C57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57&amp;B57&amp;C57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吴安</v>
      </c>
      <c r="E57" s="10" t="str">
        <f>VLOOKUP(D57,[2]Sheet1!$A:$B,2,)</f>
        <v>wuann</v>
      </c>
      <c r="F57" t="s">
        <v>168</v>
      </c>
      <c r="G57" t="str">
        <f t="array" ref="G57">IF(VLOOKUP(A57&amp;B57&amp;C57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57">
        <v>2012</v>
      </c>
      <c r="I57" t="s">
        <v>20</v>
      </c>
      <c r="J57" t="s">
        <v>21</v>
      </c>
      <c r="K57" s="6">
        <v>41122</v>
      </c>
      <c r="L57">
        <v>25</v>
      </c>
      <c r="M57" t="s">
        <v>245</v>
      </c>
      <c r="N57" t="s">
        <v>23</v>
      </c>
      <c r="Q57" t="str">
        <f>CONCATENATE(F57,"(",VLOOKUP(I57,著作类别对应分值!C:D,2,)*70%,")")</f>
        <v>wuan(70)</v>
      </c>
    </row>
    <row r="58" hidden="1" spans="1:17">
      <c r="A58" s="5" t="s">
        <v>246</v>
      </c>
      <c r="B58" s="10" t="s">
        <v>20</v>
      </c>
      <c r="C58" s="10" t="s">
        <v>44</v>
      </c>
      <c r="D58" t="str">
        <f t="array" ref="D58">IF(ISNA(VLOOKUP(A58&amp;B58&amp;C58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58&amp;B58&amp;C58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58&amp;B58&amp;C58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吴大兵</v>
      </c>
      <c r="E58" s="10" t="str">
        <f>VLOOKUP(D58,[2]Sheet1!$A:$B,2,)</f>
        <v>wudabing</v>
      </c>
      <c r="F58" t="s">
        <v>103</v>
      </c>
      <c r="G58" t="str">
        <f t="array" ref="G58">IF(VLOOKUP(A58&amp;B58&amp;C58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58">
        <v>2012</v>
      </c>
      <c r="I58" t="s">
        <v>20</v>
      </c>
      <c r="J58" t="s">
        <v>44</v>
      </c>
      <c r="K58" s="6">
        <v>41029</v>
      </c>
      <c r="L58">
        <v>30</v>
      </c>
      <c r="M58" t="s">
        <v>104</v>
      </c>
      <c r="N58" t="s">
        <v>23</v>
      </c>
      <c r="Q58" t="str">
        <f>CONCATENATE(F58,"(",VLOOKUP(I58,著作类别对应分值!C:D,2,)*70%,")")</f>
        <v>wudabing(70)</v>
      </c>
    </row>
    <row r="59" spans="1:17">
      <c r="A59" s="5" t="s">
        <v>247</v>
      </c>
      <c r="B59" s="10" t="s">
        <v>20</v>
      </c>
      <c r="C59" s="10" t="s">
        <v>250</v>
      </c>
      <c r="D59" t="str">
        <f t="array" ref="D59">IF(ISNA(VLOOKUP(A59&amp;B59&amp;C59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59&amp;B59&amp;C59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59&amp;B59&amp;C59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朱莉芬</v>
      </c>
      <c r="E59" s="10" t="str">
        <f>VLOOKUP(D59,[2]Sheet1!$A:$B,2,)</f>
        <v>zhulifen</v>
      </c>
      <c r="F59" t="s">
        <v>249</v>
      </c>
      <c r="G59" t="str">
        <f t="array" ref="G59">IF(VLOOKUP(A59&amp;B59&amp;C59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59">
        <v>2012</v>
      </c>
      <c r="I59" t="s">
        <v>20</v>
      </c>
      <c r="J59" t="s">
        <v>250</v>
      </c>
      <c r="K59" s="6">
        <v>41274</v>
      </c>
      <c r="L59">
        <v>38</v>
      </c>
      <c r="M59" t="s">
        <v>251</v>
      </c>
      <c r="N59" t="s">
        <v>23</v>
      </c>
      <c r="Q59" t="str">
        <f>CONCATENATE(F59,"(",VLOOKUP(I59,著作类别对应分值!C:D,2,)*70%,")")</f>
        <v>zhulifen(70)</v>
      </c>
    </row>
    <row r="60" spans="1:17">
      <c r="A60" s="5" t="s">
        <v>253</v>
      </c>
      <c r="B60" s="10" t="s">
        <v>20</v>
      </c>
      <c r="C60" s="10" t="s">
        <v>177</v>
      </c>
      <c r="D60" t="str">
        <f t="array" ref="D60">IF(ISNA(VLOOKUP(A60&amp;B60&amp;C60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60&amp;B60&amp;C60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60&amp;B60&amp;C60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方令</v>
      </c>
      <c r="E60" s="10" t="str">
        <f>VLOOKUP(D60,[2]Sheet1!$A:$B,2,)</f>
        <v>fangling</v>
      </c>
      <c r="F60" t="s">
        <v>176</v>
      </c>
      <c r="G60" t="str">
        <f t="array" ref="G60">IF(VLOOKUP(A60&amp;B60&amp;C60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60">
        <v>2013</v>
      </c>
      <c r="I60" t="s">
        <v>20</v>
      </c>
      <c r="J60" t="s">
        <v>177</v>
      </c>
      <c r="K60" s="6">
        <v>41394</v>
      </c>
      <c r="L60">
        <v>18</v>
      </c>
      <c r="M60" t="s">
        <v>254</v>
      </c>
      <c r="N60" t="s">
        <v>23</v>
      </c>
      <c r="Q60" t="str">
        <f>CONCATENATE(F60,"(",VLOOKUP(I60,著作类别对应分值!C:D,2,)*70%,")")</f>
        <v>fangling(70)</v>
      </c>
    </row>
    <row r="61" spans="1:17">
      <c r="A61" s="5" t="s">
        <v>255</v>
      </c>
      <c r="B61" s="10" t="s">
        <v>39</v>
      </c>
      <c r="C61" s="10" t="s">
        <v>258</v>
      </c>
      <c r="D61" t="str">
        <f t="array" ref="D61">IF(ISNA(VLOOKUP(A61&amp;B61&amp;C61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61&amp;B61&amp;C61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61&amp;B61&amp;C61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邓平</v>
      </c>
      <c r="E61" s="10" t="str">
        <f>VLOOKUP(D61,[2]Sheet1!$A:$B,2,)</f>
        <v>dengping</v>
      </c>
      <c r="F61" t="s">
        <v>257</v>
      </c>
      <c r="G61" t="str">
        <f t="array" ref="G61">IF(VLOOKUP(A61&amp;B61&amp;C61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61">
        <v>2013</v>
      </c>
      <c r="I61" t="s">
        <v>39</v>
      </c>
      <c r="J61" t="s">
        <v>258</v>
      </c>
      <c r="K61" s="6">
        <v>41608</v>
      </c>
      <c r="L61">
        <v>20</v>
      </c>
      <c r="M61" t="s">
        <v>259</v>
      </c>
      <c r="N61" t="s">
        <v>23</v>
      </c>
      <c r="Q61" t="str">
        <f>CONCATENATE(F61,"(",VLOOKUP(I61,著作类别对应分值!C:D,2,)*70%,")")</f>
        <v>dengping(35)</v>
      </c>
    </row>
    <row r="62" spans="1:17">
      <c r="A62" s="5" t="s">
        <v>261</v>
      </c>
      <c r="B62" s="10" t="s">
        <v>20</v>
      </c>
      <c r="C62" s="10" t="s">
        <v>264</v>
      </c>
      <c r="D62" t="str">
        <f t="array" ref="D62">IF(ISNA(VLOOKUP(A62&amp;B62&amp;C62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62&amp;B62&amp;C62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62&amp;B62&amp;C62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钟瑶奇</v>
      </c>
      <c r="E62" s="10" t="str">
        <f>VLOOKUP(D62,[2]Sheet1!$A:$B,2,)</f>
        <v>zhongyaoqi</v>
      </c>
      <c r="F62" t="s">
        <v>263</v>
      </c>
      <c r="G62" t="str">
        <f t="array" ref="G62">IF(VLOOKUP(A62&amp;B62&amp;C62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62">
        <v>2013</v>
      </c>
      <c r="I62" t="s">
        <v>20</v>
      </c>
      <c r="J62" t="s">
        <v>264</v>
      </c>
      <c r="K62" s="6">
        <v>41513</v>
      </c>
      <c r="L62">
        <v>35</v>
      </c>
      <c r="M62" t="s">
        <v>265</v>
      </c>
      <c r="N62" t="s">
        <v>23</v>
      </c>
      <c r="Q62" t="str">
        <f>CONCATENATE(F62,"(",VLOOKUP(I62,著作类别对应分值!C:D,2,)*70%,")")</f>
        <v>zhongyaoqi(70)</v>
      </c>
    </row>
    <row r="63" hidden="1" spans="1:17">
      <c r="A63" s="5" t="s">
        <v>267</v>
      </c>
      <c r="B63" s="10" t="s">
        <v>20</v>
      </c>
      <c r="C63" s="10" t="s">
        <v>116</v>
      </c>
      <c r="D63" t="str">
        <f t="array" ref="D63">IF(ISNA(VLOOKUP(A63&amp;B63&amp;C63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63&amp;B63&amp;C63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63&amp;B63&amp;C63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郭振杰</v>
      </c>
      <c r="E63" s="10" t="str">
        <f>VLOOKUP(D63,[2]Sheet1!$A:$B,2,)</f>
        <v>guozhenjie</v>
      </c>
      <c r="F63" t="s">
        <v>51</v>
      </c>
      <c r="G63" t="str">
        <f t="array" ref="G63">IF(VLOOKUP(A63&amp;B63&amp;C63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63">
        <v>2013</v>
      </c>
      <c r="I63" t="s">
        <v>20</v>
      </c>
      <c r="J63" t="s">
        <v>116</v>
      </c>
      <c r="K63" s="6">
        <v>41436</v>
      </c>
      <c r="L63">
        <v>30</v>
      </c>
      <c r="M63" t="s">
        <v>53</v>
      </c>
      <c r="N63" t="s">
        <v>23</v>
      </c>
      <c r="Q63" t="str">
        <f>CONCATENATE(F63,"(",VLOOKUP(I63,著作类别对应分值!C:D,2,)*70%,")")</f>
        <v>guozhenjie(70)</v>
      </c>
    </row>
    <row r="64" hidden="1" spans="1:17">
      <c r="A64" s="5" t="s">
        <v>268</v>
      </c>
      <c r="B64" s="10" t="s">
        <v>20</v>
      </c>
      <c r="C64" s="10" t="s">
        <v>21</v>
      </c>
      <c r="D64" t="str">
        <f t="array" ref="D64">IF(ISNA(VLOOKUP(A64&amp;B64&amp;C64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64&amp;B64&amp;C64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64&amp;B64&amp;C64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吴大兵</v>
      </c>
      <c r="E64" s="10" t="str">
        <f>VLOOKUP(D64,[2]Sheet1!$A:$B,2,)</f>
        <v>wudabing</v>
      </c>
      <c r="F64" t="s">
        <v>103</v>
      </c>
      <c r="G64" t="str">
        <f t="array" ref="G64">IF(VLOOKUP(A64&amp;B64&amp;C64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64">
        <v>2013</v>
      </c>
      <c r="I64" t="s">
        <v>20</v>
      </c>
      <c r="J64" t="s">
        <v>21</v>
      </c>
      <c r="K64" s="6">
        <v>41325</v>
      </c>
      <c r="L64">
        <v>18.5</v>
      </c>
      <c r="M64" t="s">
        <v>104</v>
      </c>
      <c r="N64" t="s">
        <v>23</v>
      </c>
      <c r="Q64" t="str">
        <f>CONCATENATE(F64,"(",VLOOKUP(I64,著作类别对应分值!C:D,2,)*70%,")")</f>
        <v>wudabing(70)</v>
      </c>
    </row>
    <row r="65" hidden="1" spans="1:17">
      <c r="A65" s="5" t="s">
        <v>269</v>
      </c>
      <c r="B65" s="10" t="s">
        <v>20</v>
      </c>
      <c r="C65" s="10" t="s">
        <v>190</v>
      </c>
      <c r="D65" t="str">
        <f t="array" ref="D65">IF(ISNA(VLOOKUP(A65&amp;B65&amp;C65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65&amp;B65&amp;C65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65&amp;B65&amp;C65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吴大兵</v>
      </c>
      <c r="E65" s="10" t="str">
        <f>VLOOKUP(D65,[2]Sheet1!$A:$B,2,)</f>
        <v>wudabing</v>
      </c>
      <c r="F65" t="s">
        <v>103</v>
      </c>
      <c r="G65" t="str">
        <f t="array" ref="G65">IF(VLOOKUP(A65&amp;B65&amp;C65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65">
        <v>2013</v>
      </c>
      <c r="I65" t="s">
        <v>20</v>
      </c>
      <c r="J65" t="s">
        <v>190</v>
      </c>
      <c r="K65" s="6">
        <v>41455</v>
      </c>
      <c r="L65">
        <v>28</v>
      </c>
      <c r="M65" t="s">
        <v>104</v>
      </c>
      <c r="N65" t="s">
        <v>23</v>
      </c>
      <c r="Q65" t="str">
        <f>CONCATENATE(F65,"(",VLOOKUP(I65,著作类别对应分值!C:D,2,)*70%,")")</f>
        <v>wudabing(70)</v>
      </c>
    </row>
    <row r="66" hidden="1" spans="1:17">
      <c r="A66" s="5" t="s">
        <v>270</v>
      </c>
      <c r="B66" s="10" t="s">
        <v>20</v>
      </c>
      <c r="C66" s="10" t="s">
        <v>273</v>
      </c>
      <c r="D66" t="str">
        <f t="array" ref="D66">IF(ISNA(VLOOKUP(A66&amp;B66&amp;C66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66&amp;B66&amp;C66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66&amp;B66&amp;C66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杨孝容</v>
      </c>
      <c r="E66" s="10" t="str">
        <f>VLOOKUP(D66,[2]Sheet1!$A:$B,2,)</f>
        <v>yangxiaorong</v>
      </c>
      <c r="F66" t="s">
        <v>272</v>
      </c>
      <c r="G66" t="str">
        <f t="array" ref="G66">IF(VLOOKUP(A66&amp;B66&amp;C66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66">
        <v>2013</v>
      </c>
      <c r="I66" t="s">
        <v>20</v>
      </c>
      <c r="J66" t="s">
        <v>273</v>
      </c>
      <c r="K66" s="6">
        <v>41306</v>
      </c>
      <c r="L66">
        <v>30</v>
      </c>
      <c r="M66" t="s">
        <v>274</v>
      </c>
      <c r="N66" t="s">
        <v>23</v>
      </c>
      <c r="Q66" t="str">
        <f>CONCATENATE(F66,"(",VLOOKUP(I66,著作类别对应分值!C:D,2,)*70%,")")</f>
        <v>yangxiaorong(70)</v>
      </c>
    </row>
    <row r="67" spans="1:17">
      <c r="A67" s="5" t="s">
        <v>276</v>
      </c>
      <c r="B67" s="10" t="s">
        <v>20</v>
      </c>
      <c r="C67" s="10" t="s">
        <v>277</v>
      </c>
      <c r="D67" t="str">
        <f t="array" ref="D67">IF(ISNA(VLOOKUP(A67&amp;B67&amp;C67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67&amp;B67&amp;C67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67&amp;B67&amp;C67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杨勇</v>
      </c>
      <c r="E67" s="10" t="str">
        <f>VLOOKUP(D67,[2]Sheet1!$A:$B,2,)</f>
        <v>yangyong</v>
      </c>
      <c r="F67" t="s">
        <v>109</v>
      </c>
      <c r="G67" t="str">
        <f t="array" ref="G67">IF(VLOOKUP(A67&amp;B67&amp;C67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67">
        <v>2013</v>
      </c>
      <c r="I67" t="s">
        <v>20</v>
      </c>
      <c r="J67" t="s">
        <v>277</v>
      </c>
      <c r="K67" s="6">
        <v>41612</v>
      </c>
      <c r="L67">
        <v>20</v>
      </c>
      <c r="M67" t="s">
        <v>111</v>
      </c>
      <c r="N67" t="s">
        <v>23</v>
      </c>
      <c r="Q67" t="str">
        <f>CONCATENATE(F67,"(",VLOOKUP(I67,著作类别对应分值!C:D,2,)*70%,")")</f>
        <v>yangyong(70)</v>
      </c>
    </row>
    <row r="68" spans="1:17">
      <c r="A68" s="5" t="s">
        <v>278</v>
      </c>
      <c r="B68" s="10" t="s">
        <v>20</v>
      </c>
      <c r="C68" s="10" t="s">
        <v>279</v>
      </c>
      <c r="D68" t="str">
        <f t="array" ref="D68">IF(ISNA(VLOOKUP(A68&amp;B68&amp;C68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68&amp;B68&amp;C68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68&amp;B68&amp;C68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朱莉芬</v>
      </c>
      <c r="E68" s="10" t="str">
        <f>VLOOKUP(D68,[2]Sheet1!$A:$B,2,)</f>
        <v>zhulifen</v>
      </c>
      <c r="F68" t="s">
        <v>249</v>
      </c>
      <c r="G68" t="str">
        <f t="array" ref="G68">IF(VLOOKUP(A68&amp;B68&amp;C68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68">
        <v>2013</v>
      </c>
      <c r="I68" t="s">
        <v>20</v>
      </c>
      <c r="J68" t="s">
        <v>279</v>
      </c>
      <c r="K68" s="6">
        <v>41456</v>
      </c>
      <c r="L68">
        <v>25.4</v>
      </c>
      <c r="M68" t="s">
        <v>280</v>
      </c>
      <c r="N68" t="s">
        <v>23</v>
      </c>
      <c r="Q68" t="str">
        <f>CONCATENATE(F68,"(",VLOOKUP(I68,著作类别对应分值!C:D,2,)*70%,")")</f>
        <v>zhulifen(70)</v>
      </c>
    </row>
    <row r="69" hidden="1" spans="1:17">
      <c r="A69" s="5" t="s">
        <v>281</v>
      </c>
      <c r="B69" s="10" t="s">
        <v>229</v>
      </c>
      <c r="C69" s="10" t="s">
        <v>284</v>
      </c>
      <c r="D69" t="str">
        <f t="array" ref="D69">IF(ISNA(VLOOKUP(A69&amp;B69&amp;C69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69&amp;B69&amp;C69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69&amp;B69&amp;C69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邓涛</v>
      </c>
      <c r="E69" s="10" t="str">
        <f>VLOOKUP(D69,[2]Sheet1!$A:$B,2,)</f>
        <v>dengtao</v>
      </c>
      <c r="F69" t="s">
        <v>283</v>
      </c>
      <c r="G69" t="str">
        <f t="array" ref="G69">IF(VLOOKUP(A69&amp;B69&amp;C69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69">
        <v>2014</v>
      </c>
      <c r="I69" t="s">
        <v>229</v>
      </c>
      <c r="J69" t="s">
        <v>284</v>
      </c>
      <c r="K69" s="6">
        <v>41983</v>
      </c>
      <c r="L69">
        <v>60</v>
      </c>
      <c r="M69" t="s">
        <v>285</v>
      </c>
      <c r="N69" t="s">
        <v>23</v>
      </c>
      <c r="Q69" t="str">
        <f>CONCATENATE(F69,"(",VLOOKUP(I69,著作类别对应分值!C:D,2,)*70%,")")</f>
        <v>dengtao(7)</v>
      </c>
    </row>
    <row r="70" hidden="1" spans="1:17">
      <c r="A70" s="5" t="s">
        <v>287</v>
      </c>
      <c r="B70" s="10" t="s">
        <v>20</v>
      </c>
      <c r="C70" s="10" t="s">
        <v>64</v>
      </c>
      <c r="D70" t="str">
        <f t="array" ref="D70">IF(ISNA(VLOOKUP(A70&amp;B70&amp;C70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70&amp;B70&amp;C70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70&amp;B70&amp;C70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许玉明</v>
      </c>
      <c r="E70" s="10" t="str">
        <f>VLOOKUP(D70,[2]Sheet1!$A:$B,2,)</f>
        <v>xuyuming</v>
      </c>
      <c r="F70" t="s">
        <v>69</v>
      </c>
      <c r="G70" t="str">
        <f t="array" ref="G70">IF(VLOOKUP(A70&amp;B70&amp;C70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70">
        <v>2014</v>
      </c>
      <c r="I70" t="s">
        <v>20</v>
      </c>
      <c r="J70" t="s">
        <v>64</v>
      </c>
      <c r="K70" s="6">
        <v>41898</v>
      </c>
      <c r="L70">
        <v>17.4</v>
      </c>
      <c r="M70" t="s">
        <v>288</v>
      </c>
      <c r="N70" t="s">
        <v>23</v>
      </c>
      <c r="Q70" t="str">
        <f>CONCATENATE(F70,"(",VLOOKUP(I70,著作类别对应分值!C:D,2,)*70%,")")</f>
        <v>xuyuming(70)</v>
      </c>
    </row>
    <row r="71" hidden="1" spans="1:17">
      <c r="A71" s="5" t="s">
        <v>289</v>
      </c>
      <c r="B71" s="10" t="s">
        <v>20</v>
      </c>
      <c r="C71" s="10" t="s">
        <v>64</v>
      </c>
      <c r="D71" t="str">
        <f t="array" ref="D71">IF(ISNA(VLOOKUP(A71&amp;B71&amp;C71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71&amp;B71&amp;C71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71&amp;B71&amp;C71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许玉明</v>
      </c>
      <c r="E71" s="10" t="str">
        <f>VLOOKUP(D71,[2]Sheet1!$A:$B,2,)</f>
        <v>xuyuming</v>
      </c>
      <c r="F71" t="s">
        <v>69</v>
      </c>
      <c r="G71" t="str">
        <f t="array" ref="G71">IF(VLOOKUP(A71&amp;B71&amp;C71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71">
        <v>2014</v>
      </c>
      <c r="I71" t="s">
        <v>20</v>
      </c>
      <c r="J71" t="s">
        <v>64</v>
      </c>
      <c r="K71" s="6">
        <v>41940</v>
      </c>
      <c r="L71">
        <v>28.8</v>
      </c>
      <c r="M71" t="s">
        <v>290</v>
      </c>
      <c r="N71" t="s">
        <v>23</v>
      </c>
      <c r="Q71" t="str">
        <f>CONCATENATE(F71,"(",VLOOKUP(I71,著作类别对应分值!C:D,2,)*70%,")")</f>
        <v>xuyuming(70)</v>
      </c>
    </row>
    <row r="72" hidden="1" spans="1:17">
      <c r="A72" s="5" t="s">
        <v>291</v>
      </c>
      <c r="B72" s="10" t="s">
        <v>20</v>
      </c>
      <c r="C72" s="10" t="s">
        <v>64</v>
      </c>
      <c r="D72" t="str">
        <f t="array" ref="D72">IF(ISNA(VLOOKUP(A72&amp;B72&amp;C72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72&amp;B72&amp;C72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72&amp;B72&amp;C72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柯昌波</v>
      </c>
      <c r="E72" s="10" t="str">
        <f>VLOOKUP(D72,[2]Sheet1!$A:$B,2,)</f>
        <v>kechangbo</v>
      </c>
      <c r="F72" t="s">
        <v>27</v>
      </c>
      <c r="G72" t="str">
        <f t="array" ref="G72">IF(VLOOKUP(A72&amp;B72&amp;C72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72">
        <v>2014</v>
      </c>
      <c r="I72" t="s">
        <v>20</v>
      </c>
      <c r="J72" t="s">
        <v>64</v>
      </c>
      <c r="K72" s="6">
        <v>41940</v>
      </c>
      <c r="L72">
        <v>17.5</v>
      </c>
      <c r="M72" t="s">
        <v>292</v>
      </c>
      <c r="N72" t="s">
        <v>23</v>
      </c>
      <c r="Q72" t="str">
        <f>CONCATENATE(F72,"(",VLOOKUP(I72,著作类别对应分值!C:D,2,)*70%,")")</f>
        <v>kechangbo(70)</v>
      </c>
    </row>
    <row r="73" hidden="1" spans="1:17">
      <c r="A73" s="5" t="s">
        <v>293</v>
      </c>
      <c r="B73" s="10" t="s">
        <v>20</v>
      </c>
      <c r="C73" s="10" t="s">
        <v>294</v>
      </c>
      <c r="D73" t="str">
        <f t="array" ref="D73">IF(ISNA(VLOOKUP(A73&amp;B73&amp;C73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73&amp;B73&amp;C73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73&amp;B73&amp;C73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黎智洪</v>
      </c>
      <c r="E73" s="10" t="str">
        <f>VLOOKUP(D73,[2]Sheet1!$A:$B,2,)</f>
        <v>lizhihong</v>
      </c>
      <c r="F73" t="s">
        <v>78</v>
      </c>
      <c r="G73" t="str">
        <f t="array" ref="G73">IF(VLOOKUP(A73&amp;B73&amp;C73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73">
        <v>2014</v>
      </c>
      <c r="I73" t="s">
        <v>20</v>
      </c>
      <c r="J73" t="s">
        <v>294</v>
      </c>
      <c r="K73" s="6">
        <v>41900</v>
      </c>
      <c r="L73">
        <v>21</v>
      </c>
      <c r="M73" t="s">
        <v>79</v>
      </c>
      <c r="N73" t="s">
        <v>23</v>
      </c>
      <c r="Q73" t="str">
        <f>CONCATENATE(F73,"(",VLOOKUP(I73,著作类别对应分值!C:D,2,)*70%,")")</f>
        <v>lizhihong(70)</v>
      </c>
    </row>
    <row r="74" spans="1:17">
      <c r="A74" s="5" t="s">
        <v>295</v>
      </c>
      <c r="B74" s="10" t="s">
        <v>20</v>
      </c>
      <c r="C74" s="10" t="s">
        <v>128</v>
      </c>
      <c r="D74" t="str">
        <f t="array" ref="D74">IF(ISNA(VLOOKUP(A74&amp;B74&amp;C74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74&amp;B74&amp;C74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74&amp;B74&amp;C74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李敬</v>
      </c>
      <c r="E74" s="10" t="str">
        <f>VLOOKUP(D74,[2]Sheet1!$A:$B,2,)</f>
        <v>lijing</v>
      </c>
      <c r="F74" t="s">
        <v>297</v>
      </c>
      <c r="G74" t="str">
        <f t="array" ref="G74">IF(VLOOKUP(A74&amp;B74&amp;C74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74">
        <v>2014</v>
      </c>
      <c r="I74" t="s">
        <v>20</v>
      </c>
      <c r="J74" t="s">
        <v>128</v>
      </c>
      <c r="K74" s="6">
        <v>41718</v>
      </c>
      <c r="L74">
        <v>24</v>
      </c>
      <c r="M74" t="s">
        <v>298</v>
      </c>
      <c r="N74" t="s">
        <v>23</v>
      </c>
      <c r="Q74" t="str">
        <f>CONCATENATE(F74,"(",VLOOKUP(I74,著作类别对应分值!C:D,2,)*70%,")")</f>
        <v>lijing(70)</v>
      </c>
    </row>
    <row r="75" spans="1:17">
      <c r="A75" s="5" t="s">
        <v>300</v>
      </c>
      <c r="B75" s="10" t="s">
        <v>20</v>
      </c>
      <c r="C75" s="10" t="s">
        <v>124</v>
      </c>
      <c r="D75" t="str">
        <f t="array" ref="D75">IF(ISNA(VLOOKUP(A75&amp;B75&amp;C75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75&amp;B75&amp;C75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75&amp;B75&amp;C75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李然</v>
      </c>
      <c r="E75" s="10" t="str">
        <f>VLOOKUP(D75,[2]Sheet1!$A:$B,2,)</f>
        <v>liran</v>
      </c>
      <c r="F75" t="s">
        <v>302</v>
      </c>
      <c r="G75" t="str">
        <f t="array" ref="G75">IF(VLOOKUP(A75&amp;B75&amp;C75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75">
        <v>2014</v>
      </c>
      <c r="I75" t="s">
        <v>20</v>
      </c>
      <c r="J75" t="s">
        <v>124</v>
      </c>
      <c r="K75" s="6">
        <v>41923</v>
      </c>
      <c r="L75">
        <v>28</v>
      </c>
      <c r="M75" t="s">
        <v>303</v>
      </c>
      <c r="N75" t="s">
        <v>23</v>
      </c>
      <c r="Q75" t="str">
        <f>CONCATENATE(F75,"(",VLOOKUP(I75,著作类别对应分值!C:D,2,)*70%,")")</f>
        <v>liran(70)</v>
      </c>
    </row>
    <row r="76" hidden="1" spans="1:17">
      <c r="A76" s="5" t="s">
        <v>305</v>
      </c>
      <c r="B76" s="10" t="s">
        <v>20</v>
      </c>
      <c r="C76" s="10" t="s">
        <v>294</v>
      </c>
      <c r="D76" t="str">
        <f t="array" ref="D76">IF(ISNA(VLOOKUP(A76&amp;B76&amp;C76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76&amp;B76&amp;C76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76&amp;B76&amp;C76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吕红</v>
      </c>
      <c r="E76" s="10" t="str">
        <f>VLOOKUP(D76,[2]Sheet1!$A:$B,2,)</f>
        <v>lvhong</v>
      </c>
      <c r="F76" t="s">
        <v>18</v>
      </c>
      <c r="G76" t="str">
        <f t="array" ref="G76">IF(VLOOKUP(A76&amp;B76&amp;C76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76">
        <v>2014</v>
      </c>
      <c r="I76" t="s">
        <v>20</v>
      </c>
      <c r="J76" t="s">
        <v>294</v>
      </c>
      <c r="K76" s="6">
        <v>41669</v>
      </c>
      <c r="L76">
        <v>20</v>
      </c>
      <c r="M76" t="s">
        <v>22</v>
      </c>
      <c r="N76" t="s">
        <v>23</v>
      </c>
      <c r="Q76" t="str">
        <f>CONCATENATE(F76,"(",VLOOKUP(I76,著作类别对应分值!C:D,2,)*70%,")")</f>
        <v>luhong(70)</v>
      </c>
    </row>
    <row r="77" hidden="1" spans="1:17">
      <c r="A77" s="5" t="s">
        <v>306</v>
      </c>
      <c r="B77" s="10" t="s">
        <v>20</v>
      </c>
      <c r="C77" s="10" t="s">
        <v>64</v>
      </c>
      <c r="D77" t="str">
        <f t="array" ref="D77">IF(ISNA(VLOOKUP(A77&amp;B77&amp;C77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77&amp;B77&amp;C77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77&amp;B77&amp;C77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彭劲松</v>
      </c>
      <c r="E77" s="10" t="str">
        <f>VLOOKUP(D77,[2]Sheet1!$A:$B,2,)</f>
        <v>pengjinsong</v>
      </c>
      <c r="F77" t="s">
        <v>98</v>
      </c>
      <c r="G77" t="str">
        <f t="array" ref="G77">IF(VLOOKUP(A77&amp;B77&amp;C77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77">
        <v>2014</v>
      </c>
      <c r="I77" t="s">
        <v>20</v>
      </c>
      <c r="J77" t="s">
        <v>64</v>
      </c>
      <c r="K77" s="6">
        <v>41974</v>
      </c>
      <c r="L77">
        <v>22.8</v>
      </c>
      <c r="M77" t="s">
        <v>99</v>
      </c>
      <c r="N77" t="s">
        <v>23</v>
      </c>
      <c r="Q77" t="str">
        <f>CONCATENATE(F77,"(",VLOOKUP(I77,著作类别对应分值!C:D,2,)*70%,")")</f>
        <v>pengjingsong(70)</v>
      </c>
    </row>
    <row r="78" hidden="1" spans="1:17">
      <c r="A78" s="5" t="s">
        <v>307</v>
      </c>
      <c r="B78" s="10" t="s">
        <v>20</v>
      </c>
      <c r="C78" s="10" t="s">
        <v>21</v>
      </c>
      <c r="D78" t="str">
        <f t="array" ref="D78">IF(ISNA(VLOOKUP(A78&amp;B78&amp;C78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78&amp;B78&amp;C78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78&amp;B78&amp;C78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田军</v>
      </c>
      <c r="E78" s="10" t="str">
        <f>VLOOKUP(D78,[2]Sheet1!$A:$B,2,)</f>
        <v>tianjun</v>
      </c>
      <c r="F78" t="s">
        <v>309</v>
      </c>
      <c r="G78" t="str">
        <f t="array" ref="G78">IF(VLOOKUP(A78&amp;B78&amp;C78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78">
        <v>2014</v>
      </c>
      <c r="I78" t="s">
        <v>20</v>
      </c>
      <c r="J78" t="s">
        <v>21</v>
      </c>
      <c r="K78" s="6">
        <v>41943</v>
      </c>
      <c r="L78">
        <v>30</v>
      </c>
      <c r="M78" t="s">
        <v>310</v>
      </c>
      <c r="N78" t="s">
        <v>23</v>
      </c>
      <c r="Q78" t="str">
        <f>CONCATENATE(F78,"(",VLOOKUP(I78,著作类别对应分值!C:D,2,)*70%,")")</f>
        <v>tianjun(70)</v>
      </c>
    </row>
    <row r="79" hidden="1" spans="1:17">
      <c r="A79" s="5" t="s">
        <v>312</v>
      </c>
      <c r="B79" s="10" t="s">
        <v>20</v>
      </c>
      <c r="C79" s="10" t="s">
        <v>315</v>
      </c>
      <c r="D79" t="str">
        <f t="array" ref="D79">IF(ISNA(VLOOKUP(A79&amp;B79&amp;C79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79&amp;B79&amp;C79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79&amp;B79&amp;C79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王资博</v>
      </c>
      <c r="E79" s="10" t="str">
        <f>VLOOKUP(D79,[2]Sheet1!$A:$B,2,)</f>
        <v>wangzibo</v>
      </c>
      <c r="F79" t="s">
        <v>314</v>
      </c>
      <c r="G79" t="str">
        <f t="array" ref="G79">IF(VLOOKUP(A79&amp;B79&amp;C79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79">
        <v>2014</v>
      </c>
      <c r="I79" t="s">
        <v>20</v>
      </c>
      <c r="J79" t="s">
        <v>315</v>
      </c>
      <c r="K79" s="6">
        <v>41882</v>
      </c>
      <c r="L79">
        <v>20</v>
      </c>
      <c r="M79" t="s">
        <v>316</v>
      </c>
      <c r="N79" t="s">
        <v>23</v>
      </c>
      <c r="Q79" t="str">
        <f>CONCATENATE(F79,"(",VLOOKUP(I79,著作类别对应分值!C:D,2,)*70%,")")</f>
        <v>wangzibo(70)</v>
      </c>
    </row>
    <row r="80" hidden="1" spans="1:17">
      <c r="A80" s="5" t="s">
        <v>318</v>
      </c>
      <c r="B80" s="10" t="s">
        <v>20</v>
      </c>
      <c r="C80" s="10" t="s">
        <v>321</v>
      </c>
      <c r="D80" t="str">
        <f t="array" ref="D80">IF(ISNA(VLOOKUP(A80&amp;B80&amp;C80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80&amp;B80&amp;C80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80&amp;B80&amp;C80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文丰安</v>
      </c>
      <c r="E80" s="10" t="str">
        <f>VLOOKUP(D80,[2]Sheet1!$A:$B,2,)</f>
        <v>wenfengan</v>
      </c>
      <c r="F80" t="s">
        <v>320</v>
      </c>
      <c r="G80" t="str">
        <f t="array" ref="G80">IF(VLOOKUP(A80&amp;B80&amp;C80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80">
        <v>2014</v>
      </c>
      <c r="I80" t="s">
        <v>20</v>
      </c>
      <c r="J80" t="s">
        <v>321</v>
      </c>
      <c r="K80" s="6">
        <v>41892</v>
      </c>
      <c r="L80">
        <v>22.5</v>
      </c>
      <c r="M80" t="s">
        <v>322</v>
      </c>
      <c r="N80" t="s">
        <v>23</v>
      </c>
      <c r="Q80" t="str">
        <f>CONCATENATE(F80,"(",VLOOKUP(I80,著作类别对应分值!C:D,2,)*70%,")")</f>
        <v>wenfengan(70)</v>
      </c>
    </row>
    <row r="81" hidden="1" spans="1:17">
      <c r="A81" s="5" t="s">
        <v>324</v>
      </c>
      <c r="B81" s="10" t="s">
        <v>20</v>
      </c>
      <c r="C81" s="10" t="s">
        <v>315</v>
      </c>
      <c r="D81" t="str">
        <f t="array" ref="D81">IF(ISNA(VLOOKUP(A81&amp;B81&amp;C81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81&amp;B81&amp;C81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81&amp;B81&amp;C81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文丰安</v>
      </c>
      <c r="E81" s="10" t="str">
        <f>VLOOKUP(D81,[2]Sheet1!$A:$B,2,)</f>
        <v>wenfengan</v>
      </c>
      <c r="F81" t="s">
        <v>320</v>
      </c>
      <c r="G81" t="str">
        <f t="array" ref="G81">IF(VLOOKUP(A81&amp;B81&amp;C81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81">
        <v>2014</v>
      </c>
      <c r="I81" t="s">
        <v>20</v>
      </c>
      <c r="J81" t="s">
        <v>315</v>
      </c>
      <c r="K81" s="6">
        <v>41818</v>
      </c>
      <c r="L81">
        <v>22</v>
      </c>
      <c r="M81" t="s">
        <v>322</v>
      </c>
      <c r="N81" t="s">
        <v>23</v>
      </c>
      <c r="Q81" t="str">
        <f>CONCATENATE(F81,"(",VLOOKUP(I81,著作类别对应分值!C:D,2,)*70%,")")</f>
        <v>wenfengan(70)</v>
      </c>
    </row>
    <row r="82" hidden="1" spans="1:17">
      <c r="A82" s="5" t="s">
        <v>325</v>
      </c>
      <c r="B82" s="10" t="s">
        <v>20</v>
      </c>
      <c r="C82" s="10" t="s">
        <v>326</v>
      </c>
      <c r="D82" t="str">
        <f t="array" ref="D82">IF(ISNA(VLOOKUP(A82&amp;B82&amp;C82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82&amp;B82&amp;C82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82&amp;B82&amp;C82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文丰安</v>
      </c>
      <c r="E82" s="10" t="str">
        <f>VLOOKUP(D82,[2]Sheet1!$A:$B,2,)</f>
        <v>wenfengan</v>
      </c>
      <c r="F82" t="s">
        <v>320</v>
      </c>
      <c r="G82" t="str">
        <f t="array" ref="G82">IF(VLOOKUP(A82&amp;B82&amp;C82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82">
        <v>2014</v>
      </c>
      <c r="I82" t="s">
        <v>20</v>
      </c>
      <c r="J82" t="s">
        <v>326</v>
      </c>
      <c r="K82" s="6">
        <v>41718</v>
      </c>
      <c r="L82">
        <v>22.5</v>
      </c>
      <c r="M82" t="s">
        <v>322</v>
      </c>
      <c r="N82" t="s">
        <v>23</v>
      </c>
      <c r="Q82" t="str">
        <f>CONCATENATE(F82,"(",VLOOKUP(I82,著作类别对应分值!C:D,2,)*70%,")")</f>
        <v>wenfengan(70)</v>
      </c>
    </row>
    <row r="83" hidden="1" spans="1:17">
      <c r="A83" s="5" t="s">
        <v>327</v>
      </c>
      <c r="B83" s="10" t="s">
        <v>20</v>
      </c>
      <c r="C83" s="10" t="s">
        <v>190</v>
      </c>
      <c r="D83" t="str">
        <f t="array" ref="D83">IF(ISNA(VLOOKUP(A83&amp;B83&amp;C83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83&amp;B83&amp;C83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83&amp;B83&amp;C83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吴大兵</v>
      </c>
      <c r="E83" s="10" t="str">
        <f>VLOOKUP(D83,[2]Sheet1!$A:$B,2,)</f>
        <v>wudabing</v>
      </c>
      <c r="F83" t="s">
        <v>103</v>
      </c>
      <c r="G83" t="str">
        <f t="array" ref="G83">IF(VLOOKUP(A83&amp;B83&amp;C83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83">
        <v>2014</v>
      </c>
      <c r="I83" t="s">
        <v>20</v>
      </c>
      <c r="J83" t="s">
        <v>190</v>
      </c>
      <c r="K83" s="6">
        <v>41850</v>
      </c>
      <c r="L83">
        <v>41</v>
      </c>
      <c r="M83" t="s">
        <v>104</v>
      </c>
      <c r="N83" t="s">
        <v>23</v>
      </c>
      <c r="Q83" t="str">
        <f>CONCATENATE(F83,"(",VLOOKUP(I83,著作类别对应分值!C:D,2,)*70%,")")</f>
        <v>wudabing(70)</v>
      </c>
    </row>
    <row r="84" hidden="1" spans="1:17">
      <c r="A84" s="5" t="s">
        <v>328</v>
      </c>
      <c r="B84" s="10" t="s">
        <v>20</v>
      </c>
      <c r="C84" s="10" t="s">
        <v>250</v>
      </c>
      <c r="D84" t="str">
        <f t="array" ref="D84">IF(ISNA(VLOOKUP(A84&amp;B84&amp;C84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84&amp;B84&amp;C84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84&amp;B84&amp;C84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吴大兵</v>
      </c>
      <c r="E84" s="10" t="str">
        <f>VLOOKUP(D84,[2]Sheet1!$A:$B,2,)</f>
        <v>wudabing</v>
      </c>
      <c r="F84" t="s">
        <v>103</v>
      </c>
      <c r="G84" t="str">
        <f t="array" ref="G84">IF(VLOOKUP(A84&amp;B84&amp;C84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84">
        <v>2014</v>
      </c>
      <c r="I84" t="s">
        <v>20</v>
      </c>
      <c r="J84" t="s">
        <v>250</v>
      </c>
      <c r="K84" s="6">
        <v>41820</v>
      </c>
      <c r="L84">
        <v>27.8</v>
      </c>
      <c r="M84" t="s">
        <v>104</v>
      </c>
      <c r="N84" t="s">
        <v>23</v>
      </c>
      <c r="Q84" t="str">
        <f>CONCATENATE(F84,"(",VLOOKUP(I84,著作类别对应分值!C:D,2,)*70%,")")</f>
        <v>wudabing(70)</v>
      </c>
    </row>
    <row r="85" hidden="1" spans="1:17">
      <c r="A85" s="5" t="s">
        <v>329</v>
      </c>
      <c r="B85" s="10" t="s">
        <v>20</v>
      </c>
      <c r="C85" s="10" t="s">
        <v>120</v>
      </c>
      <c r="D85" t="str">
        <f t="array" ref="D85">IF(ISNA(VLOOKUP(A85&amp;B85&amp;C85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85&amp;B85&amp;C85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85&amp;B85&amp;C85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陈容</v>
      </c>
      <c r="E85" s="10" t="str">
        <f>VLOOKUP(D85,[2]Sheet1!$A:$B,2,)</f>
        <v>chenrong</v>
      </c>
      <c r="F85" t="s">
        <v>331</v>
      </c>
      <c r="G85" t="str">
        <f t="array" ref="G85">IF(VLOOKUP(A85&amp;B85&amp;C85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85">
        <v>2015</v>
      </c>
      <c r="I85" t="s">
        <v>20</v>
      </c>
      <c r="J85" t="s">
        <v>120</v>
      </c>
      <c r="K85" s="6">
        <v>42310</v>
      </c>
      <c r="L85">
        <v>24</v>
      </c>
      <c r="M85" t="s">
        <v>332</v>
      </c>
      <c r="N85" t="s">
        <v>23</v>
      </c>
      <c r="Q85" t="str">
        <f>CONCATENATE(F85,"(",VLOOKUP(I85,著作类别对应分值!C:D,2,)*70%,")")</f>
        <v>chenrong(70)</v>
      </c>
    </row>
    <row r="86" hidden="1" spans="1:17">
      <c r="A86" s="5" t="s">
        <v>334</v>
      </c>
      <c r="B86" s="10" t="s">
        <v>39</v>
      </c>
      <c r="C86" s="10" t="s">
        <v>335</v>
      </c>
      <c r="D86" t="str">
        <f t="array" ref="D86">IF(ISNA(VLOOKUP(A86&amp;B86&amp;C86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86&amp;B86&amp;C86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86&amp;B86&amp;C86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郭振杰</v>
      </c>
      <c r="E86" s="10" t="str">
        <f>VLOOKUP(D86,[2]Sheet1!$A:$B,2,)</f>
        <v>guozhenjie</v>
      </c>
      <c r="F86" t="s">
        <v>51</v>
      </c>
      <c r="G86" t="str">
        <f t="array" ref="G86">IF(VLOOKUP(A86&amp;B86&amp;C86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86">
        <v>2015</v>
      </c>
      <c r="I86" t="s">
        <v>39</v>
      </c>
      <c r="J86" t="s">
        <v>335</v>
      </c>
      <c r="K86" s="6">
        <v>42318</v>
      </c>
      <c r="L86">
        <v>60</v>
      </c>
      <c r="M86" t="s">
        <v>53</v>
      </c>
      <c r="N86" t="s">
        <v>23</v>
      </c>
      <c r="Q86" t="str">
        <f>CONCATENATE(F86,"(",VLOOKUP(I86,著作类别对应分值!C:D,2,)*70%,")")</f>
        <v>guozhenjie(35)</v>
      </c>
    </row>
    <row r="87" hidden="1" spans="1:17">
      <c r="A87" s="5" t="s">
        <v>337</v>
      </c>
      <c r="B87" s="10" t="s">
        <v>20</v>
      </c>
      <c r="C87" s="10" t="s">
        <v>128</v>
      </c>
      <c r="D87" t="str">
        <f t="array" ref="D87">IF(ISNA(VLOOKUP(A87&amp;B87&amp;C87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87&amp;B87&amp;C87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87&amp;B87&amp;C87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胡波</v>
      </c>
      <c r="E87" s="10" t="str">
        <f>VLOOKUP(D87,[2]Sheet1!$A:$B,2,)</f>
        <v>huboo</v>
      </c>
      <c r="F87" t="s">
        <v>127</v>
      </c>
      <c r="G87" t="str">
        <f t="array" ref="G87">IF(VLOOKUP(A87&amp;B87&amp;C87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87">
        <v>2015</v>
      </c>
      <c r="I87" t="s">
        <v>20</v>
      </c>
      <c r="J87" t="s">
        <v>128</v>
      </c>
      <c r="K87" s="6">
        <v>42338</v>
      </c>
      <c r="L87">
        <v>18</v>
      </c>
      <c r="M87" t="s">
        <v>338</v>
      </c>
      <c r="N87" t="s">
        <v>23</v>
      </c>
      <c r="Q87" t="str">
        <f>CONCATENATE(F87,"(",VLOOKUP(I87,著作类别对应分值!C:D,2,)*70%,")")</f>
        <v>hubo(70)</v>
      </c>
    </row>
    <row r="88" hidden="1" spans="1:17">
      <c r="A88" s="5" t="s">
        <v>339</v>
      </c>
      <c r="B88" s="10" t="s">
        <v>20</v>
      </c>
      <c r="C88" s="10" t="s">
        <v>21</v>
      </c>
      <c r="D88" t="str">
        <f t="array" ref="D88">IF(ISNA(VLOOKUP(A88&amp;B88&amp;C88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88&amp;B88&amp;C88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88&amp;B88&amp;C88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黄意武</v>
      </c>
      <c r="E88" s="10" t="str">
        <f>VLOOKUP(D88,[2]Sheet1!$A:$B,2,)</f>
        <v>huangyiwu</v>
      </c>
      <c r="F88" t="s">
        <v>57</v>
      </c>
      <c r="G88" t="str">
        <f t="array" ref="G88">IF(VLOOKUP(A88&amp;B88&amp;C88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88">
        <v>2015</v>
      </c>
      <c r="I88" t="s">
        <v>20</v>
      </c>
      <c r="J88" t="s">
        <v>21</v>
      </c>
      <c r="K88" s="6">
        <v>42130</v>
      </c>
      <c r="L88">
        <v>18</v>
      </c>
      <c r="M88" t="s">
        <v>58</v>
      </c>
      <c r="N88" t="s">
        <v>23</v>
      </c>
      <c r="Q88" t="str">
        <f>CONCATENATE(F88,"(",VLOOKUP(I88,著作类别对应分值!C:D,2,)*70%,")")</f>
        <v>huangyiwu(70)</v>
      </c>
    </row>
    <row r="89" hidden="1" spans="1:17">
      <c r="A89" s="5" t="s">
        <v>340</v>
      </c>
      <c r="B89" s="10" t="s">
        <v>20</v>
      </c>
      <c r="C89" s="10" t="s">
        <v>44</v>
      </c>
      <c r="D89" t="str">
        <f t="array" ref="D89">IF(ISNA(VLOOKUP(A89&amp;B89&amp;C89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89&amp;B89&amp;C89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89&amp;B89&amp;C89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彭国川</v>
      </c>
      <c r="E89" s="10" t="str">
        <f>VLOOKUP(D89,[2]Sheet1!$A:$B,2,)</f>
        <v>pengguochuan</v>
      </c>
      <c r="F89" t="s">
        <v>342</v>
      </c>
      <c r="G89" t="str">
        <f t="array" ref="G89">IF(VLOOKUP(A89&amp;B89&amp;C89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89">
        <v>2015</v>
      </c>
      <c r="I89" t="s">
        <v>20</v>
      </c>
      <c r="J89" t="s">
        <v>44</v>
      </c>
      <c r="K89" s="6">
        <v>42285</v>
      </c>
      <c r="L89">
        <v>15</v>
      </c>
      <c r="M89" t="s">
        <v>343</v>
      </c>
      <c r="N89" t="s">
        <v>23</v>
      </c>
      <c r="Q89" t="str">
        <f>CONCATENATE(F89,"(",VLOOKUP(I89,著作类别对应分值!C:D,2,)*70%,")")</f>
        <v>pengguochuan(70)</v>
      </c>
    </row>
    <row r="90" hidden="1" spans="1:17">
      <c r="A90" s="5" t="s">
        <v>345</v>
      </c>
      <c r="B90" s="10" t="s">
        <v>20</v>
      </c>
      <c r="C90" s="10" t="s">
        <v>258</v>
      </c>
      <c r="D90" t="str">
        <f t="array" ref="D90">IF(ISNA(VLOOKUP(A90&amp;B90&amp;C90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90&amp;B90&amp;C90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90&amp;B90&amp;C90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孙元明</v>
      </c>
      <c r="E90" s="10" t="str">
        <f>VLOOKUP(D90,[2]Sheet1!$A:$B,2,)</f>
        <v>sunyuanming</v>
      </c>
      <c r="F90" t="s">
        <v>223</v>
      </c>
      <c r="G90" t="str">
        <f t="array" ref="G90">IF(VLOOKUP(A90&amp;B90&amp;C90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90">
        <v>2015</v>
      </c>
      <c r="I90" t="s">
        <v>20</v>
      </c>
      <c r="J90" t="s">
        <v>258</v>
      </c>
      <c r="K90" s="6">
        <v>42078</v>
      </c>
      <c r="L90">
        <v>21</v>
      </c>
      <c r="M90" t="s">
        <v>224</v>
      </c>
      <c r="N90" t="s">
        <v>23</v>
      </c>
      <c r="Q90" t="str">
        <f>CONCATENATE(F90,"(",VLOOKUP(I90,著作类别对应分值!C:D,2,)*70%,")")</f>
        <v>sunyuanming(70)</v>
      </c>
    </row>
    <row r="91" hidden="1" spans="1:17">
      <c r="A91" s="5" t="s">
        <v>346</v>
      </c>
      <c r="B91" s="10" t="s">
        <v>20</v>
      </c>
      <c r="C91" s="10" t="s">
        <v>315</v>
      </c>
      <c r="D91" t="str">
        <f t="array" ref="D91">IF(ISNA(VLOOKUP(A91&amp;B91&amp;C91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91&amp;B91&amp;C91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91&amp;B91&amp;C91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王资博</v>
      </c>
      <c r="E91" s="10" t="str">
        <f>VLOOKUP(D91,[2]Sheet1!$A:$B,2,)</f>
        <v>wangzibo</v>
      </c>
      <c r="F91" t="s">
        <v>314</v>
      </c>
      <c r="G91" t="str">
        <f t="array" ref="G91">IF(VLOOKUP(A91&amp;B91&amp;C91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91">
        <v>2015</v>
      </c>
      <c r="I91" t="s">
        <v>20</v>
      </c>
      <c r="J91" t="s">
        <v>315</v>
      </c>
      <c r="K91" s="6">
        <v>42309</v>
      </c>
      <c r="L91">
        <v>20</v>
      </c>
      <c r="M91" t="s">
        <v>316</v>
      </c>
      <c r="N91" t="s">
        <v>23</v>
      </c>
      <c r="Q91" t="str">
        <f>CONCATENATE(F91,"(",VLOOKUP(I91,著作类别对应分值!C:D,2,)*70%,")")</f>
        <v>wangzibo(70)</v>
      </c>
    </row>
    <row r="92" hidden="1" spans="1:17">
      <c r="A92" s="5" t="s">
        <v>347</v>
      </c>
      <c r="B92" s="10" t="s">
        <v>20</v>
      </c>
      <c r="C92" s="10" t="s">
        <v>348</v>
      </c>
      <c r="D92" t="str">
        <f t="array" ref="D92">IF(ISNA(VLOOKUP(A92&amp;B92&amp;C92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92&amp;B92&amp;C92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92&amp;B92&amp;C92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文丰安</v>
      </c>
      <c r="E92" s="10" t="str">
        <f>VLOOKUP(D92,[2]Sheet1!$A:$B,2,)</f>
        <v>wenfengan</v>
      </c>
      <c r="F92" t="s">
        <v>320</v>
      </c>
      <c r="G92" t="str">
        <f t="array" ref="G92">IF(VLOOKUP(A92&amp;B92&amp;C92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92">
        <v>2015</v>
      </c>
      <c r="I92" t="s">
        <v>20</v>
      </c>
      <c r="J92" t="s">
        <v>348</v>
      </c>
      <c r="K92" s="6">
        <v>42091</v>
      </c>
      <c r="L92">
        <v>22.1</v>
      </c>
      <c r="M92" t="s">
        <v>322</v>
      </c>
      <c r="N92" t="s">
        <v>23</v>
      </c>
      <c r="Q92" t="str">
        <f>CONCATENATE(F92,"(",VLOOKUP(I92,著作类别对应分值!C:D,2,)*70%,")")</f>
        <v>wenfengan(70)</v>
      </c>
    </row>
    <row r="93" hidden="1" spans="1:17">
      <c r="A93" s="5" t="s">
        <v>349</v>
      </c>
      <c r="B93" s="10" t="s">
        <v>20</v>
      </c>
      <c r="C93" s="10" t="s">
        <v>44</v>
      </c>
      <c r="D93" t="str">
        <f t="array" ref="D93">IF(ISNA(VLOOKUP(A93&amp;B93&amp;C93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93&amp;B93&amp;C93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93&amp;B93&amp;C93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文丰安</v>
      </c>
      <c r="E93" s="10" t="str">
        <f>VLOOKUP(D93,[2]Sheet1!$A:$B,2,)</f>
        <v>wenfengan</v>
      </c>
      <c r="F93" t="s">
        <v>320</v>
      </c>
      <c r="G93" t="str">
        <f t="array" ref="G93">IF(VLOOKUP(A93&amp;B93&amp;C93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93">
        <v>2015</v>
      </c>
      <c r="I93" t="s">
        <v>20</v>
      </c>
      <c r="J93" t="s">
        <v>44</v>
      </c>
      <c r="K93" s="6">
        <v>42183</v>
      </c>
      <c r="L93">
        <v>22</v>
      </c>
      <c r="M93" t="s">
        <v>322</v>
      </c>
      <c r="N93" t="s">
        <v>23</v>
      </c>
      <c r="Q93" t="str">
        <f>CONCATENATE(F93,"(",VLOOKUP(I93,著作类别对应分值!C:D,2,)*70%,")")</f>
        <v>wenfengan(70)</v>
      </c>
    </row>
    <row r="94" hidden="1" spans="1:17">
      <c r="A94" s="5" t="s">
        <v>350</v>
      </c>
      <c r="B94" s="10" t="s">
        <v>20</v>
      </c>
      <c r="C94" s="10" t="s">
        <v>348</v>
      </c>
      <c r="D94" t="str">
        <f t="array" ref="D94">IF(ISNA(VLOOKUP(A94&amp;B94&amp;C94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94&amp;B94&amp;C94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94&amp;B94&amp;C94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文丰安</v>
      </c>
      <c r="E94" s="10" t="str">
        <f>VLOOKUP(D94,[2]Sheet1!$A:$B,2,)</f>
        <v>wenfengan</v>
      </c>
      <c r="F94" t="s">
        <v>320</v>
      </c>
      <c r="G94" t="str">
        <f t="array" ref="G94">IF(VLOOKUP(A94&amp;B94&amp;C94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94">
        <v>2015</v>
      </c>
      <c r="I94" t="s">
        <v>20</v>
      </c>
      <c r="J94" t="s">
        <v>348</v>
      </c>
      <c r="K94" s="6">
        <v>42331</v>
      </c>
      <c r="L94">
        <v>22.8</v>
      </c>
      <c r="M94" t="s">
        <v>322</v>
      </c>
      <c r="N94" t="s">
        <v>23</v>
      </c>
      <c r="Q94" t="str">
        <f>CONCATENATE(F94,"(",VLOOKUP(I94,著作类别对应分值!C:D,2,)*70%,")")</f>
        <v>wenfengan(70)</v>
      </c>
    </row>
    <row r="95" hidden="1" spans="1:17">
      <c r="A95" s="5" t="s">
        <v>351</v>
      </c>
      <c r="B95" s="10" t="s">
        <v>20</v>
      </c>
      <c r="C95" s="10" t="s">
        <v>44</v>
      </c>
      <c r="D95" t="str">
        <f t="array" ref="D95">IF(ISNA(VLOOKUP(A95&amp;B95&amp;C95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95&amp;B95&amp;C95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95&amp;B95&amp;C95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文丰安</v>
      </c>
      <c r="E95" s="10" t="str">
        <f>VLOOKUP(D95,[2]Sheet1!$A:$B,2,)</f>
        <v>wenfengan</v>
      </c>
      <c r="F95" t="s">
        <v>320</v>
      </c>
      <c r="G95" t="str">
        <f t="array" ref="G95">IF(VLOOKUP(A95&amp;B95&amp;C95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95">
        <v>2015</v>
      </c>
      <c r="I95" t="s">
        <v>20</v>
      </c>
      <c r="J95" t="s">
        <v>44</v>
      </c>
      <c r="K95" s="6">
        <v>42331</v>
      </c>
      <c r="L95">
        <v>22</v>
      </c>
      <c r="M95" t="s">
        <v>322</v>
      </c>
      <c r="N95" t="s">
        <v>23</v>
      </c>
      <c r="Q95" t="str">
        <f>CONCATENATE(F95,"(",VLOOKUP(I95,著作类别对应分值!C:D,2,)*70%,")")</f>
        <v>wenfengan(70)</v>
      </c>
    </row>
    <row r="96" hidden="1" spans="1:17">
      <c r="A96" s="5" t="s">
        <v>352</v>
      </c>
      <c r="B96" s="10" t="s">
        <v>20</v>
      </c>
      <c r="C96" s="10" t="s">
        <v>64</v>
      </c>
      <c r="D96" t="str">
        <f t="array" ref="D96">IF(ISNA(VLOOKUP(A96&amp;B96&amp;C96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96&amp;B96&amp;C96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96&amp;B96&amp;C96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严伟涛</v>
      </c>
      <c r="E96" s="10" t="str">
        <f>VLOOKUP(D96,[2]Sheet1!$A:$B,2,)</f>
        <v>yanweitao</v>
      </c>
      <c r="F96" t="s">
        <v>354</v>
      </c>
      <c r="G96" t="str">
        <f t="array" ref="G96">IF(VLOOKUP(A96&amp;B96&amp;C96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96">
        <v>2015</v>
      </c>
      <c r="I96" t="s">
        <v>20</v>
      </c>
      <c r="J96" t="s">
        <v>64</v>
      </c>
      <c r="K96" s="6">
        <v>42294</v>
      </c>
      <c r="L96">
        <v>24.5</v>
      </c>
      <c r="M96" t="s">
        <v>355</v>
      </c>
      <c r="N96" t="s">
        <v>23</v>
      </c>
      <c r="Q96" t="str">
        <f>CONCATENATE(F96,"(",VLOOKUP(I96,著作类别对应分值!C:D,2,)*70%,")")</f>
        <v>yanweitao(70)</v>
      </c>
    </row>
    <row r="97" hidden="1" spans="1:17">
      <c r="A97" s="5" t="s">
        <v>357</v>
      </c>
      <c r="B97" s="10" t="s">
        <v>20</v>
      </c>
      <c r="C97" s="10" t="s">
        <v>64</v>
      </c>
      <c r="D97" t="str">
        <f t="array" ref="D97">IF(ISNA(VLOOKUP(A97&amp;B97&amp;C97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97&amp;B97&amp;C97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97&amp;B97&amp;C97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严伟涛</v>
      </c>
      <c r="E97" s="10" t="str">
        <f>VLOOKUP(D97,[2]Sheet1!$A:$B,2,)</f>
        <v>yanweitao</v>
      </c>
      <c r="F97" t="s">
        <v>354</v>
      </c>
      <c r="G97" t="str">
        <f t="array" ref="G97">IF(VLOOKUP(A97&amp;B97&amp;C97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97">
        <v>2015</v>
      </c>
      <c r="I97" t="s">
        <v>20</v>
      </c>
      <c r="J97" t="s">
        <v>64</v>
      </c>
      <c r="K97" s="6">
        <v>42294</v>
      </c>
      <c r="L97">
        <v>25</v>
      </c>
      <c r="M97" t="s">
        <v>355</v>
      </c>
      <c r="N97" t="s">
        <v>23</v>
      </c>
      <c r="Q97" t="str">
        <f>CONCATENATE(F97,"(",VLOOKUP(I97,著作类别对应分值!C:D,2,)*70%,")")</f>
        <v>yanweitao(70)</v>
      </c>
    </row>
    <row r="98" hidden="1" spans="1:17">
      <c r="A98" s="5" t="s">
        <v>358</v>
      </c>
      <c r="B98" s="10" t="s">
        <v>20</v>
      </c>
      <c r="C98" s="10" t="s">
        <v>21</v>
      </c>
      <c r="D98" t="str">
        <f t="array" ref="D98">IF(ISNA(VLOOKUP(A98&amp;B98&amp;C98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98&amp;B98&amp;C98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98&amp;B98&amp;C98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张永恒</v>
      </c>
      <c r="E98" s="10" t="str">
        <f>VLOOKUP(D98,[2]Sheet1!$A:$B,2,)</f>
        <v>zhangyongheng</v>
      </c>
      <c r="F98" t="s">
        <v>360</v>
      </c>
      <c r="G98" t="str">
        <f t="array" ref="G98">IF(VLOOKUP(A98&amp;B98&amp;C98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98">
        <v>2015</v>
      </c>
      <c r="I98" t="s">
        <v>20</v>
      </c>
      <c r="J98" t="s">
        <v>21</v>
      </c>
      <c r="K98" s="6">
        <v>42195</v>
      </c>
      <c r="L98">
        <v>33.5</v>
      </c>
      <c r="M98" t="s">
        <v>361</v>
      </c>
      <c r="N98" t="s">
        <v>23</v>
      </c>
      <c r="Q98" t="str">
        <f>CONCATENATE(F98,"(",VLOOKUP(I98,著作类别对应分值!C:D,2,)*70%,")")</f>
        <v>zhangyongheng(70)</v>
      </c>
    </row>
    <row r="99" spans="1:17">
      <c r="A99" s="5" t="s">
        <v>363</v>
      </c>
      <c r="B99" s="10" t="s">
        <v>39</v>
      </c>
      <c r="C99" s="10" t="s">
        <v>366</v>
      </c>
      <c r="D99" t="str">
        <f t="array" ref="D99">IF(ISNA(VLOOKUP(A99&amp;B99&amp;C99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99&amp;B99&amp;C99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99&amp;B99&amp;C99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朱艺</v>
      </c>
      <c r="E99" s="10" t="str">
        <f>VLOOKUP(D99,[2]Sheet1!$A:$B,2,)</f>
        <v>zhuyi</v>
      </c>
      <c r="F99" t="s">
        <v>365</v>
      </c>
      <c r="G99" t="str">
        <f t="array" ref="G99">IF(VLOOKUP(A99&amp;B99&amp;C99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99">
        <v>2015</v>
      </c>
      <c r="I99" t="s">
        <v>39</v>
      </c>
      <c r="J99" t="s">
        <v>366</v>
      </c>
      <c r="K99" s="6">
        <v>42078</v>
      </c>
      <c r="L99">
        <v>19</v>
      </c>
      <c r="M99" t="s">
        <v>367</v>
      </c>
      <c r="N99" t="s">
        <v>23</v>
      </c>
      <c r="Q99" t="str">
        <f>CONCATENATE(F99,"(",VLOOKUP(I99,著作类别对应分值!C:D,2,)*70%,")")</f>
        <v>zhuyi(35)</v>
      </c>
    </row>
    <row r="100" spans="1:17">
      <c r="A100" s="5" t="s">
        <v>369</v>
      </c>
      <c r="B100" s="10" t="s">
        <v>39</v>
      </c>
      <c r="C100" s="10" t="s">
        <v>366</v>
      </c>
      <c r="D100" t="str">
        <f t="array" ref="D100">IF(ISNA(VLOOKUP(A100&amp;B100&amp;C100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100&amp;B100&amp;C100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100&amp;B100&amp;C100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朱艺</v>
      </c>
      <c r="E100" s="10" t="str">
        <f>VLOOKUP(D100,[2]Sheet1!$A:$B,2,)</f>
        <v>zhuyi</v>
      </c>
      <c r="F100" t="s">
        <v>365</v>
      </c>
      <c r="G100" t="str">
        <f t="array" ref="G100">IF(VLOOKUP(A100&amp;B100&amp;C100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00">
        <v>2015</v>
      </c>
      <c r="I100" t="s">
        <v>39</v>
      </c>
      <c r="J100" t="s">
        <v>366</v>
      </c>
      <c r="K100" s="6">
        <v>42019</v>
      </c>
      <c r="L100">
        <v>11</v>
      </c>
      <c r="M100" t="s">
        <v>367</v>
      </c>
      <c r="N100" t="s">
        <v>23</v>
      </c>
      <c r="Q100" t="str">
        <f>CONCATENATE(F100,"(",VLOOKUP(I100,著作类别对应分值!C:D,2,)*70%,")")</f>
        <v>zhuyi(35)</v>
      </c>
    </row>
    <row r="101" hidden="1" spans="1:17">
      <c r="A101" s="5" t="s">
        <v>370</v>
      </c>
      <c r="B101" s="10" t="s">
        <v>20</v>
      </c>
      <c r="C101" s="10" t="s">
        <v>373</v>
      </c>
      <c r="D101" t="str">
        <f t="array" ref="D101">IF(ISNA(VLOOKUP(A101&amp;B101&amp;C101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101&amp;B101&amp;C101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101&amp;B101&amp;C101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邓靖</v>
      </c>
      <c r="E101" s="10" t="str">
        <f>VLOOKUP(D101,[2]Sheet1!$A:$B,2,)</f>
        <v>dengjing</v>
      </c>
      <c r="F101" t="s">
        <v>372</v>
      </c>
      <c r="G101" t="str">
        <f t="array" ref="G101">IF(VLOOKUP(A101&amp;B101&amp;C101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01">
        <v>2016</v>
      </c>
      <c r="I101" t="s">
        <v>20</v>
      </c>
      <c r="J101" t="s">
        <v>373</v>
      </c>
      <c r="K101" s="6">
        <v>42614</v>
      </c>
      <c r="L101">
        <v>27</v>
      </c>
      <c r="M101" t="s">
        <v>374</v>
      </c>
      <c r="N101" t="s">
        <v>23</v>
      </c>
      <c r="Q101" t="str">
        <f>CONCATENATE(F101,"(",VLOOKUP(I101,著作类别对应分值!C:D,2,)*70%,")")</f>
        <v>dengjing(70)</v>
      </c>
    </row>
    <row r="102" hidden="1" spans="1:17">
      <c r="A102" s="5" t="s">
        <v>376</v>
      </c>
      <c r="B102" s="10" t="s">
        <v>20</v>
      </c>
      <c r="C102" s="10" t="s">
        <v>373</v>
      </c>
      <c r="D102" t="str">
        <f t="array" ref="D102">IF(ISNA(VLOOKUP(A102&amp;B102&amp;C102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102&amp;B102&amp;C102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102&amp;B102&amp;C102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邓靖</v>
      </c>
      <c r="E102" s="10" t="str">
        <f>VLOOKUP(D102,[2]Sheet1!$A:$B,2,)</f>
        <v>dengjing</v>
      </c>
      <c r="F102" t="s">
        <v>372</v>
      </c>
      <c r="G102" t="str">
        <f t="array" ref="G102">IF(VLOOKUP(A102&amp;B102&amp;C102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02">
        <v>2016</v>
      </c>
      <c r="I102" t="s">
        <v>20</v>
      </c>
      <c r="J102" t="s">
        <v>373</v>
      </c>
      <c r="K102" s="6">
        <v>42704</v>
      </c>
      <c r="L102">
        <v>18.1</v>
      </c>
      <c r="M102" t="s">
        <v>374</v>
      </c>
      <c r="N102" t="s">
        <v>23</v>
      </c>
      <c r="Q102" t="str">
        <f>CONCATENATE(F102,"(",VLOOKUP(I102,著作类别对应分值!C:D,2,)*70%,")")</f>
        <v>dengjing(70)</v>
      </c>
    </row>
    <row r="103" hidden="1" spans="1:17">
      <c r="A103" s="5" t="s">
        <v>377</v>
      </c>
      <c r="B103" s="10" t="s">
        <v>39</v>
      </c>
      <c r="C103" s="10" t="s">
        <v>120</v>
      </c>
      <c r="D103" t="str">
        <f t="array" ref="D103">IF(ISNA(VLOOKUP(A103&amp;B103&amp;C103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103&amp;B103&amp;C103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103&amp;B103&amp;C103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邓涛</v>
      </c>
      <c r="E103" s="10" t="str">
        <f>VLOOKUP(D103,[2]Sheet1!$A:$B,2,)</f>
        <v>dengtao</v>
      </c>
      <c r="F103" t="s">
        <v>283</v>
      </c>
      <c r="G103" t="str">
        <f t="array" ref="G103">IF(VLOOKUP(A103&amp;B103&amp;C103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03">
        <v>2016</v>
      </c>
      <c r="I103" t="s">
        <v>39</v>
      </c>
      <c r="J103" t="s">
        <v>120</v>
      </c>
      <c r="K103" s="6">
        <v>42689</v>
      </c>
      <c r="L103">
        <v>30</v>
      </c>
      <c r="M103" t="s">
        <v>285</v>
      </c>
      <c r="N103" t="s">
        <v>23</v>
      </c>
      <c r="Q103" t="str">
        <f>CONCATENATE(F103,"(",VLOOKUP(I103,著作类别对应分值!C:D,2,)*70%,")")</f>
        <v>dengtao(35)</v>
      </c>
    </row>
    <row r="104" hidden="1" spans="1:17">
      <c r="A104" s="5" t="s">
        <v>379</v>
      </c>
      <c r="B104" s="10" t="s">
        <v>20</v>
      </c>
      <c r="C104" s="10" t="s">
        <v>116</v>
      </c>
      <c r="D104" t="str">
        <f t="array" ref="D104">IF(ISNA(VLOOKUP(A104&amp;B104&amp;C104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104&amp;B104&amp;C104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104&amp;B104&amp;C104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丁新正</v>
      </c>
      <c r="E104" s="10" t="str">
        <f>VLOOKUP(D104,[2]Sheet1!$A:$B,2,)</f>
        <v>dingxinzheng</v>
      </c>
      <c r="F104" t="s">
        <v>38</v>
      </c>
      <c r="G104" t="str">
        <f t="array" ref="G104">IF(VLOOKUP(A104&amp;B104&amp;C104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04">
        <v>2016</v>
      </c>
      <c r="I104" t="s">
        <v>20</v>
      </c>
      <c r="J104" t="s">
        <v>116</v>
      </c>
      <c r="K104" s="6">
        <v>42552</v>
      </c>
      <c r="L104">
        <v>26.1</v>
      </c>
      <c r="M104" t="s">
        <v>40</v>
      </c>
      <c r="N104" t="s">
        <v>23</v>
      </c>
      <c r="Q104" t="str">
        <f>CONCATENATE(F104,"(",VLOOKUP(I104,著作类别对应分值!C:D,2,)*70%,")")</f>
        <v>dingxinzheng(70)</v>
      </c>
    </row>
    <row r="105" hidden="1" spans="1:17">
      <c r="A105" s="5" t="s">
        <v>380</v>
      </c>
      <c r="B105" s="10" t="s">
        <v>20</v>
      </c>
      <c r="C105" s="10" t="s">
        <v>381</v>
      </c>
      <c r="D105" t="str">
        <f t="array" ref="D105">IF(ISNA(VLOOKUP(A105&amp;B105&amp;C105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105&amp;B105&amp;C105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105&amp;B105&amp;C105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吴大兵</v>
      </c>
      <c r="E105" s="10" t="str">
        <f>VLOOKUP(D105,[2]Sheet1!$A:$B,2,)</f>
        <v>wudabing</v>
      </c>
      <c r="F105" t="s">
        <v>103</v>
      </c>
      <c r="G105" t="str">
        <f t="array" ref="G105">IF(VLOOKUP(A105&amp;B105&amp;C105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05">
        <v>2016</v>
      </c>
      <c r="I105" t="s">
        <v>20</v>
      </c>
      <c r="J105" t="s">
        <v>381</v>
      </c>
      <c r="K105" s="6">
        <v>42703</v>
      </c>
      <c r="L105">
        <v>20</v>
      </c>
      <c r="M105" t="s">
        <v>382</v>
      </c>
      <c r="N105" t="s">
        <v>23</v>
      </c>
      <c r="Q105" t="str">
        <f>CONCATENATE(F105,"(",VLOOKUP(I105,著作类别对应分值!C:D,2,)*70%,")")</f>
        <v>wudabing(70)</v>
      </c>
    </row>
    <row r="106" hidden="1" spans="1:17">
      <c r="A106" s="5" t="s">
        <v>383</v>
      </c>
      <c r="B106" s="10" t="s">
        <v>20</v>
      </c>
      <c r="C106" s="10" t="s">
        <v>386</v>
      </c>
      <c r="D106" t="str">
        <f t="array" ref="D106">IF(ISNA(VLOOKUP(A106&amp;B106&amp;C106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106&amp;B106&amp;C106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106&amp;B106&amp;C106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胡静锋</v>
      </c>
      <c r="E106" s="10" t="str">
        <f>VLOOKUP(D106,[2]Sheet1!$A:$B,2,)</f>
        <v>hujingfeng</v>
      </c>
      <c r="F106" t="s">
        <v>385</v>
      </c>
      <c r="G106" t="str">
        <f t="array" ref="G106">IF(VLOOKUP(A106&amp;B106&amp;C106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06">
        <v>2016</v>
      </c>
      <c r="I106" t="s">
        <v>20</v>
      </c>
      <c r="J106" t="s">
        <v>386</v>
      </c>
      <c r="K106" s="6">
        <v>42644</v>
      </c>
      <c r="L106">
        <v>20.2</v>
      </c>
      <c r="M106" t="s">
        <v>387</v>
      </c>
      <c r="N106" t="s">
        <v>23</v>
      </c>
      <c r="Q106" t="str">
        <f>CONCATENATE(F106,"(",VLOOKUP(I106,著作类别对应分值!C:D,2,)*70%,")")</f>
        <v>hujingfeng(70)</v>
      </c>
    </row>
    <row r="107" hidden="1" spans="1:17">
      <c r="A107" s="5" t="s">
        <v>389</v>
      </c>
      <c r="B107" s="10" t="s">
        <v>20</v>
      </c>
      <c r="C107" s="10" t="s">
        <v>64</v>
      </c>
      <c r="D107" t="str">
        <f t="array" ref="D107">IF(ISNA(VLOOKUP(A107&amp;B107&amp;C107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107&amp;B107&amp;C107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107&amp;B107&amp;C107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柯昌波</v>
      </c>
      <c r="E107" s="10" t="str">
        <f>VLOOKUP(D107,[2]Sheet1!$A:$B,2,)</f>
        <v>kechangbo</v>
      </c>
      <c r="F107" t="s">
        <v>27</v>
      </c>
      <c r="G107" t="str">
        <f t="array" ref="G107">IF(VLOOKUP(A107&amp;B107&amp;C107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07">
        <v>2016</v>
      </c>
      <c r="I107" t="s">
        <v>20</v>
      </c>
      <c r="J107" t="s">
        <v>64</v>
      </c>
      <c r="K107" s="6">
        <v>42653</v>
      </c>
      <c r="L107">
        <v>29.6</v>
      </c>
      <c r="M107" t="s">
        <v>292</v>
      </c>
      <c r="N107" t="s">
        <v>23</v>
      </c>
      <c r="Q107" t="str">
        <f>CONCATENATE(F107,"(",VLOOKUP(I107,著作类别对应分值!C:D,2,)*70%,")")</f>
        <v>kechangbo(70)</v>
      </c>
    </row>
    <row r="108" hidden="1" spans="1:17">
      <c r="A108" s="5" t="s">
        <v>390</v>
      </c>
      <c r="B108" s="10" t="s">
        <v>20</v>
      </c>
      <c r="C108" s="10" t="s">
        <v>391</v>
      </c>
      <c r="D108" t="str">
        <f t="array" ref="D108">IF(ISNA(VLOOKUP(A108&amp;B108&amp;C108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108&amp;B108&amp;C108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108&amp;B108&amp;C108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柯昌波</v>
      </c>
      <c r="E108" s="10" t="str">
        <f>VLOOKUP(D108,[2]Sheet1!$A:$B,2,)</f>
        <v>kechangbo</v>
      </c>
      <c r="F108" t="s">
        <v>27</v>
      </c>
      <c r="G108" t="str">
        <f t="array" ref="G108">IF(VLOOKUP(A108&amp;B108&amp;C108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08">
        <v>2016</v>
      </c>
      <c r="I108" t="s">
        <v>20</v>
      </c>
      <c r="J108" t="s">
        <v>391</v>
      </c>
      <c r="K108" s="6">
        <v>42655</v>
      </c>
      <c r="L108">
        <v>40.4</v>
      </c>
      <c r="M108" t="s">
        <v>288</v>
      </c>
      <c r="N108" t="s">
        <v>23</v>
      </c>
      <c r="Q108" t="str">
        <f>CONCATENATE(F108,"(",VLOOKUP(I108,著作类别对应分值!C:D,2,)*70%,")")</f>
        <v>kechangbo(70)</v>
      </c>
    </row>
    <row r="109" spans="1:17">
      <c r="A109" s="5" t="s">
        <v>392</v>
      </c>
      <c r="B109" s="10" t="s">
        <v>20</v>
      </c>
      <c r="C109" s="10" t="s">
        <v>44</v>
      </c>
      <c r="D109" t="str">
        <f t="array" ref="D109">IF(ISNA(VLOOKUP(A109&amp;B109&amp;C109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109&amp;B109&amp;C109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109&amp;B109&amp;C109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钟瑶奇</v>
      </c>
      <c r="E109" s="10" t="str">
        <f>VLOOKUP(D109,[2]Sheet1!$A:$B,2,)</f>
        <v>zhongyaoqi</v>
      </c>
      <c r="F109" t="s">
        <v>263</v>
      </c>
      <c r="G109" t="str">
        <f t="array" ref="G109">IF(VLOOKUP(A109&amp;B109&amp;C109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09">
        <v>2016</v>
      </c>
      <c r="I109" t="s">
        <v>20</v>
      </c>
      <c r="J109" t="s">
        <v>44</v>
      </c>
      <c r="K109" s="6">
        <v>42552</v>
      </c>
      <c r="L109">
        <v>15</v>
      </c>
      <c r="M109" t="s">
        <v>393</v>
      </c>
      <c r="N109" t="s">
        <v>23</v>
      </c>
      <c r="Q109" t="str">
        <f>CONCATENATE(F109,"(",VLOOKUP(I109,著作类别对应分值!C:D,2,)*70%,")")</f>
        <v>zhongyaoqi(70)</v>
      </c>
    </row>
    <row r="110" hidden="1" spans="1:17">
      <c r="A110" s="5" t="s">
        <v>394</v>
      </c>
      <c r="B110" s="10" t="s">
        <v>20</v>
      </c>
      <c r="C110" s="10" t="s">
        <v>397</v>
      </c>
      <c r="D110" t="str">
        <f t="array" ref="D110">IF(ISNA(VLOOKUP(A110&amp;B110&amp;C110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110&amp;B110&amp;C110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110&amp;B110&amp;C110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李玲</v>
      </c>
      <c r="E110" s="10" t="str">
        <f>VLOOKUP(D110,[2]Sheet1!$A:$B,2,)</f>
        <v>liling</v>
      </c>
      <c r="F110" t="s">
        <v>396</v>
      </c>
      <c r="G110" t="str">
        <f t="array" ref="G110">IF(VLOOKUP(A110&amp;B110&amp;C110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10">
        <v>2016</v>
      </c>
      <c r="I110" t="s">
        <v>20</v>
      </c>
      <c r="J110" t="s">
        <v>397</v>
      </c>
      <c r="K110" s="6">
        <v>42675</v>
      </c>
      <c r="L110">
        <v>21.7</v>
      </c>
      <c r="M110" t="s">
        <v>398</v>
      </c>
      <c r="N110" t="s">
        <v>23</v>
      </c>
      <c r="Q110" t="str">
        <f>CONCATENATE(F110,"(",VLOOKUP(I110,著作类别对应分值!C:D,2,)*70%,")")</f>
        <v>liling(70)</v>
      </c>
    </row>
    <row r="111" hidden="1" spans="1:17">
      <c r="A111" s="5" t="s">
        <v>400</v>
      </c>
      <c r="B111" s="10" t="s">
        <v>20</v>
      </c>
      <c r="C111" s="10" t="s">
        <v>128</v>
      </c>
      <c r="D111" t="str">
        <f t="array" ref="D111">IF(ISNA(VLOOKUP(A111&amp;B111&amp;C111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111&amp;B111&amp;C111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111&amp;B111&amp;C111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廖杉杉</v>
      </c>
      <c r="E111" s="10" t="str">
        <f>VLOOKUP(D111,[2]Sheet1!$A:$B,2,)</f>
        <v>liaoshanshan</v>
      </c>
      <c r="F111" t="s">
        <v>402</v>
      </c>
      <c r="G111" t="str">
        <f t="array" ref="G111">IF(VLOOKUP(A111&amp;B111&amp;C111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11">
        <v>2016</v>
      </c>
      <c r="I111" t="s">
        <v>20</v>
      </c>
      <c r="J111" t="s">
        <v>128</v>
      </c>
      <c r="K111" s="6">
        <v>42614</v>
      </c>
      <c r="L111">
        <v>24.3</v>
      </c>
      <c r="M111" t="s">
        <v>403</v>
      </c>
      <c r="N111" t="s">
        <v>23</v>
      </c>
      <c r="Q111" t="str">
        <f>CONCATENATE(F111,"(",VLOOKUP(I111,著作类别对应分值!C:D,2,)*70%,")")</f>
        <v>liaoshanshan(70)</v>
      </c>
    </row>
    <row r="112" hidden="1" spans="1:17">
      <c r="A112" s="5" t="s">
        <v>405</v>
      </c>
      <c r="B112" s="10" t="s">
        <v>20</v>
      </c>
      <c r="C112" s="10" t="s">
        <v>128</v>
      </c>
      <c r="D112" t="str">
        <f t="array" ref="D112">IF(ISNA(VLOOKUP(A112&amp;B112&amp;C112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112&amp;B112&amp;C112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112&amp;B112&amp;C112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廖杉杉</v>
      </c>
      <c r="E112" s="10" t="str">
        <f>VLOOKUP(D112,[2]Sheet1!$A:$B,2,)</f>
        <v>liaoshanshan</v>
      </c>
      <c r="F112" t="s">
        <v>402</v>
      </c>
      <c r="G112" t="str">
        <f t="array" ref="G112">IF(VLOOKUP(A112&amp;B112&amp;C112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12">
        <v>2016</v>
      </c>
      <c r="I112" t="s">
        <v>20</v>
      </c>
      <c r="J112" t="s">
        <v>128</v>
      </c>
      <c r="K112" s="6">
        <v>42644</v>
      </c>
      <c r="L112">
        <v>25.3</v>
      </c>
      <c r="M112" t="s">
        <v>403</v>
      </c>
      <c r="N112" t="s">
        <v>23</v>
      </c>
      <c r="Q112" t="str">
        <f>CONCATENATE(F112,"(",VLOOKUP(I112,著作类别对应分值!C:D,2,)*70%,")")</f>
        <v>liaoshanshan(70)</v>
      </c>
    </row>
    <row r="113" hidden="1" spans="1:17">
      <c r="A113" s="5" t="s">
        <v>406</v>
      </c>
      <c r="B113" s="10" t="s">
        <v>20</v>
      </c>
      <c r="C113" s="10" t="s">
        <v>64</v>
      </c>
      <c r="D113" t="str">
        <f t="array" ref="D113">IF(ISNA(VLOOKUP(A113&amp;B113&amp;C113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113&amp;B113&amp;C113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113&amp;B113&amp;C113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马云辉</v>
      </c>
      <c r="E113" s="10" t="str">
        <f>VLOOKUP(D113,[2]Sheet1!$A:$B,2,)</f>
        <v>mayunhui</v>
      </c>
      <c r="F113" t="s">
        <v>408</v>
      </c>
      <c r="G113" t="str">
        <f t="array" ref="G113">IF(VLOOKUP(A113&amp;B113&amp;C113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13">
        <v>2016</v>
      </c>
      <c r="I113" t="s">
        <v>20</v>
      </c>
      <c r="J113" t="s">
        <v>64</v>
      </c>
      <c r="K113" s="6">
        <v>42495</v>
      </c>
      <c r="L113">
        <v>22</v>
      </c>
      <c r="M113" t="s">
        <v>409</v>
      </c>
      <c r="N113" t="s">
        <v>23</v>
      </c>
      <c r="Q113" t="str">
        <f>CONCATENATE(F113,"(",VLOOKUP(I113,著作类别对应分值!C:D,2,)*70%,")")</f>
        <v>mayunhui(70)</v>
      </c>
    </row>
    <row r="114" hidden="1" spans="1:17">
      <c r="A114" s="5" t="s">
        <v>411</v>
      </c>
      <c r="B114" s="10" t="s">
        <v>20</v>
      </c>
      <c r="C114" s="10" t="s">
        <v>128</v>
      </c>
      <c r="D114" t="str">
        <f t="array" ref="D114">IF(ISNA(VLOOKUP(A114&amp;B114&amp;C114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114&amp;B114&amp;C114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114&amp;B114&amp;C114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刘容</v>
      </c>
      <c r="E114" s="10" t="str">
        <f>VLOOKUP(D114,[2]Sheet1!$A:$B,2,)</f>
        <v>liurong</v>
      </c>
      <c r="F114" t="s">
        <v>413</v>
      </c>
      <c r="G114" t="str">
        <f t="array" ref="G114">IF(VLOOKUP(A114&amp;B114&amp;C114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14">
        <v>2016</v>
      </c>
      <c r="I114" t="s">
        <v>20</v>
      </c>
      <c r="J114" t="s">
        <v>128</v>
      </c>
      <c r="K114" s="6">
        <v>42530</v>
      </c>
      <c r="L114">
        <v>21.8</v>
      </c>
      <c r="M114" t="s">
        <v>414</v>
      </c>
      <c r="N114" t="s">
        <v>23</v>
      </c>
      <c r="Q114" t="str">
        <f>CONCATENATE(F114,"(",VLOOKUP(I114,著作类别对应分值!C:D,2,)*70%,")")</f>
        <v>liurong(70)</v>
      </c>
    </row>
    <row r="115" hidden="1" spans="1:17">
      <c r="A115" s="5" t="s">
        <v>416</v>
      </c>
      <c r="B115" s="10" t="s">
        <v>20</v>
      </c>
      <c r="C115" s="10" t="s">
        <v>124</v>
      </c>
      <c r="D115" t="str">
        <f t="array" ref="D115">IF(ISNA(VLOOKUP(A115&amp;B115&amp;C115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115&amp;B115&amp;C115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115&amp;B115&amp;C115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卢飞</v>
      </c>
      <c r="E115" s="10" t="str">
        <f>VLOOKUP(D115,[2]Sheet1!$A:$B,2,)</f>
        <v>lufei</v>
      </c>
      <c r="F115" t="s">
        <v>418</v>
      </c>
      <c r="G115" t="str">
        <f t="array" ref="G115">IF(VLOOKUP(A115&amp;B115&amp;C115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15">
        <v>2016</v>
      </c>
      <c r="I115" t="s">
        <v>20</v>
      </c>
      <c r="J115" t="s">
        <v>124</v>
      </c>
      <c r="K115" s="6">
        <v>42643</v>
      </c>
      <c r="L115">
        <v>20</v>
      </c>
      <c r="M115" t="s">
        <v>419</v>
      </c>
      <c r="N115" t="s">
        <v>23</v>
      </c>
      <c r="Q115" t="str">
        <f>CONCATENATE(F115,"(",VLOOKUP(I115,著作类别对应分值!C:D,2,)*70%,")")</f>
        <v>lufei(70)</v>
      </c>
    </row>
    <row r="116" hidden="1" spans="1:17">
      <c r="A116" s="5" t="s">
        <v>421</v>
      </c>
      <c r="B116" s="10" t="s">
        <v>20</v>
      </c>
      <c r="C116" s="10" t="s">
        <v>44</v>
      </c>
      <c r="D116" t="str">
        <f t="array" ref="D116">IF(ISNA(VLOOKUP(A116&amp;B116&amp;C116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116&amp;B116&amp;C116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116&amp;B116&amp;C116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钱明亮</v>
      </c>
      <c r="E116" s="10" t="str">
        <f>VLOOKUP(D116,[2]Sheet1!$A:$B,2,)</f>
        <v>qianmingliang</v>
      </c>
      <c r="F116" t="s">
        <v>423</v>
      </c>
      <c r="G116" t="str">
        <f t="array" ref="G116">IF(VLOOKUP(A116&amp;B116&amp;C116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16">
        <v>2016</v>
      </c>
      <c r="I116" t="s">
        <v>20</v>
      </c>
      <c r="J116" t="s">
        <v>44</v>
      </c>
      <c r="K116" s="6">
        <v>42439</v>
      </c>
      <c r="L116">
        <v>16.8</v>
      </c>
      <c r="M116" t="s">
        <v>424</v>
      </c>
      <c r="N116" t="s">
        <v>23</v>
      </c>
      <c r="Q116" t="str">
        <f>CONCATENATE(F116,"(",VLOOKUP(I116,著作类别对应分值!C:D,2,)*70%,")")</f>
        <v>qianmingliang(70)</v>
      </c>
    </row>
    <row r="117" spans="1:17">
      <c r="A117" s="5" t="s">
        <v>426</v>
      </c>
      <c r="B117" s="10" t="s">
        <v>20</v>
      </c>
      <c r="C117" s="10" t="s">
        <v>44</v>
      </c>
      <c r="D117" t="str">
        <f t="array" ref="D117">IF(ISNA(VLOOKUP(A117&amp;B117&amp;C117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117&amp;B117&amp;C117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117&amp;B117&amp;C117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石雪</v>
      </c>
      <c r="E117" s="10" t="str">
        <f>VLOOKUP(D117,[2]Sheet1!$A:$B,2,)</f>
        <v>shixue</v>
      </c>
      <c r="F117" t="s">
        <v>428</v>
      </c>
      <c r="G117" t="str">
        <f t="array" ref="G117">IF(VLOOKUP(A117&amp;B117&amp;C117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17">
        <v>2016</v>
      </c>
      <c r="I117" t="s">
        <v>20</v>
      </c>
      <c r="J117" t="s">
        <v>44</v>
      </c>
      <c r="K117" s="6">
        <v>42583</v>
      </c>
      <c r="L117">
        <v>22</v>
      </c>
      <c r="M117" t="s">
        <v>429</v>
      </c>
      <c r="N117" t="s">
        <v>23</v>
      </c>
      <c r="Q117" t="str">
        <f>CONCATENATE(F117,"(",VLOOKUP(I117,著作类别对应分值!C:D,2,)*70%,")")</f>
        <v>shixue(70)</v>
      </c>
    </row>
    <row r="118" hidden="1" spans="1:17">
      <c r="A118" s="5" t="s">
        <v>431</v>
      </c>
      <c r="B118" s="10" t="s">
        <v>20</v>
      </c>
      <c r="C118" s="10" t="s">
        <v>190</v>
      </c>
      <c r="D118" t="str">
        <f t="array" ref="D118">IF(ISNA(VLOOKUP(A118&amp;B118&amp;C118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118&amp;B118&amp;C118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118&amp;B118&amp;C118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吴大兵</v>
      </c>
      <c r="E118" s="10" t="str">
        <f>VLOOKUP(D118,[2]Sheet1!$A:$B,2,)</f>
        <v>wudabing</v>
      </c>
      <c r="F118" t="s">
        <v>103</v>
      </c>
      <c r="G118" t="str">
        <f t="array" ref="G118">IF(VLOOKUP(A118&amp;B118&amp;C118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18">
        <v>2016</v>
      </c>
      <c r="I118" t="s">
        <v>20</v>
      </c>
      <c r="J118" t="s">
        <v>190</v>
      </c>
      <c r="K118" s="6">
        <v>42520</v>
      </c>
      <c r="L118">
        <v>44</v>
      </c>
      <c r="M118" t="s">
        <v>432</v>
      </c>
      <c r="N118" t="s">
        <v>23</v>
      </c>
      <c r="Q118" t="str">
        <f>CONCATENATE(F118,"(",VLOOKUP(I118,著作类别对应分值!C:D,2,)*70%,")")</f>
        <v>wudabing(70)</v>
      </c>
    </row>
    <row r="119" hidden="1" spans="1:17">
      <c r="A119" s="5" t="s">
        <v>433</v>
      </c>
      <c r="B119" s="10" t="s">
        <v>20</v>
      </c>
      <c r="C119" s="10" t="s">
        <v>436</v>
      </c>
      <c r="D119" t="str">
        <f t="array" ref="D119">IF(ISNA(VLOOKUP(A119&amp;B119&amp;C119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119&amp;B119&amp;C119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119&amp;B119&amp;C119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谭成</v>
      </c>
      <c r="E119" s="10" t="str">
        <f>VLOOKUP(D119,[2]Sheet1!$A:$B,2,)</f>
        <v>tancheng</v>
      </c>
      <c r="F119" t="s">
        <v>435</v>
      </c>
      <c r="G119" t="str">
        <f t="array" ref="G119">IF(VLOOKUP(A119&amp;B119&amp;C119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19">
        <v>2016</v>
      </c>
      <c r="I119" t="s">
        <v>20</v>
      </c>
      <c r="J119" t="s">
        <v>436</v>
      </c>
      <c r="K119" s="6">
        <v>42614</v>
      </c>
      <c r="L119">
        <v>22.4</v>
      </c>
      <c r="M119" t="s">
        <v>437</v>
      </c>
      <c r="N119" t="s">
        <v>23</v>
      </c>
      <c r="Q119" t="str">
        <f>CONCATENATE(F119,"(",VLOOKUP(I119,著作类别对应分值!C:D,2,)*70%,")")</f>
        <v>tancheng(70)</v>
      </c>
    </row>
    <row r="120" hidden="1" spans="1:17">
      <c r="A120" s="5" t="s">
        <v>439</v>
      </c>
      <c r="B120" s="10" t="s">
        <v>20</v>
      </c>
      <c r="C120" s="10" t="s">
        <v>44</v>
      </c>
      <c r="D120" t="str">
        <f t="array" ref="D120">IF(ISNA(VLOOKUP(A120&amp;B120&amp;C120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120&amp;B120&amp;C120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120&amp;B120&amp;C120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王资博</v>
      </c>
      <c r="E120" s="10" t="str">
        <f>VLOOKUP(D120,[2]Sheet1!$A:$B,2,)</f>
        <v>wangzibo</v>
      </c>
      <c r="F120" t="s">
        <v>314</v>
      </c>
      <c r="G120" t="str">
        <f t="array" ref="G120">IF(VLOOKUP(A120&amp;B120&amp;C120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20">
        <v>2016</v>
      </c>
      <c r="I120" t="s">
        <v>20</v>
      </c>
      <c r="J120" t="s">
        <v>44</v>
      </c>
      <c r="K120" s="6">
        <v>42643</v>
      </c>
      <c r="L120">
        <v>30</v>
      </c>
      <c r="M120" t="s">
        <v>316</v>
      </c>
      <c r="N120" t="s">
        <v>23</v>
      </c>
      <c r="Q120" t="str">
        <f>CONCATENATE(F120,"(",VLOOKUP(I120,著作类别对应分值!C:D,2,)*70%,")")</f>
        <v>wangzibo(70)</v>
      </c>
    </row>
    <row r="121" hidden="1" spans="1:17">
      <c r="A121" s="5" t="s">
        <v>440</v>
      </c>
      <c r="B121" s="10" t="s">
        <v>20</v>
      </c>
      <c r="C121" s="10" t="s">
        <v>132</v>
      </c>
      <c r="D121" t="str">
        <f t="array" ref="D121">IF(ISNA(VLOOKUP(A121&amp;B121&amp;C121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121&amp;B121&amp;C121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121&amp;B121&amp;C121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王资博</v>
      </c>
      <c r="E121" s="10" t="str">
        <f>VLOOKUP(D121,[2]Sheet1!$A:$B,2,)</f>
        <v>wangzibo</v>
      </c>
      <c r="F121" t="s">
        <v>314</v>
      </c>
      <c r="G121" t="str">
        <f t="array" ref="G121">IF(VLOOKUP(A121&amp;B121&amp;C121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21">
        <v>2016</v>
      </c>
      <c r="I121" t="s">
        <v>20</v>
      </c>
      <c r="J121" t="s">
        <v>132</v>
      </c>
      <c r="K121" s="6">
        <v>42430</v>
      </c>
      <c r="L121">
        <v>30</v>
      </c>
      <c r="M121" t="s">
        <v>316</v>
      </c>
      <c r="N121" t="s">
        <v>23</v>
      </c>
      <c r="Q121" t="str">
        <f>CONCATENATE(F121,"(",VLOOKUP(I121,著作类别对应分值!C:D,2,)*70%,")")</f>
        <v>wangzibo(70)</v>
      </c>
    </row>
    <row r="122" hidden="1" spans="1:17">
      <c r="A122" s="5" t="s">
        <v>441</v>
      </c>
      <c r="B122" s="10" t="s">
        <v>20</v>
      </c>
      <c r="C122" s="10" t="s">
        <v>381</v>
      </c>
      <c r="D122" t="str">
        <f t="array" ref="D122">IF(ISNA(VLOOKUP(A122&amp;B122&amp;C122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122&amp;B122&amp;C122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122&amp;B122&amp;C122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文丰安</v>
      </c>
      <c r="E122" s="10" t="str">
        <f>VLOOKUP(D122,[2]Sheet1!$A:$B,2,)</f>
        <v>wenfengan</v>
      </c>
      <c r="F122" t="s">
        <v>320</v>
      </c>
      <c r="G122" t="str">
        <f t="array" ref="G122">IF(VLOOKUP(A122&amp;B122&amp;C122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22">
        <v>2016</v>
      </c>
      <c r="I122" t="s">
        <v>20</v>
      </c>
      <c r="J122" t="s">
        <v>381</v>
      </c>
      <c r="K122" s="6">
        <v>42684</v>
      </c>
      <c r="L122">
        <v>22.6</v>
      </c>
      <c r="M122" t="s">
        <v>322</v>
      </c>
      <c r="N122" t="s">
        <v>23</v>
      </c>
      <c r="Q122" t="str">
        <f>CONCATENATE(F122,"(",VLOOKUP(I122,著作类别对应分值!C:D,2,)*70%,")")</f>
        <v>wenfengan(70)</v>
      </c>
    </row>
    <row r="123" hidden="1" spans="1:17">
      <c r="A123" s="5" t="s">
        <v>442</v>
      </c>
      <c r="B123" s="10" t="s">
        <v>20</v>
      </c>
      <c r="C123" s="10" t="s">
        <v>443</v>
      </c>
      <c r="D123" t="str">
        <f t="array" ref="D123">IF(ISNA(VLOOKUP(A123&amp;B123&amp;C123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123&amp;B123&amp;C123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123&amp;B123&amp;C123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吴大兵</v>
      </c>
      <c r="E123" s="10" t="str">
        <f>VLOOKUP(D123,[2]Sheet1!$A:$B,2,)</f>
        <v>wudabing</v>
      </c>
      <c r="F123" t="s">
        <v>103</v>
      </c>
      <c r="G123" t="str">
        <f t="array" ref="G123">IF(VLOOKUP(A123&amp;B123&amp;C123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23">
        <v>2016</v>
      </c>
      <c r="I123" t="s">
        <v>20</v>
      </c>
      <c r="J123" t="s">
        <v>443</v>
      </c>
      <c r="K123" s="6">
        <v>42400</v>
      </c>
      <c r="L123">
        <v>25</v>
      </c>
      <c r="M123" t="s">
        <v>104</v>
      </c>
      <c r="N123" t="s">
        <v>23</v>
      </c>
      <c r="Q123" t="str">
        <f>CONCATENATE(F123,"(",VLOOKUP(I123,著作类别对应分值!C:D,2,)*70%,")")</f>
        <v>wudabing(70)</v>
      </c>
    </row>
    <row r="124" hidden="1" spans="1:17">
      <c r="A124" s="5" t="s">
        <v>444</v>
      </c>
      <c r="B124" s="10" t="s">
        <v>20</v>
      </c>
      <c r="C124" s="10" t="s">
        <v>132</v>
      </c>
      <c r="D124" t="str">
        <f t="array" ref="D124">IF(ISNA(VLOOKUP(A124&amp;B124&amp;C124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124&amp;B124&amp;C124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124&amp;B124&amp;C124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杨果</v>
      </c>
      <c r="E124" s="10" t="str">
        <f>VLOOKUP(D124,[2]Sheet1!$A:$B,2,)</f>
        <v>yangguo</v>
      </c>
      <c r="F124" t="s">
        <v>446</v>
      </c>
      <c r="G124" t="str">
        <f t="array" ref="G124">IF(VLOOKUP(A124&amp;B124&amp;C124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24">
        <v>2016</v>
      </c>
      <c r="I124" t="s">
        <v>20</v>
      </c>
      <c r="J124" t="s">
        <v>132</v>
      </c>
      <c r="K124" s="6">
        <v>42541</v>
      </c>
      <c r="L124">
        <v>24</v>
      </c>
      <c r="M124" t="s">
        <v>447</v>
      </c>
      <c r="N124" t="s">
        <v>23</v>
      </c>
      <c r="Q124" t="str">
        <f>CONCATENATE(F124,"(",VLOOKUP(I124,著作类别对应分值!C:D,2,)*70%,")")</f>
        <v>yangguo(70)</v>
      </c>
    </row>
    <row r="125" hidden="1" spans="1:17">
      <c r="A125" s="5" t="s">
        <v>449</v>
      </c>
      <c r="B125" s="10" t="s">
        <v>20</v>
      </c>
      <c r="C125" s="10" t="s">
        <v>258</v>
      </c>
      <c r="D125" t="str">
        <f t="array" ref="D125">IF(ISNA(VLOOKUP(A125&amp;B125&amp;C125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125&amp;B125&amp;C125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125&amp;B125&amp;C125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杨果</v>
      </c>
      <c r="E125" s="10" t="str">
        <f>VLOOKUP(D125,[2]Sheet1!$A:$B,2,)</f>
        <v>yangguo</v>
      </c>
      <c r="F125" t="s">
        <v>446</v>
      </c>
      <c r="G125" t="str">
        <f t="array" ref="G125">IF(VLOOKUP(A125&amp;B125&amp;C125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25">
        <v>2016</v>
      </c>
      <c r="I125" t="s">
        <v>20</v>
      </c>
      <c r="J125" t="s">
        <v>258</v>
      </c>
      <c r="K125" s="6">
        <v>42563</v>
      </c>
      <c r="L125">
        <v>20</v>
      </c>
      <c r="M125" t="s">
        <v>447</v>
      </c>
      <c r="N125" t="s">
        <v>23</v>
      </c>
      <c r="Q125" t="str">
        <f>CONCATENATE(F125,"(",VLOOKUP(I125,著作类别对应分值!C:D,2,)*70%,")")</f>
        <v>yangguo(70)</v>
      </c>
    </row>
    <row r="126" hidden="1" spans="1:17">
      <c r="A126" s="5" t="s">
        <v>450</v>
      </c>
      <c r="B126" s="10" t="s">
        <v>20</v>
      </c>
      <c r="C126" s="10" t="s">
        <v>315</v>
      </c>
      <c r="D126" t="str">
        <f t="array" ref="D126">IF(ISNA(VLOOKUP(A126&amp;B126&amp;C126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126&amp;B126&amp;C126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126&amp;B126&amp;C126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杨姝</v>
      </c>
      <c r="E126" s="10" t="str">
        <f>VLOOKUP(D126,[2]Sheet1!$A:$B,2,)</f>
        <v>yangshu</v>
      </c>
      <c r="F126" t="s">
        <v>452</v>
      </c>
      <c r="G126" t="str">
        <f t="array" ref="G126">IF(VLOOKUP(A126&amp;B126&amp;C126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26">
        <v>2016</v>
      </c>
      <c r="I126" t="s">
        <v>20</v>
      </c>
      <c r="J126" t="s">
        <v>315</v>
      </c>
      <c r="K126" s="6">
        <v>42439</v>
      </c>
      <c r="L126">
        <v>17.5</v>
      </c>
      <c r="M126" t="s">
        <v>453</v>
      </c>
      <c r="N126" t="s">
        <v>23</v>
      </c>
      <c r="Q126" t="str">
        <f>CONCATENATE(F126,"(",VLOOKUP(I126,著作类别对应分值!C:D,2,)*70%,")")</f>
        <v>yangshu(70)</v>
      </c>
    </row>
    <row r="127" hidden="1" spans="1:17">
      <c r="A127" s="5" t="s">
        <v>455</v>
      </c>
      <c r="B127" s="10" t="s">
        <v>39</v>
      </c>
      <c r="C127" s="10" t="s">
        <v>120</v>
      </c>
      <c r="D127" t="str">
        <f t="array" ref="D127">IF(ISNA(VLOOKUP(A127&amp;B127&amp;C127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127&amp;B127&amp;C127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127&amp;B127&amp;C127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张永恒</v>
      </c>
      <c r="E127" s="10" t="str">
        <f>VLOOKUP(D127,[2]Sheet1!$A:$B,2,)</f>
        <v>zhangyongheng</v>
      </c>
      <c r="F127" t="s">
        <v>360</v>
      </c>
      <c r="G127" t="str">
        <f t="array" ref="G127">IF(VLOOKUP(A127&amp;B127&amp;C127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27">
        <v>2016</v>
      </c>
      <c r="I127" t="s">
        <v>39</v>
      </c>
      <c r="J127" t="s">
        <v>120</v>
      </c>
      <c r="K127" s="6">
        <v>42508</v>
      </c>
      <c r="L127">
        <v>10</v>
      </c>
      <c r="M127" t="s">
        <v>361</v>
      </c>
      <c r="N127" t="s">
        <v>23</v>
      </c>
      <c r="Q127" t="str">
        <f>CONCATENATE(F127,"(",VLOOKUP(I127,著作类别对应分值!C:D,2,)*70%,")")</f>
        <v>zhangyongheng(35)</v>
      </c>
    </row>
    <row r="128" hidden="1" spans="1:17">
      <c r="A128" s="5" t="s">
        <v>457</v>
      </c>
      <c r="B128" s="10" t="s">
        <v>20</v>
      </c>
      <c r="C128" s="10" t="s">
        <v>294</v>
      </c>
      <c r="D128" t="str">
        <f t="array" ref="D128">IF(ISNA(VLOOKUP(A128&amp;B128&amp;C128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128&amp;B128&amp;C128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128&amp;B128&amp;C128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邓靖</v>
      </c>
      <c r="E128" s="10" t="str">
        <f>VLOOKUP(D128,[2]Sheet1!$A:$B,2,)</f>
        <v>dengjing</v>
      </c>
      <c r="F128" t="s">
        <v>372</v>
      </c>
      <c r="G128" t="str">
        <f t="array" ref="G128">IF(VLOOKUP(A128&amp;B128&amp;C128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28">
        <v>2017</v>
      </c>
      <c r="I128" t="s">
        <v>20</v>
      </c>
      <c r="J128" t="s">
        <v>294</v>
      </c>
      <c r="K128" s="6">
        <v>42735</v>
      </c>
      <c r="L128">
        <v>34.4</v>
      </c>
      <c r="M128" t="s">
        <v>374</v>
      </c>
      <c r="N128" t="s">
        <v>23</v>
      </c>
      <c r="Q128" t="str">
        <f>CONCATENATE(F128,"(",VLOOKUP(I128,著作类别对应分值!C:D,2,)*70%,")")</f>
        <v>dengjing(70)</v>
      </c>
    </row>
    <row r="129" hidden="1" spans="1:17">
      <c r="A129" s="5" t="s">
        <v>458</v>
      </c>
      <c r="B129" s="10" t="s">
        <v>20</v>
      </c>
      <c r="C129" s="10" t="s">
        <v>294</v>
      </c>
      <c r="D129" t="str">
        <f t="array" ref="D129">IF(ISNA(VLOOKUP(A129&amp;B129&amp;C129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129&amp;B129&amp;C129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129&amp;B129&amp;C129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邓靖</v>
      </c>
      <c r="E129" s="10" t="str">
        <f>VLOOKUP(D129,[2]Sheet1!$A:$B,2,)</f>
        <v>dengjing</v>
      </c>
      <c r="F129" t="s">
        <v>372</v>
      </c>
      <c r="G129" t="str">
        <f t="array" ref="G129">IF(VLOOKUP(A129&amp;B129&amp;C129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29">
        <v>2017</v>
      </c>
      <c r="I129" t="s">
        <v>20</v>
      </c>
      <c r="J129" t="s">
        <v>294</v>
      </c>
      <c r="K129" s="6">
        <v>42734</v>
      </c>
      <c r="L129">
        <v>25</v>
      </c>
      <c r="M129" t="s">
        <v>374</v>
      </c>
      <c r="N129" t="s">
        <v>23</v>
      </c>
      <c r="Q129" t="str">
        <f>CONCATENATE(F129,"(",VLOOKUP(I129,著作类别对应分值!C:D,2,)*70%,")")</f>
        <v>dengjing(70)</v>
      </c>
    </row>
    <row r="130" hidden="1" spans="1:17">
      <c r="A130" s="5" t="s">
        <v>459</v>
      </c>
      <c r="B130" s="10" t="s">
        <v>20</v>
      </c>
      <c r="C130" s="10" t="s">
        <v>460</v>
      </c>
      <c r="D130" t="str">
        <f t="array" ref="D130">IF(ISNA(VLOOKUP(A130&amp;B130&amp;C130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130&amp;B130&amp;C130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130&amp;B130&amp;C130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丁新正</v>
      </c>
      <c r="E130" s="10" t="str">
        <f>VLOOKUP(D130,[2]Sheet1!$A:$B,2,)</f>
        <v>dingxinzheng</v>
      </c>
      <c r="F130" t="s">
        <v>38</v>
      </c>
      <c r="G130" t="str">
        <f t="array" ref="G130">IF(VLOOKUP(A130&amp;B130&amp;C130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30">
        <v>2017</v>
      </c>
      <c r="I130" t="s">
        <v>20</v>
      </c>
      <c r="J130" t="s">
        <v>460</v>
      </c>
      <c r="K130" s="6">
        <v>43035</v>
      </c>
      <c r="L130">
        <v>22</v>
      </c>
      <c r="M130" t="s">
        <v>40</v>
      </c>
      <c r="N130" t="s">
        <v>23</v>
      </c>
      <c r="Q130" t="str">
        <f>CONCATENATE(F130,"(",VLOOKUP(I130,著作类别对应分值!C:D,2,)*70%,")")</f>
        <v>dingxinzheng(70)</v>
      </c>
    </row>
    <row r="131" hidden="1" spans="1:17">
      <c r="A131" s="5" t="s">
        <v>461</v>
      </c>
      <c r="B131" s="10" t="s">
        <v>20</v>
      </c>
      <c r="C131" s="10" t="s">
        <v>64</v>
      </c>
      <c r="D131" t="str">
        <f t="array" ref="D131">IF(ISNA(VLOOKUP(A131&amp;B131&amp;C131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131&amp;B131&amp;C131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131&amp;B131&amp;C131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何佳晓</v>
      </c>
      <c r="E131" s="10" t="str">
        <f>VLOOKUP(D131,[2]Sheet1!$A:$B,2,)</f>
        <v>hejiaxiao</v>
      </c>
      <c r="F131" t="s">
        <v>463</v>
      </c>
      <c r="G131" t="str">
        <f t="array" ref="G131">IF(VLOOKUP(A131&amp;B131&amp;C131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31">
        <v>2017</v>
      </c>
      <c r="I131" t="s">
        <v>20</v>
      </c>
      <c r="J131" t="s">
        <v>64</v>
      </c>
      <c r="K131" s="6">
        <v>43069</v>
      </c>
      <c r="L131">
        <v>23</v>
      </c>
      <c r="M131" t="s">
        <v>464</v>
      </c>
      <c r="N131" t="s">
        <v>23</v>
      </c>
      <c r="Q131" t="str">
        <f>CONCATENATE(F131,"(",VLOOKUP(I131,著作类别对应分值!C:D,2,)*70%,")")</f>
        <v>hejiaxiao(70)</v>
      </c>
    </row>
    <row r="132" hidden="1" spans="1:17">
      <c r="A132" s="5" t="s">
        <v>466</v>
      </c>
      <c r="B132" s="10" t="s">
        <v>20</v>
      </c>
      <c r="C132" s="10" t="s">
        <v>64</v>
      </c>
      <c r="D132" t="str">
        <f t="array" ref="D132">IF(ISNA(VLOOKUP(A132&amp;B132&amp;C132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132&amp;B132&amp;C132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132&amp;B132&amp;C132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许玉明</v>
      </c>
      <c r="E132" s="10" t="str">
        <f>VLOOKUP(D132,[2]Sheet1!$A:$B,2,)</f>
        <v>xuyuming</v>
      </c>
      <c r="F132" t="s">
        <v>69</v>
      </c>
      <c r="G132" t="str">
        <f t="array" ref="G132">IF(VLOOKUP(A132&amp;B132&amp;C132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32">
        <v>2017</v>
      </c>
      <c r="I132" t="s">
        <v>20</v>
      </c>
      <c r="J132" t="s">
        <v>64</v>
      </c>
      <c r="K132" s="6">
        <v>42906</v>
      </c>
      <c r="L132">
        <v>29.3</v>
      </c>
      <c r="M132" t="s">
        <v>288</v>
      </c>
      <c r="N132" t="s">
        <v>23</v>
      </c>
      <c r="Q132" t="str">
        <f>CONCATENATE(F132,"(",VLOOKUP(I132,著作类别对应分值!C:D,2,)*70%,")")</f>
        <v>xuyuming(70)</v>
      </c>
    </row>
    <row r="133" hidden="1" spans="1:17">
      <c r="A133" s="5" t="s">
        <v>467</v>
      </c>
      <c r="B133" s="10" t="s">
        <v>20</v>
      </c>
      <c r="C133" s="10" t="s">
        <v>277</v>
      </c>
      <c r="D133" t="str">
        <f t="array" ref="D133">IF(ISNA(VLOOKUP(A133&amp;B133&amp;C133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133&amp;B133&amp;C133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133&amp;B133&amp;C133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李万慧</v>
      </c>
      <c r="E133" s="10" t="str">
        <f>VLOOKUP(D133,[2]Sheet1!$A:$B,2,)</f>
        <v>liwanhui</v>
      </c>
      <c r="F133" t="s">
        <v>207</v>
      </c>
      <c r="G133" t="str">
        <f t="array" ref="G133">IF(VLOOKUP(A133&amp;B133&amp;C133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33">
        <v>2017</v>
      </c>
      <c r="I133" t="s">
        <v>20</v>
      </c>
      <c r="J133" t="s">
        <v>277</v>
      </c>
      <c r="K133" s="6">
        <v>43038</v>
      </c>
      <c r="L133">
        <v>15</v>
      </c>
      <c r="M133" t="s">
        <v>208</v>
      </c>
      <c r="N133" t="s">
        <v>23</v>
      </c>
      <c r="Q133" t="str">
        <f>CONCATENATE(F133,"(",VLOOKUP(I133,著作类别对应分值!C:D,2,)*70%,")")</f>
        <v>liwanhui(70)</v>
      </c>
    </row>
    <row r="134" hidden="1" spans="1:17">
      <c r="A134" s="5" t="s">
        <v>468</v>
      </c>
      <c r="B134" s="10" t="s">
        <v>39</v>
      </c>
      <c r="C134" s="10" t="s">
        <v>469</v>
      </c>
      <c r="D134" t="str">
        <f t="array" ref="D134">IF(ISNA(VLOOKUP(A134&amp;B134&amp;C134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134&amp;B134&amp;C134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134&amp;B134&amp;C134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吕昕</v>
      </c>
      <c r="E134" s="10" t="str">
        <f>VLOOKUP(D134,[2]Sheet1!$A:$B,2,)</f>
        <v>lvxin</v>
      </c>
      <c r="F134" t="s">
        <v>212</v>
      </c>
      <c r="G134" t="str">
        <f t="array" ref="G134">IF(VLOOKUP(A134&amp;B134&amp;C134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34">
        <v>2017</v>
      </c>
      <c r="I134" t="s">
        <v>39</v>
      </c>
      <c r="J134" t="s">
        <v>469</v>
      </c>
      <c r="K134" s="6">
        <v>42887</v>
      </c>
      <c r="L134">
        <v>15</v>
      </c>
      <c r="M134" t="s">
        <v>213</v>
      </c>
      <c r="N134" t="s">
        <v>23</v>
      </c>
      <c r="Q134" t="str">
        <f>CONCATENATE(F134,"(",VLOOKUP(I134,著作类别对应分值!C:D,2,)*70%,")")</f>
        <v>luxin(35)</v>
      </c>
    </row>
    <row r="135" hidden="1" spans="1:17">
      <c r="A135" s="5" t="s">
        <v>471</v>
      </c>
      <c r="B135" s="10" t="s">
        <v>20</v>
      </c>
      <c r="C135" s="10" t="s">
        <v>120</v>
      </c>
      <c r="D135" t="str">
        <f t="array" ref="D135">IF(ISNA(VLOOKUP(A135&amp;B135&amp;C135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135&amp;B135&amp;C135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135&amp;B135&amp;C135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罗锐华</v>
      </c>
      <c r="E135" s="10" t="str">
        <f>VLOOKUP(D135,[2]Sheet1!$A:$B,2,)</f>
        <v>luoruihua</v>
      </c>
      <c r="F135" t="s">
        <v>152</v>
      </c>
      <c r="G135" t="str">
        <f t="array" ref="G135">IF(VLOOKUP(A135&amp;B135&amp;C135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35">
        <v>2017</v>
      </c>
      <c r="I135" t="s">
        <v>20</v>
      </c>
      <c r="J135" t="s">
        <v>120</v>
      </c>
      <c r="K135" s="6">
        <v>43079</v>
      </c>
      <c r="L135">
        <v>15</v>
      </c>
      <c r="M135" t="s">
        <v>154</v>
      </c>
      <c r="N135" t="s">
        <v>23</v>
      </c>
      <c r="Q135" t="str">
        <f>CONCATENATE(F135,"(",VLOOKUP(I135,著作类别对应分值!C:D,2,)*70%,")")</f>
        <v>luoruihua(70)</v>
      </c>
    </row>
    <row r="136" hidden="1" spans="1:17">
      <c r="A136" s="5" t="s">
        <v>472</v>
      </c>
      <c r="B136" s="10" t="s">
        <v>20</v>
      </c>
      <c r="C136" s="10" t="s">
        <v>120</v>
      </c>
      <c r="D136" t="str">
        <f t="array" ref="D136">IF(ISNA(VLOOKUP(A136&amp;B136&amp;C136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136&amp;B136&amp;C136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136&amp;B136&amp;C136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马晓燕</v>
      </c>
      <c r="E136" s="10" t="str">
        <f>VLOOKUP(D136,[2]Sheet1!$A:$B,2,)</f>
        <v>maxiaoyan</v>
      </c>
      <c r="F136" t="s">
        <v>217</v>
      </c>
      <c r="G136" t="str">
        <f t="array" ref="G136">IF(VLOOKUP(A136&amp;B136&amp;C136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36">
        <v>2017</v>
      </c>
      <c r="I136" t="s">
        <v>20</v>
      </c>
      <c r="J136" t="s">
        <v>120</v>
      </c>
      <c r="K136" s="6">
        <v>43009</v>
      </c>
      <c r="L136">
        <v>40</v>
      </c>
      <c r="M136" t="s">
        <v>218</v>
      </c>
      <c r="N136" t="s">
        <v>23</v>
      </c>
      <c r="Q136" t="str">
        <f>CONCATENATE(F136,"(",VLOOKUP(I136,著作类别对应分值!C:D,2,)*70%,")")</f>
        <v>maxiaoyan(70)</v>
      </c>
    </row>
    <row r="137" spans="1:17">
      <c r="A137" s="5" t="s">
        <v>473</v>
      </c>
      <c r="B137" s="10" t="s">
        <v>39</v>
      </c>
      <c r="C137" s="10" t="s">
        <v>476</v>
      </c>
      <c r="D137" t="str">
        <f t="array" ref="D137">IF(ISNA(VLOOKUP(A137&amp;B137&amp;C137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137&amp;B137&amp;C137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137&amp;B137&amp;C137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彭泽明</v>
      </c>
      <c r="E137" s="10" t="str">
        <f>VLOOKUP(D137,[2]Sheet1!$A:$B,2,)</f>
        <v>pengzeming</v>
      </c>
      <c r="F137" t="s">
        <v>475</v>
      </c>
      <c r="G137" t="str">
        <f t="array" ref="G137">IF(VLOOKUP(A137&amp;B137&amp;C137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37">
        <v>2017</v>
      </c>
      <c r="I137" t="s">
        <v>39</v>
      </c>
      <c r="J137" t="s">
        <v>476</v>
      </c>
      <c r="K137" s="6">
        <v>42795</v>
      </c>
      <c r="L137">
        <v>26.6</v>
      </c>
      <c r="M137" t="s">
        <v>477</v>
      </c>
      <c r="N137" t="s">
        <v>23</v>
      </c>
      <c r="Q137" t="str">
        <f>CONCATENATE(F137,"(",VLOOKUP(I137,著作类别对应分值!C:D,2,)*70%,")")</f>
        <v>pengzeming(35)</v>
      </c>
    </row>
    <row r="138" hidden="1" spans="1:17">
      <c r="A138" s="5" t="s">
        <v>479</v>
      </c>
      <c r="B138" s="10" t="s">
        <v>20</v>
      </c>
      <c r="C138" s="10" t="s">
        <v>482</v>
      </c>
      <c r="D138" t="str">
        <f t="array" ref="D138">IF(ISNA(VLOOKUP(A138&amp;B138&amp;C138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138&amp;B138&amp;C138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138&amp;B138&amp;C138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孙贵艳</v>
      </c>
      <c r="E138" s="10" t="str">
        <f>VLOOKUP(D138,[2]Sheet1!$A:$B,2,)</f>
        <v>sunguiyan</v>
      </c>
      <c r="F138" t="s">
        <v>481</v>
      </c>
      <c r="G138" t="str">
        <f t="array" ref="G138">IF(VLOOKUP(A138&amp;B138&amp;C138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38">
        <v>2017</v>
      </c>
      <c r="I138" t="s">
        <v>20</v>
      </c>
      <c r="J138" t="s">
        <v>482</v>
      </c>
      <c r="K138" s="6">
        <v>43070</v>
      </c>
      <c r="L138">
        <v>17</v>
      </c>
      <c r="M138" t="s">
        <v>483</v>
      </c>
      <c r="N138" t="s">
        <v>23</v>
      </c>
      <c r="Q138" t="str">
        <f>CONCATENATE(F138,"(",VLOOKUP(I138,著作类别对应分值!C:D,2,)*70%,")")</f>
        <v>sunguiyan(70)</v>
      </c>
    </row>
    <row r="139" hidden="1" spans="1:17">
      <c r="A139" s="5" t="s">
        <v>485</v>
      </c>
      <c r="B139" s="10" t="s">
        <v>20</v>
      </c>
      <c r="C139" s="10" t="s">
        <v>436</v>
      </c>
      <c r="D139" t="str">
        <f t="array" ref="D139">IF(ISNA(VLOOKUP(A139&amp;B139&amp;C139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139&amp;B139&amp;C139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139&amp;B139&amp;C139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谭成</v>
      </c>
      <c r="E139" s="10" t="str">
        <f>VLOOKUP(D139,[2]Sheet1!$A:$B,2,)</f>
        <v>tancheng</v>
      </c>
      <c r="F139" t="s">
        <v>435</v>
      </c>
      <c r="G139" t="str">
        <f t="array" ref="G139">IF(VLOOKUP(A139&amp;B139&amp;C139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39">
        <v>2017</v>
      </c>
      <c r="I139" t="s">
        <v>20</v>
      </c>
      <c r="J139" t="s">
        <v>436</v>
      </c>
      <c r="K139" s="6">
        <v>43009</v>
      </c>
      <c r="L139">
        <v>16.8</v>
      </c>
      <c r="M139" t="s">
        <v>437</v>
      </c>
      <c r="N139" t="s">
        <v>23</v>
      </c>
      <c r="Q139" t="str">
        <f>CONCATENATE(F139,"(",VLOOKUP(I139,著作类别对应分值!C:D,2,)*70%,")")</f>
        <v>tancheng(70)</v>
      </c>
    </row>
    <row r="140" hidden="1" spans="1:17">
      <c r="A140" s="5" t="s">
        <v>486</v>
      </c>
      <c r="B140" s="10" t="s">
        <v>39</v>
      </c>
      <c r="C140" s="10" t="s">
        <v>128</v>
      </c>
      <c r="D140" t="str">
        <f t="array" ref="D140">IF(ISNA(VLOOKUP(A140&amp;B140&amp;C140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140&amp;B140&amp;C140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140&amp;B140&amp;C140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王资博</v>
      </c>
      <c r="E140" s="10" t="str">
        <f>VLOOKUP(D140,[2]Sheet1!$A:$B,2,)</f>
        <v>wangzibo</v>
      </c>
      <c r="F140" t="s">
        <v>314</v>
      </c>
      <c r="G140" t="str">
        <f t="array" ref="G140">IF(VLOOKUP(A140&amp;B140&amp;C140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40">
        <v>2017</v>
      </c>
      <c r="I140" t="s">
        <v>39</v>
      </c>
      <c r="J140" t="s">
        <v>128</v>
      </c>
      <c r="K140" s="6">
        <v>42855</v>
      </c>
      <c r="L140">
        <v>20</v>
      </c>
      <c r="M140" t="s">
        <v>316</v>
      </c>
      <c r="N140" t="s">
        <v>23</v>
      </c>
      <c r="Q140" t="str">
        <f>CONCATENATE(F140,"(",VLOOKUP(I140,著作类别对应分值!C:D,2,)*70%,")")</f>
        <v>wangzibo(35)</v>
      </c>
    </row>
    <row r="141" hidden="1" spans="1:17">
      <c r="A141" s="5" t="s">
        <v>488</v>
      </c>
      <c r="B141" s="10" t="s">
        <v>20</v>
      </c>
      <c r="C141" s="10" t="s">
        <v>489</v>
      </c>
      <c r="D141" t="str">
        <f t="array" ref="D141">IF(ISNA(VLOOKUP(A141&amp;B141&amp;C141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141&amp;B141&amp;C141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141&amp;B141&amp;C141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王资博</v>
      </c>
      <c r="E141" s="10" t="str">
        <f>VLOOKUP(D141,[2]Sheet1!$A:$B,2,)</f>
        <v>wangzibo</v>
      </c>
      <c r="F141" t="s">
        <v>314</v>
      </c>
      <c r="G141" t="str">
        <f t="array" ref="G141">IF(VLOOKUP(A141&amp;B141&amp;C141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41">
        <v>2017</v>
      </c>
      <c r="I141" t="s">
        <v>20</v>
      </c>
      <c r="J141" t="s">
        <v>489</v>
      </c>
      <c r="K141" s="6">
        <v>43084</v>
      </c>
      <c r="L141">
        <v>28</v>
      </c>
      <c r="M141" t="s">
        <v>316</v>
      </c>
      <c r="N141" t="s">
        <v>23</v>
      </c>
      <c r="Q141" t="str">
        <f>CONCATENATE(F141,"(",VLOOKUP(I141,著作类别对应分值!C:D,2,)*70%,")")</f>
        <v>wangzibo(70)</v>
      </c>
    </row>
    <row r="142" hidden="1" spans="1:17">
      <c r="A142" s="5" t="s">
        <v>490</v>
      </c>
      <c r="B142" s="10" t="s">
        <v>20</v>
      </c>
      <c r="C142" s="10" t="s">
        <v>128</v>
      </c>
      <c r="D142" t="str">
        <f t="array" ref="D142">IF(ISNA(VLOOKUP(A142&amp;B142&amp;C142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142&amp;B142&amp;C142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142&amp;B142&amp;C142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王资博</v>
      </c>
      <c r="E142" s="10" t="str">
        <f>VLOOKUP(D142,[2]Sheet1!$A:$B,2,)</f>
        <v>wangzibo</v>
      </c>
      <c r="F142" t="s">
        <v>314</v>
      </c>
      <c r="G142" t="str">
        <f t="array" ref="G142">IF(VLOOKUP(A142&amp;B142&amp;C142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42">
        <v>2017</v>
      </c>
      <c r="I142" t="s">
        <v>20</v>
      </c>
      <c r="J142" t="s">
        <v>128</v>
      </c>
      <c r="K142" s="6">
        <v>42735</v>
      </c>
      <c r="L142">
        <v>25.8</v>
      </c>
      <c r="M142" t="s">
        <v>316</v>
      </c>
      <c r="N142" t="s">
        <v>23</v>
      </c>
      <c r="Q142" t="str">
        <f>CONCATENATE(F142,"(",VLOOKUP(I142,著作类别对应分值!C:D,2,)*70%,")")</f>
        <v>wangzibo(70)</v>
      </c>
    </row>
    <row r="143" hidden="1" spans="1:17">
      <c r="A143" s="5" t="s">
        <v>491</v>
      </c>
      <c r="B143" s="10" t="s">
        <v>20</v>
      </c>
      <c r="C143" s="10" t="s">
        <v>397</v>
      </c>
      <c r="D143" t="str">
        <f t="array" ref="D143">IF(ISNA(VLOOKUP(A143&amp;B143&amp;C143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143&amp;B143&amp;C143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143&amp;B143&amp;C143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文丰安</v>
      </c>
      <c r="E143" s="10" t="str">
        <f>VLOOKUP(D143,[2]Sheet1!$A:$B,2,)</f>
        <v>wenfengan</v>
      </c>
      <c r="F143" t="s">
        <v>320</v>
      </c>
      <c r="G143" t="str">
        <f t="array" ref="G143">IF(VLOOKUP(A143&amp;B143&amp;C143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43">
        <v>2017</v>
      </c>
      <c r="I143" t="s">
        <v>20</v>
      </c>
      <c r="J143" t="s">
        <v>397</v>
      </c>
      <c r="K143" s="6">
        <v>43028</v>
      </c>
      <c r="L143">
        <v>22.4</v>
      </c>
      <c r="M143" t="s">
        <v>322</v>
      </c>
      <c r="N143" t="s">
        <v>23</v>
      </c>
      <c r="Q143" t="str">
        <f>CONCATENATE(F143,"(",VLOOKUP(I143,著作类别对应分值!C:D,2,)*70%,")")</f>
        <v>wenfengan(70)</v>
      </c>
    </row>
    <row r="144" hidden="1" spans="1:17">
      <c r="A144" s="5" t="s">
        <v>492</v>
      </c>
      <c r="B144" s="10" t="s">
        <v>20</v>
      </c>
      <c r="C144" s="10" t="s">
        <v>128</v>
      </c>
      <c r="D144" t="str">
        <f t="array" ref="D144">IF(ISNA(VLOOKUP(A144&amp;B144&amp;C144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144&amp;B144&amp;C144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144&amp;B144&amp;C144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吴大兵</v>
      </c>
      <c r="E144" s="10" t="str">
        <f>VLOOKUP(D144,[2]Sheet1!$A:$B,2,)</f>
        <v>wudabing</v>
      </c>
      <c r="F144" t="s">
        <v>103</v>
      </c>
      <c r="G144" t="str">
        <f t="array" ref="G144">IF(VLOOKUP(A144&amp;B144&amp;C144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44">
        <v>2017</v>
      </c>
      <c r="I144" t="s">
        <v>20</v>
      </c>
      <c r="J144" t="s">
        <v>128</v>
      </c>
      <c r="K144" s="6">
        <v>42735</v>
      </c>
      <c r="L144">
        <v>31.4</v>
      </c>
      <c r="M144" t="s">
        <v>104</v>
      </c>
      <c r="N144" t="s">
        <v>23</v>
      </c>
      <c r="Q144" t="str">
        <f>CONCATENATE(F144,"(",VLOOKUP(I144,著作类别对应分值!C:D,2,)*70%,")")</f>
        <v>wudabing(70)</v>
      </c>
    </row>
    <row r="145" hidden="1" spans="1:17">
      <c r="A145" s="5" t="s">
        <v>493</v>
      </c>
      <c r="B145" s="10" t="s">
        <v>20</v>
      </c>
      <c r="C145" s="10" t="s">
        <v>128</v>
      </c>
      <c r="D145" t="str">
        <f t="array" ref="D145">IF(ISNA(VLOOKUP(A145&amp;B145&amp;C145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145&amp;B145&amp;C145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145&amp;B145&amp;C145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吴大兵</v>
      </c>
      <c r="E145" s="10" t="str">
        <f>VLOOKUP(D145,[2]Sheet1!$A:$B,2,)</f>
        <v>wudabing</v>
      </c>
      <c r="F145" t="s">
        <v>103</v>
      </c>
      <c r="G145" t="str">
        <f t="array" ref="G145">IF(VLOOKUP(A145&amp;B145&amp;C145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45">
        <v>2017</v>
      </c>
      <c r="I145" t="s">
        <v>20</v>
      </c>
      <c r="J145" t="s">
        <v>128</v>
      </c>
      <c r="K145" s="6">
        <v>42735</v>
      </c>
      <c r="L145">
        <v>28</v>
      </c>
      <c r="M145" t="s">
        <v>104</v>
      </c>
      <c r="N145" t="s">
        <v>23</v>
      </c>
      <c r="Q145" t="str">
        <f>CONCATENATE(F145,"(",VLOOKUP(I145,著作类别对应分值!C:D,2,)*70%,")")</f>
        <v>wudabing(70)</v>
      </c>
    </row>
    <row r="146" hidden="1" spans="1:17">
      <c r="A146" s="5" t="s">
        <v>494</v>
      </c>
      <c r="B146" s="10" t="s">
        <v>20</v>
      </c>
      <c r="C146" s="10" t="s">
        <v>169</v>
      </c>
      <c r="D146" t="str">
        <f t="array" ref="D146">IF(ISNA(VLOOKUP(A146&amp;B146&amp;C146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146&amp;B146&amp;C146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146&amp;B146&amp;C146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肖端</v>
      </c>
      <c r="E146" s="10" t="str">
        <f>VLOOKUP(D146,[2]Sheet1!$A:$B,2,)</f>
        <v>xiaoduan</v>
      </c>
      <c r="F146" t="s">
        <v>496</v>
      </c>
      <c r="G146" t="str">
        <f t="array" ref="G146">IF(VLOOKUP(A146&amp;B146&amp;C146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46">
        <v>2017</v>
      </c>
      <c r="I146" t="s">
        <v>20</v>
      </c>
      <c r="J146" t="s">
        <v>169</v>
      </c>
      <c r="K146" s="6">
        <v>43031</v>
      </c>
      <c r="L146">
        <v>21.3</v>
      </c>
      <c r="M146" t="s">
        <v>497</v>
      </c>
      <c r="N146" t="s">
        <v>23</v>
      </c>
      <c r="Q146" t="str">
        <f>CONCATENATE(F146,"(",VLOOKUP(I146,著作类别对应分值!C:D,2,)*70%,")")</f>
        <v>xiaoduan(70)</v>
      </c>
    </row>
    <row r="147" hidden="1" spans="1:17">
      <c r="A147" s="5" t="s">
        <v>499</v>
      </c>
      <c r="B147" s="10" t="s">
        <v>20</v>
      </c>
      <c r="C147" s="10" t="s">
        <v>348</v>
      </c>
      <c r="D147" t="str">
        <f t="array" ref="D147">IF(ISNA(VLOOKUP(A147&amp;B147&amp;C147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147&amp;B147&amp;C147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147&amp;B147&amp;C147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徐静</v>
      </c>
      <c r="E147" s="10" t="str">
        <f>VLOOKUP(D147,[2]Sheet1!$A:$B,2,)</f>
        <v>xujing</v>
      </c>
      <c r="F147" t="s">
        <v>501</v>
      </c>
      <c r="G147" t="str">
        <f t="array" ref="G147">IF(VLOOKUP(A147&amp;B147&amp;C147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47">
        <v>2017</v>
      </c>
      <c r="I147" t="s">
        <v>20</v>
      </c>
      <c r="J147" t="s">
        <v>348</v>
      </c>
      <c r="K147" s="6">
        <v>42948</v>
      </c>
      <c r="L147">
        <v>30</v>
      </c>
      <c r="M147" t="s">
        <v>502</v>
      </c>
      <c r="N147" t="s">
        <v>23</v>
      </c>
      <c r="Q147" t="str">
        <f>CONCATENATE(F147,"(",VLOOKUP(I147,著作类别对应分值!C:D,2,)*70%,")")</f>
        <v>xujing(70)</v>
      </c>
    </row>
    <row r="148" hidden="1" spans="1:17">
      <c r="A148" s="5" t="s">
        <v>504</v>
      </c>
      <c r="B148" s="10" t="s">
        <v>20</v>
      </c>
      <c r="C148" s="10" t="s">
        <v>120</v>
      </c>
      <c r="D148" t="str">
        <f t="array" ref="D148">IF(ISNA(VLOOKUP(A148&amp;B148&amp;C148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148&amp;B148&amp;C148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148&amp;B148&amp;C148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孟小军</v>
      </c>
      <c r="E148" s="10" t="str">
        <f>VLOOKUP(D148,[2]Sheet1!$A:$B,2,)</f>
        <v>mengxiaojun</v>
      </c>
      <c r="F148" t="s">
        <v>506</v>
      </c>
      <c r="G148" t="str">
        <f t="array" ref="G148">IF(VLOOKUP(A148&amp;B148&amp;C148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48">
        <v>2017</v>
      </c>
      <c r="I148" t="s">
        <v>20</v>
      </c>
      <c r="J148" t="s">
        <v>120</v>
      </c>
      <c r="K148" s="6">
        <v>43040</v>
      </c>
      <c r="L148">
        <v>34</v>
      </c>
      <c r="M148" t="s">
        <v>507</v>
      </c>
      <c r="N148" t="s">
        <v>23</v>
      </c>
      <c r="Q148" t="str">
        <f>CONCATENATE(F148,"(",VLOOKUP(I148,著作类别对应分值!C:D,2,)*70%,")")</f>
        <v>mengxiaojun(70)</v>
      </c>
    </row>
    <row r="149" hidden="1" spans="1:17">
      <c r="A149" s="5" t="s">
        <v>509</v>
      </c>
      <c r="B149" s="10" t="s">
        <v>20</v>
      </c>
      <c r="C149" s="10" t="s">
        <v>510</v>
      </c>
      <c r="D149" t="str">
        <f t="array" ref="D149">IF(ISNA(VLOOKUP(A149&amp;B149&amp;C149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149&amp;B149&amp;C149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149&amp;B149&amp;C149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郭振杰</v>
      </c>
      <c r="E149" s="10" t="str">
        <f>VLOOKUP(D149,[2]Sheet1!$A:$B,2,)</f>
        <v>guozhenjie</v>
      </c>
      <c r="F149" t="s">
        <v>51</v>
      </c>
      <c r="G149" t="str">
        <f t="array" ref="G149">IF(VLOOKUP(A149&amp;B149&amp;C149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49">
        <v>2018</v>
      </c>
      <c r="I149" t="s">
        <v>20</v>
      </c>
      <c r="J149" t="s">
        <v>510</v>
      </c>
      <c r="K149" s="6">
        <v>43446</v>
      </c>
      <c r="L149">
        <v>15</v>
      </c>
      <c r="M149" t="s">
        <v>53</v>
      </c>
      <c r="N149" t="s">
        <v>23</v>
      </c>
      <c r="Q149" t="str">
        <f>CONCATENATE(F149,"(",VLOOKUP(I149,著作类别对应分值!C:D,2,)*70%,")")</f>
        <v>guozhenjie(70)</v>
      </c>
    </row>
    <row r="150" hidden="1" spans="1:17">
      <c r="A150" s="5" t="s">
        <v>511</v>
      </c>
      <c r="B150" s="10" t="s">
        <v>20</v>
      </c>
      <c r="C150" s="10" t="s">
        <v>128</v>
      </c>
      <c r="D150" t="str">
        <f t="array" ref="D150">IF(ISNA(VLOOKUP(A150&amp;B150&amp;C150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150&amp;B150&amp;C150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150&amp;B150&amp;C150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胡攀</v>
      </c>
      <c r="E150" s="10" t="str">
        <f>VLOOKUP(D150,[2]Sheet1!$A:$B,2,)</f>
        <v>hupan</v>
      </c>
      <c r="F150" t="s">
        <v>513</v>
      </c>
      <c r="G150" t="str">
        <f t="array" ref="G150">IF(VLOOKUP(A150&amp;B150&amp;C150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50">
        <v>2018</v>
      </c>
      <c r="I150" t="s">
        <v>20</v>
      </c>
      <c r="J150" t="s">
        <v>128</v>
      </c>
      <c r="K150" s="6">
        <v>43464</v>
      </c>
      <c r="L150">
        <v>17.1</v>
      </c>
      <c r="M150" t="s">
        <v>514</v>
      </c>
      <c r="N150" t="s">
        <v>23</v>
      </c>
      <c r="Q150" t="str">
        <f>CONCATENATE(F150,"(",VLOOKUP(I150,著作类别对应分值!C:D,2,)*70%,")")</f>
        <v>hupan(70)</v>
      </c>
    </row>
    <row r="151" hidden="1" spans="1:17">
      <c r="A151" s="5" t="s">
        <v>516</v>
      </c>
      <c r="B151" s="10" t="s">
        <v>20</v>
      </c>
      <c r="C151" s="10" t="s">
        <v>436</v>
      </c>
      <c r="D151" t="str">
        <f t="array" ref="D151">IF(ISNA(VLOOKUP(A151&amp;B151&amp;C151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151&amp;B151&amp;C151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151&amp;B151&amp;C151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胡攀</v>
      </c>
      <c r="E151" s="10" t="str">
        <f>VLOOKUP(D151,[2]Sheet1!$A:$B,2,)</f>
        <v>hupan</v>
      </c>
      <c r="F151" t="s">
        <v>513</v>
      </c>
      <c r="G151" t="str">
        <f t="array" ref="G151">IF(VLOOKUP(A151&amp;B151&amp;C151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51">
        <v>2018</v>
      </c>
      <c r="I151" t="s">
        <v>20</v>
      </c>
      <c r="J151" t="s">
        <v>436</v>
      </c>
      <c r="K151" s="6">
        <v>43382</v>
      </c>
      <c r="L151">
        <v>22.7</v>
      </c>
      <c r="M151" t="s">
        <v>517</v>
      </c>
      <c r="N151" t="s">
        <v>23</v>
      </c>
      <c r="Q151" t="str">
        <f>CONCATENATE(F151,"(",VLOOKUP(I151,著作类别对应分值!C:D,2,)*70%,")")</f>
        <v>hupan(70)</v>
      </c>
    </row>
    <row r="152" hidden="1" spans="1:17">
      <c r="A152" s="5" t="s">
        <v>518</v>
      </c>
      <c r="B152" s="10" t="s">
        <v>20</v>
      </c>
      <c r="C152" s="10" t="s">
        <v>521</v>
      </c>
      <c r="D152" t="str">
        <f t="array" ref="D152">IF(ISNA(VLOOKUP(A152&amp;B152&amp;C152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152&amp;B152&amp;C152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152&amp;B152&amp;C152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张波</v>
      </c>
      <c r="E152" s="10" t="str">
        <f>VLOOKUP(D152,[2]Sheet1!$A:$B,2,)</f>
        <v>zhangbo</v>
      </c>
      <c r="F152" t="s">
        <v>520</v>
      </c>
      <c r="G152" t="str">
        <f t="array" ref="G152">IF(VLOOKUP(A152&amp;B152&amp;C152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52">
        <v>2018</v>
      </c>
      <c r="I152" t="s">
        <v>20</v>
      </c>
      <c r="J152" t="s">
        <v>521</v>
      </c>
      <c r="K152" s="6">
        <v>43191</v>
      </c>
      <c r="L152">
        <v>27.7</v>
      </c>
      <c r="M152" t="s">
        <v>522</v>
      </c>
      <c r="N152" t="s">
        <v>23</v>
      </c>
      <c r="Q152" t="str">
        <f>CONCATENATE(F152,"(",VLOOKUP(I152,著作类别对应分值!C:D,2,)*70%,")")</f>
        <v>zhangbo(70)</v>
      </c>
    </row>
    <row r="153" hidden="1" spans="1:17">
      <c r="A153" s="5" t="s">
        <v>524</v>
      </c>
      <c r="B153" s="10" t="s">
        <v>20</v>
      </c>
      <c r="C153" s="10" t="s">
        <v>124</v>
      </c>
      <c r="D153" t="str">
        <f t="array" ref="D153">IF(ISNA(VLOOKUP(A153&amp;B153&amp;C153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153&amp;B153&amp;C153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153&amp;B153&amp;C153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黎智洪</v>
      </c>
      <c r="E153" s="10" t="str">
        <f>VLOOKUP(D153,[2]Sheet1!$A:$B,2,)</f>
        <v>lizhihong</v>
      </c>
      <c r="F153" t="s">
        <v>78</v>
      </c>
      <c r="G153" t="str">
        <f t="array" ref="G153">IF(VLOOKUP(A153&amp;B153&amp;C153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53">
        <v>2018</v>
      </c>
      <c r="I153" t="s">
        <v>20</v>
      </c>
      <c r="J153" t="s">
        <v>124</v>
      </c>
      <c r="K153" s="6">
        <v>43382</v>
      </c>
      <c r="L153">
        <v>25</v>
      </c>
      <c r="M153" t="s">
        <v>79</v>
      </c>
      <c r="N153" t="s">
        <v>23</v>
      </c>
      <c r="Q153" t="str">
        <f>CONCATENATE(F153,"(",VLOOKUP(I153,著作类别对应分值!C:D,2,)*70%,")")</f>
        <v>lizhihong(70)</v>
      </c>
    </row>
    <row r="154" hidden="1" spans="1:17">
      <c r="A154" s="5" t="s">
        <v>525</v>
      </c>
      <c r="B154" s="10" t="s">
        <v>20</v>
      </c>
      <c r="C154" s="10" t="s">
        <v>137</v>
      </c>
      <c r="D154" t="str">
        <f t="array" ref="D154">IF(ISNA(VLOOKUP(A154&amp;B154&amp;C154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154&amp;B154&amp;C154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154&amp;B154&amp;C154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李春艳</v>
      </c>
      <c r="E154" s="10" t="str">
        <f>VLOOKUP(D154,[2]Sheet1!$A:$B,2,)</f>
        <v>lichunyan</v>
      </c>
      <c r="F154" t="s">
        <v>527</v>
      </c>
      <c r="G154" t="str">
        <f t="array" ref="G154">IF(VLOOKUP(A154&amp;B154&amp;C154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54">
        <v>2018</v>
      </c>
      <c r="I154" t="s">
        <v>20</v>
      </c>
      <c r="J154" t="s">
        <v>137</v>
      </c>
      <c r="K154" s="6">
        <v>43103</v>
      </c>
      <c r="L154">
        <v>12.8</v>
      </c>
      <c r="M154" t="s">
        <v>528</v>
      </c>
      <c r="N154" t="s">
        <v>23</v>
      </c>
      <c r="Q154" t="str">
        <f>CONCATENATE(F154,"(",VLOOKUP(I154,著作类别对应分值!C:D,2,)*70%,")")</f>
        <v>lichunyan(70)</v>
      </c>
    </row>
    <row r="155" spans="1:17">
      <c r="A155" s="5" t="s">
        <v>530</v>
      </c>
      <c r="B155" s="10" t="s">
        <v>20</v>
      </c>
      <c r="C155" s="10" t="s">
        <v>531</v>
      </c>
      <c r="D155" t="str">
        <f t="array" ref="D155">IF(ISNA(VLOOKUP(A155&amp;B155&amp;C155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155&amp;B155&amp;C155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155&amp;B155&amp;C155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钟瑶奇</v>
      </c>
      <c r="E155" s="10" t="str">
        <f>VLOOKUP(D155,[2]Sheet1!$A:$B,2,)</f>
        <v>zhongyaoqi</v>
      </c>
      <c r="F155" t="s">
        <v>263</v>
      </c>
      <c r="G155" t="str">
        <f t="array" ref="G155">IF(VLOOKUP(A155&amp;B155&amp;C155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55">
        <v>2018</v>
      </c>
      <c r="I155" t="s">
        <v>20</v>
      </c>
      <c r="J155" t="s">
        <v>531</v>
      </c>
      <c r="K155" s="6">
        <v>43373</v>
      </c>
      <c r="L155">
        <v>20</v>
      </c>
      <c r="M155" t="s">
        <v>393</v>
      </c>
      <c r="N155" t="s">
        <v>23</v>
      </c>
      <c r="Q155" t="str">
        <f>CONCATENATE(F155,"(",VLOOKUP(I155,著作类别对应分值!C:D,2,)*70%,")")</f>
        <v>zhongyaoqi(70)</v>
      </c>
    </row>
    <row r="156" hidden="1" spans="1:17">
      <c r="A156" s="5" t="s">
        <v>532</v>
      </c>
      <c r="B156" s="10" t="s">
        <v>20</v>
      </c>
      <c r="C156" s="10" t="s">
        <v>44</v>
      </c>
      <c r="D156" t="str">
        <f t="array" ref="D156">IF(ISNA(VLOOKUP(A156&amp;B156&amp;C156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156&amp;B156&amp;C156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156&amp;B156&amp;C156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刘楝子</v>
      </c>
      <c r="E156" s="10" t="str">
        <f>VLOOKUP(D156,[2]Sheet1!$A:$B,2,)</f>
        <v>liulianzi</v>
      </c>
      <c r="F156" t="s">
        <v>534</v>
      </c>
      <c r="G156" t="str">
        <f t="array" ref="G156">IF(VLOOKUP(A156&amp;B156&amp;C156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56">
        <v>2018</v>
      </c>
      <c r="I156" t="s">
        <v>20</v>
      </c>
      <c r="J156" t="s">
        <v>44</v>
      </c>
      <c r="K156" s="6">
        <v>43349</v>
      </c>
      <c r="L156">
        <v>22.5</v>
      </c>
      <c r="M156" t="s">
        <v>535</v>
      </c>
      <c r="N156" t="s">
        <v>23</v>
      </c>
      <c r="Q156" t="str">
        <f>CONCATENATE(F156,"(",VLOOKUP(I156,著作类别对应分值!C:D,2,)*70%,")")</f>
        <v>liulianzi(70)</v>
      </c>
    </row>
    <row r="157" hidden="1" spans="1:17">
      <c r="A157" s="5" t="s">
        <v>537</v>
      </c>
      <c r="B157" s="10" t="s">
        <v>20</v>
      </c>
      <c r="C157" s="10" t="s">
        <v>128</v>
      </c>
      <c r="D157" t="str">
        <f t="array" ref="D157">IF(ISNA(VLOOKUP(A157&amp;B157&amp;C157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157&amp;B157&amp;C157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157&amp;B157&amp;C157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卢向虎</v>
      </c>
      <c r="E157" s="10" t="str">
        <f>VLOOKUP(D157,[2]Sheet1!$A:$B,2,)</f>
        <v>luxianghu</v>
      </c>
      <c r="F157" t="s">
        <v>539</v>
      </c>
      <c r="G157" t="str">
        <f t="array" ref="G157">IF(VLOOKUP(A157&amp;B157&amp;C157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57">
        <v>2018</v>
      </c>
      <c r="I157" t="s">
        <v>20</v>
      </c>
      <c r="J157" t="s">
        <v>128</v>
      </c>
      <c r="K157" s="6">
        <v>43236</v>
      </c>
      <c r="L157">
        <v>15.8</v>
      </c>
      <c r="M157" t="s">
        <v>540</v>
      </c>
      <c r="N157" t="s">
        <v>23</v>
      </c>
      <c r="Q157" t="str">
        <f>CONCATENATE(F157,"(",VLOOKUP(I157,著作类别对应分值!C:D,2,)*70%,")")</f>
        <v>luxianghu(70)</v>
      </c>
    </row>
    <row r="158" hidden="1" spans="1:17">
      <c r="A158" s="5" t="s">
        <v>542</v>
      </c>
      <c r="B158" s="10" t="s">
        <v>20</v>
      </c>
      <c r="C158" s="10" t="s">
        <v>64</v>
      </c>
      <c r="D158" t="str">
        <f t="array" ref="D158">IF(ISNA(VLOOKUP(A158&amp;B158&amp;C158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158&amp;B158&amp;C158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158&amp;B158&amp;C158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彭劲松</v>
      </c>
      <c r="E158" s="10" t="str">
        <f>VLOOKUP(D158,[2]Sheet1!$A:$B,2,)</f>
        <v>pengjinsong</v>
      </c>
      <c r="F158" t="s">
        <v>98</v>
      </c>
      <c r="G158" t="str">
        <f t="array" ref="G158">IF(VLOOKUP(A158&amp;B158&amp;C158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合作完成</v>
      </c>
      <c r="H158">
        <v>2018</v>
      </c>
      <c r="I158" t="s">
        <v>20</v>
      </c>
      <c r="J158" t="s">
        <v>64</v>
      </c>
      <c r="K158" s="6">
        <v>43405</v>
      </c>
      <c r="L158">
        <v>22.6</v>
      </c>
      <c r="M158" t="s">
        <v>543</v>
      </c>
      <c r="N158" t="s">
        <v>23</v>
      </c>
      <c r="Q158" t="str">
        <f>CONCATENATE(F158,"(",VLOOKUP(I158,著作类别对应分值!C:D,2,)*70%,")")</f>
        <v>pengjingsong(70)</v>
      </c>
    </row>
    <row r="159" hidden="1" spans="1:17">
      <c r="A159" s="5" t="s">
        <v>544</v>
      </c>
      <c r="B159" s="10" t="s">
        <v>20</v>
      </c>
      <c r="C159" s="10" t="s">
        <v>315</v>
      </c>
      <c r="D159" t="str">
        <f t="array" ref="D159">IF(ISNA(VLOOKUP(A159&amp;B159&amp;C159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159&amp;B159&amp;C159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159&amp;B159&amp;C159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王资博</v>
      </c>
      <c r="E159" s="10" t="str">
        <f>VLOOKUP(D159,[2]Sheet1!$A:$B,2,)</f>
        <v>wangzibo</v>
      </c>
      <c r="F159" t="s">
        <v>314</v>
      </c>
      <c r="G159" t="str">
        <f t="array" ref="G159">IF(VLOOKUP(A159&amp;B159&amp;C159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59">
        <v>2018</v>
      </c>
      <c r="I159" t="s">
        <v>20</v>
      </c>
      <c r="J159" t="s">
        <v>315</v>
      </c>
      <c r="K159" s="6">
        <v>43343</v>
      </c>
      <c r="L159">
        <v>20</v>
      </c>
      <c r="M159" t="s">
        <v>316</v>
      </c>
      <c r="N159" t="s">
        <v>23</v>
      </c>
      <c r="Q159" t="str">
        <f>CONCATENATE(F159,"(",VLOOKUP(I159,著作类别对应分值!C:D,2,)*70%,")")</f>
        <v>wangzibo(70)</v>
      </c>
    </row>
    <row r="160" hidden="1" spans="1:17">
      <c r="A160" s="5" t="s">
        <v>545</v>
      </c>
      <c r="B160" s="10" t="s">
        <v>20</v>
      </c>
      <c r="C160" s="10" t="s">
        <v>128</v>
      </c>
      <c r="D160" t="str">
        <f t="array" ref="D160">IF(ISNA(VLOOKUP(A160&amp;B160&amp;C160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160&amp;B160&amp;C160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160&amp;B160&amp;C160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文丰安</v>
      </c>
      <c r="E160" s="10" t="str">
        <f>VLOOKUP(D160,[2]Sheet1!$A:$B,2,)</f>
        <v>wenfengan</v>
      </c>
      <c r="F160" t="s">
        <v>320</v>
      </c>
      <c r="G160" t="str">
        <f t="array" ref="G160">IF(VLOOKUP(A160&amp;B160&amp;C160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60">
        <v>2018</v>
      </c>
      <c r="I160" t="s">
        <v>20</v>
      </c>
      <c r="J160" t="s">
        <v>128</v>
      </c>
      <c r="K160" s="6">
        <v>43296</v>
      </c>
      <c r="L160">
        <v>20</v>
      </c>
      <c r="M160" t="s">
        <v>322</v>
      </c>
      <c r="N160" t="s">
        <v>23</v>
      </c>
      <c r="Q160" t="str">
        <f>CONCATENATE(F160,"(",VLOOKUP(I160,著作类别对应分值!C:D,2,)*70%,")")</f>
        <v>wenfengan(70)</v>
      </c>
    </row>
    <row r="161" hidden="1" spans="1:17">
      <c r="A161" s="5" t="s">
        <v>546</v>
      </c>
      <c r="B161" s="10" t="s">
        <v>20</v>
      </c>
      <c r="C161" s="10" t="s">
        <v>132</v>
      </c>
      <c r="D161" t="str">
        <f t="array" ref="D161">IF(ISNA(VLOOKUP(A161&amp;B161&amp;C161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161&amp;B161&amp;C161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161&amp;B161&amp;C161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文丰安</v>
      </c>
      <c r="E161" s="10" t="str">
        <f>VLOOKUP(D161,[2]Sheet1!$A:$B,2,)</f>
        <v>wenfengan</v>
      </c>
      <c r="F161" t="s">
        <v>320</v>
      </c>
      <c r="G161" t="str">
        <f t="array" ref="G161">IF(VLOOKUP(A161&amp;B161&amp;C161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61">
        <v>2018</v>
      </c>
      <c r="I161" t="s">
        <v>20</v>
      </c>
      <c r="J161" t="s">
        <v>132</v>
      </c>
      <c r="K161" s="6">
        <v>43177</v>
      </c>
      <c r="L161">
        <v>22.1</v>
      </c>
      <c r="M161" t="s">
        <v>322</v>
      </c>
      <c r="N161" t="s">
        <v>23</v>
      </c>
      <c r="Q161" t="str">
        <f>CONCATENATE(F161,"(",VLOOKUP(I161,著作类别对应分值!C:D,2,)*70%,")")</f>
        <v>wenfengan(70)</v>
      </c>
    </row>
    <row r="162" hidden="1" spans="1:17">
      <c r="A162" s="5" t="s">
        <v>547</v>
      </c>
      <c r="B162" s="10" t="s">
        <v>20</v>
      </c>
      <c r="C162" s="10" t="s">
        <v>548</v>
      </c>
      <c r="D162" t="str">
        <f t="array" ref="D162">IF(ISNA(VLOOKUP(A162&amp;B162&amp;C162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162&amp;B162&amp;C162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162&amp;B162&amp;C162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徐静</v>
      </c>
      <c r="E162" s="10" t="str">
        <f>VLOOKUP(D162,[2]Sheet1!$A:$B,2,)</f>
        <v>xujing</v>
      </c>
      <c r="F162" t="s">
        <v>501</v>
      </c>
      <c r="G162" t="str">
        <f t="array" ref="G162">IF(VLOOKUP(A162&amp;B162&amp;C162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62">
        <v>2018</v>
      </c>
      <c r="I162" t="s">
        <v>20</v>
      </c>
      <c r="J162" t="s">
        <v>548</v>
      </c>
      <c r="K162" s="6">
        <v>43180</v>
      </c>
      <c r="L162">
        <v>20</v>
      </c>
      <c r="M162" t="s">
        <v>502</v>
      </c>
      <c r="N162" t="s">
        <v>23</v>
      </c>
      <c r="Q162" t="str">
        <f>CONCATENATE(F162,"(",VLOOKUP(I162,著作类别对应分值!C:D,2,)*70%,")")</f>
        <v>xujing(70)</v>
      </c>
    </row>
    <row r="163" hidden="1" spans="1:17">
      <c r="A163" s="5" t="s">
        <v>549</v>
      </c>
      <c r="B163" s="10" t="s">
        <v>20</v>
      </c>
      <c r="C163" s="10" t="s">
        <v>550</v>
      </c>
      <c r="D163" t="str">
        <f t="array" ref="D163">IF(ISNA(VLOOKUP(A163&amp;B163&amp;C163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,VLOOKUP(A163&amp;B163&amp;C163,IF({1,0},'13.2著作（前端查询结果-导入系统-待处理)'!J:J&amp;'13.2著作（前端查询结果-导入系统-待处理)'!K:K&amp;'13.2著作（前端查询结果-导入系统-待处理)'!L:L,'13.2著作（前端查询结果-导入系统-待处理)'!B:B),2,),VLOOKUP(A163&amp;B163&amp;C163&amp;"1",IF({1,0},'13.2著作（前端查询结果-导入系统-待处理)'!J:J&amp;'13.2著作（前端查询结果-导入系统-待处理)'!K:K&amp;'13.2著作（前端查询结果-导入系统-待处理)'!L:L&amp;'13.2著作（前端查询结果-导入系统-待处理)'!P:P,'13.2著作（前端查询结果-导入系统-待处理)'!B:B),2,))</f>
        <v>杨姝</v>
      </c>
      <c r="E163" s="10" t="str">
        <f>VLOOKUP(D163,[2]Sheet1!$A:$B,2,)</f>
        <v>yangshu</v>
      </c>
      <c r="F163" t="s">
        <v>452</v>
      </c>
      <c r="G163" t="str">
        <f t="array" ref="G163">IF(VLOOKUP(A163&amp;B163&amp;C163,IF({1,0},'13.2著作（前端查询结果-导入系统-待处理)'!J:J&amp;'13.2著作（前端查询结果-导入系统-待处理)'!K:K&amp;'13.2著作（前端查询结果-导入系统-待处理)'!L:L,'13.2著作（前端查询结果-导入系统-待处理)'!O:O),2,)="1","独立完成","合作完成")</f>
        <v>独立完成</v>
      </c>
      <c r="H163">
        <v>2018</v>
      </c>
      <c r="I163" t="s">
        <v>20</v>
      </c>
      <c r="J163" t="s">
        <v>550</v>
      </c>
      <c r="K163" s="6">
        <v>43256</v>
      </c>
      <c r="L163">
        <v>20</v>
      </c>
      <c r="M163" t="s">
        <v>453</v>
      </c>
      <c r="N163" t="s">
        <v>23</v>
      </c>
      <c r="Q163" t="str">
        <f>CONCATENATE(F163,"(",VLOOKUP(I163,著作类别对应分值!C:D,2,)*70%,")")</f>
        <v>yangshu(70)</v>
      </c>
    </row>
  </sheetData>
  <autoFilter ref="A1:R163">
    <filterColumn colId="4">
      <filters>
        <filter val="#N/A"/>
      </filters>
    </filterColumn>
    <extLst/>
  </autoFilter>
  <dataValidations count="1">
    <dataValidation allowBlank="1" showInputMessage="1" showErrorMessage="1" sqref="C1 J1 N1"/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3"/>
  <sheetViews>
    <sheetView workbookViewId="0">
      <selection activeCell="E8" sqref="E8"/>
    </sheetView>
  </sheetViews>
  <sheetFormatPr defaultColWidth="9" defaultRowHeight="14.25" outlineLevelRow="2" outlineLevelCol="5"/>
  <cols>
    <col min="4" max="4" width="11.25" customWidth="1"/>
  </cols>
  <sheetData>
    <row r="1" ht="85.5" spans="1:6">
      <c r="A1" s="8">
        <v>25</v>
      </c>
      <c r="B1" s="8" t="s">
        <v>1017</v>
      </c>
      <c r="C1" s="8" t="s">
        <v>229</v>
      </c>
      <c r="D1" s="8">
        <v>10</v>
      </c>
      <c r="E1" s="9">
        <v>44512.8011574074</v>
      </c>
      <c r="F1" s="8" t="s">
        <v>1018</v>
      </c>
    </row>
    <row r="2" ht="85.5" spans="1:6">
      <c r="A2" s="8">
        <v>26</v>
      </c>
      <c r="B2" s="8" t="s">
        <v>1017</v>
      </c>
      <c r="C2" s="8" t="s">
        <v>39</v>
      </c>
      <c r="D2" s="8">
        <v>50</v>
      </c>
      <c r="E2" s="9">
        <v>44512.8010416667</v>
      </c>
      <c r="F2" s="8" t="s">
        <v>1018</v>
      </c>
    </row>
    <row r="3" ht="85.5" spans="1:4">
      <c r="A3" s="8">
        <v>27</v>
      </c>
      <c r="B3" s="8" t="s">
        <v>1017</v>
      </c>
      <c r="C3" s="8" t="s">
        <v>20</v>
      </c>
      <c r="D3" s="8">
        <v>100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O164"/>
  <sheetViews>
    <sheetView topLeftCell="A127" workbookViewId="0">
      <selection activeCell="A3" sqref="A3:O164"/>
    </sheetView>
  </sheetViews>
  <sheetFormatPr defaultColWidth="9" defaultRowHeight="14.25"/>
  <cols>
    <col min="8" max="8" width="14" customWidth="1"/>
    <col min="9" max="9" width="10.875" customWidth="1"/>
    <col min="10" max="10" width="12" customWidth="1"/>
    <col min="11" max="11" width="11.625" customWidth="1"/>
    <col min="14" max="14" width="18.75" customWidth="1"/>
  </cols>
  <sheetData>
    <row r="1" customFormat="1" ht="21.75" customHeight="1" spans="1:15">
      <c r="A1" s="1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4" t="s">
        <v>8</v>
      </c>
      <c r="I1" s="2" t="s">
        <v>9</v>
      </c>
      <c r="J1" s="2" t="s">
        <v>10</v>
      </c>
      <c r="K1" s="2" t="s">
        <v>11</v>
      </c>
      <c r="L1" s="7" t="s">
        <v>12</v>
      </c>
      <c r="M1" s="7" t="s">
        <v>13</v>
      </c>
      <c r="N1" s="2" t="s">
        <v>14</v>
      </c>
      <c r="O1" s="7" t="s">
        <v>15</v>
      </c>
    </row>
    <row r="2" ht="21.75" customHeight="1" spans="1:15">
      <c r="A2" s="1" t="s">
        <v>1019</v>
      </c>
      <c r="B2" s="2" t="s">
        <v>2</v>
      </c>
      <c r="C2" s="3" t="s">
        <v>1016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  <c r="I2" s="2" t="s">
        <v>9</v>
      </c>
      <c r="J2" s="2" t="s">
        <v>10</v>
      </c>
      <c r="K2" s="2" t="s">
        <v>11</v>
      </c>
      <c r="L2" s="7" t="s">
        <v>12</v>
      </c>
      <c r="M2" s="7" t="s">
        <v>13</v>
      </c>
      <c r="N2" s="2" t="s">
        <v>14</v>
      </c>
      <c r="O2" s="7" t="s">
        <v>15</v>
      </c>
    </row>
    <row r="3" spans="1:14">
      <c r="A3" s="5" t="s">
        <v>16</v>
      </c>
      <c r="B3" t="s">
        <v>17</v>
      </c>
      <c r="C3" t="s">
        <v>18</v>
      </c>
      <c r="D3" t="s">
        <v>19</v>
      </c>
      <c r="E3">
        <v>2005</v>
      </c>
      <c r="F3" t="s">
        <v>20</v>
      </c>
      <c r="G3" t="s">
        <v>21</v>
      </c>
      <c r="H3" s="6">
        <v>38432</v>
      </c>
      <c r="I3">
        <v>30</v>
      </c>
      <c r="J3" t="s">
        <v>22</v>
      </c>
      <c r="K3" t="s">
        <v>23</v>
      </c>
      <c r="N3" t="s">
        <v>24</v>
      </c>
    </row>
    <row r="4" spans="1:14">
      <c r="A4" s="5" t="s">
        <v>25</v>
      </c>
      <c r="B4" t="s">
        <v>26</v>
      </c>
      <c r="C4" t="s">
        <v>27</v>
      </c>
      <c r="D4" t="s">
        <v>19</v>
      </c>
      <c r="E4">
        <v>2008</v>
      </c>
      <c r="F4" t="s">
        <v>20</v>
      </c>
      <c r="G4" t="s">
        <v>21</v>
      </c>
      <c r="H4" s="6">
        <v>39799</v>
      </c>
      <c r="I4">
        <v>23</v>
      </c>
      <c r="J4" t="s">
        <v>28</v>
      </c>
      <c r="K4" t="s">
        <v>23</v>
      </c>
      <c r="N4" t="s">
        <v>29</v>
      </c>
    </row>
    <row r="5" spans="1:14">
      <c r="A5" s="5" t="s">
        <v>30</v>
      </c>
      <c r="B5" t="s">
        <v>31</v>
      </c>
      <c r="C5" t="s">
        <v>32</v>
      </c>
      <c r="D5" t="s">
        <v>19</v>
      </c>
      <c r="E5">
        <v>2009</v>
      </c>
      <c r="F5" t="s">
        <v>20</v>
      </c>
      <c r="G5" t="s">
        <v>33</v>
      </c>
      <c r="H5" s="6">
        <v>40119</v>
      </c>
      <c r="I5">
        <v>41</v>
      </c>
      <c r="J5" t="s">
        <v>34</v>
      </c>
      <c r="K5" t="s">
        <v>23</v>
      </c>
      <c r="N5" t="s">
        <v>35</v>
      </c>
    </row>
    <row r="6" spans="1:14">
      <c r="A6" s="5" t="s">
        <v>36</v>
      </c>
      <c r="B6" t="s">
        <v>37</v>
      </c>
      <c r="C6" t="s">
        <v>38</v>
      </c>
      <c r="D6" t="s">
        <v>19</v>
      </c>
      <c r="E6">
        <v>2009</v>
      </c>
      <c r="F6" t="s">
        <v>39</v>
      </c>
      <c r="G6" t="s">
        <v>33</v>
      </c>
      <c r="H6" s="6">
        <v>40118</v>
      </c>
      <c r="I6">
        <v>41</v>
      </c>
      <c r="J6" t="s">
        <v>40</v>
      </c>
      <c r="K6" t="s">
        <v>23</v>
      </c>
      <c r="N6" t="s">
        <v>41</v>
      </c>
    </row>
    <row r="7" spans="1:14">
      <c r="A7" s="5" t="s">
        <v>42</v>
      </c>
      <c r="B7" t="s">
        <v>37</v>
      </c>
      <c r="C7" t="s">
        <v>38</v>
      </c>
      <c r="D7" t="s">
        <v>43</v>
      </c>
      <c r="E7">
        <v>2009</v>
      </c>
      <c r="F7" t="s">
        <v>39</v>
      </c>
      <c r="G7" t="s">
        <v>44</v>
      </c>
      <c r="H7" s="6">
        <v>39890</v>
      </c>
      <c r="I7">
        <v>22.5</v>
      </c>
      <c r="J7" t="s">
        <v>40</v>
      </c>
      <c r="K7" t="s">
        <v>23</v>
      </c>
      <c r="N7" t="s">
        <v>41</v>
      </c>
    </row>
    <row r="8" spans="1:14">
      <c r="A8" s="5" t="s">
        <v>30</v>
      </c>
      <c r="B8" t="s">
        <v>45</v>
      </c>
      <c r="C8" t="s">
        <v>46</v>
      </c>
      <c r="D8" t="s">
        <v>19</v>
      </c>
      <c r="E8">
        <v>2009</v>
      </c>
      <c r="F8" t="s">
        <v>39</v>
      </c>
      <c r="G8" t="s">
        <v>33</v>
      </c>
      <c r="H8" s="6">
        <v>40118</v>
      </c>
      <c r="I8">
        <v>41</v>
      </c>
      <c r="J8" t="s">
        <v>47</v>
      </c>
      <c r="K8" t="s">
        <v>23</v>
      </c>
      <c r="N8" t="s">
        <v>48</v>
      </c>
    </row>
    <row r="9" spans="1:14">
      <c r="A9" s="5" t="s">
        <v>49</v>
      </c>
      <c r="B9" t="s">
        <v>50</v>
      </c>
      <c r="C9" t="s">
        <v>51</v>
      </c>
      <c r="D9" t="s">
        <v>43</v>
      </c>
      <c r="E9">
        <v>2009</v>
      </c>
      <c r="F9" t="s">
        <v>20</v>
      </c>
      <c r="G9" t="s">
        <v>52</v>
      </c>
      <c r="H9" s="6">
        <v>40108</v>
      </c>
      <c r="I9">
        <v>15</v>
      </c>
      <c r="J9" t="s">
        <v>53</v>
      </c>
      <c r="K9" t="s">
        <v>23</v>
      </c>
      <c r="N9" t="s">
        <v>54</v>
      </c>
    </row>
    <row r="10" spans="1:14">
      <c r="A10" s="5" t="s">
        <v>55</v>
      </c>
      <c r="B10" t="s">
        <v>56</v>
      </c>
      <c r="C10" t="s">
        <v>57</v>
      </c>
      <c r="D10" t="s">
        <v>19</v>
      </c>
      <c r="E10">
        <v>2009</v>
      </c>
      <c r="F10" t="s">
        <v>39</v>
      </c>
      <c r="G10" t="s">
        <v>21</v>
      </c>
      <c r="H10" s="6">
        <v>40122</v>
      </c>
      <c r="I10">
        <v>33</v>
      </c>
      <c r="J10" t="s">
        <v>58</v>
      </c>
      <c r="K10" t="s">
        <v>23</v>
      </c>
      <c r="N10" t="s">
        <v>59</v>
      </c>
    </row>
    <row r="11" spans="1:14">
      <c r="A11" s="5" t="s">
        <v>60</v>
      </c>
      <c r="B11" t="s">
        <v>56</v>
      </c>
      <c r="C11" t="s">
        <v>57</v>
      </c>
      <c r="D11" t="s">
        <v>19</v>
      </c>
      <c r="E11">
        <v>2009</v>
      </c>
      <c r="F11" t="s">
        <v>39</v>
      </c>
      <c r="G11" t="s">
        <v>21</v>
      </c>
      <c r="H11" s="6">
        <v>39818</v>
      </c>
      <c r="I11">
        <v>38</v>
      </c>
      <c r="J11" t="s">
        <v>58</v>
      </c>
      <c r="K11" t="s">
        <v>23</v>
      </c>
      <c r="N11" t="s">
        <v>59</v>
      </c>
    </row>
    <row r="12" spans="1:14">
      <c r="A12" s="5" t="s">
        <v>61</v>
      </c>
      <c r="B12" t="s">
        <v>62</v>
      </c>
      <c r="C12" t="s">
        <v>63</v>
      </c>
      <c r="D12" t="s">
        <v>19</v>
      </c>
      <c r="E12">
        <v>2009</v>
      </c>
      <c r="F12" t="s">
        <v>39</v>
      </c>
      <c r="G12" t="s">
        <v>64</v>
      </c>
      <c r="H12" s="6">
        <v>40002</v>
      </c>
      <c r="I12">
        <v>22</v>
      </c>
      <c r="J12" t="s">
        <v>65</v>
      </c>
      <c r="K12" t="s">
        <v>23</v>
      </c>
      <c r="N12" t="s">
        <v>66</v>
      </c>
    </row>
    <row r="13" spans="1:14">
      <c r="A13" s="5" t="s">
        <v>67</v>
      </c>
      <c r="B13" t="s">
        <v>68</v>
      </c>
      <c r="C13" t="s">
        <v>69</v>
      </c>
      <c r="D13" t="s">
        <v>19</v>
      </c>
      <c r="E13">
        <v>2009</v>
      </c>
      <c r="F13" t="s">
        <v>20</v>
      </c>
      <c r="G13" t="s">
        <v>21</v>
      </c>
      <c r="H13" s="6">
        <v>40096</v>
      </c>
      <c r="I13">
        <v>22</v>
      </c>
      <c r="J13" t="s">
        <v>28</v>
      </c>
      <c r="K13" t="s">
        <v>23</v>
      </c>
      <c r="N13" t="s">
        <v>70</v>
      </c>
    </row>
    <row r="14" spans="1:14">
      <c r="A14" s="5" t="s">
        <v>71</v>
      </c>
      <c r="B14" t="s">
        <v>72</v>
      </c>
      <c r="C14" t="s">
        <v>73</v>
      </c>
      <c r="D14" t="s">
        <v>19</v>
      </c>
      <c r="E14">
        <v>2009</v>
      </c>
      <c r="F14" t="s">
        <v>20</v>
      </c>
      <c r="G14" t="s">
        <v>64</v>
      </c>
      <c r="H14" s="6">
        <v>40011</v>
      </c>
      <c r="I14">
        <v>22</v>
      </c>
      <c r="J14" t="s">
        <v>74</v>
      </c>
      <c r="K14" t="s">
        <v>23</v>
      </c>
      <c r="N14" t="s">
        <v>75</v>
      </c>
    </row>
    <row r="15" spans="1:14">
      <c r="A15" s="5" t="s">
        <v>76</v>
      </c>
      <c r="B15" t="s">
        <v>77</v>
      </c>
      <c r="C15" t="s">
        <v>78</v>
      </c>
      <c r="D15" t="s">
        <v>19</v>
      </c>
      <c r="E15">
        <v>2009</v>
      </c>
      <c r="F15" t="s">
        <v>20</v>
      </c>
      <c r="G15" t="s">
        <v>21</v>
      </c>
      <c r="H15" s="6">
        <v>40147</v>
      </c>
      <c r="I15">
        <v>20</v>
      </c>
      <c r="J15" t="s">
        <v>79</v>
      </c>
      <c r="K15" t="s">
        <v>23</v>
      </c>
      <c r="N15" t="s">
        <v>80</v>
      </c>
    </row>
    <row r="16" spans="1:14">
      <c r="A16" s="5" t="s">
        <v>30</v>
      </c>
      <c r="B16" t="s">
        <v>81</v>
      </c>
      <c r="C16" t="s">
        <v>82</v>
      </c>
      <c r="D16" t="s">
        <v>19</v>
      </c>
      <c r="E16">
        <v>2009</v>
      </c>
      <c r="F16" t="s">
        <v>20</v>
      </c>
      <c r="G16" t="s">
        <v>83</v>
      </c>
      <c r="H16" s="6">
        <v>40127</v>
      </c>
      <c r="I16">
        <v>1.1</v>
      </c>
      <c r="J16" t="s">
        <v>84</v>
      </c>
      <c r="K16" t="s">
        <v>23</v>
      </c>
      <c r="N16" t="s">
        <v>85</v>
      </c>
    </row>
    <row r="17" spans="1:14">
      <c r="A17" s="5" t="s">
        <v>71</v>
      </c>
      <c r="B17" t="s">
        <v>86</v>
      </c>
      <c r="C17" t="s">
        <v>87</v>
      </c>
      <c r="D17" t="s">
        <v>19</v>
      </c>
      <c r="E17">
        <v>2009</v>
      </c>
      <c r="F17" t="s">
        <v>20</v>
      </c>
      <c r="G17" t="s">
        <v>88</v>
      </c>
      <c r="H17" s="6">
        <v>40010</v>
      </c>
      <c r="I17">
        <v>2</v>
      </c>
      <c r="J17" t="s">
        <v>89</v>
      </c>
      <c r="K17" t="s">
        <v>23</v>
      </c>
      <c r="N17" t="s">
        <v>90</v>
      </c>
    </row>
    <row r="18" spans="1:14">
      <c r="A18" s="5" t="s">
        <v>91</v>
      </c>
      <c r="B18" t="s">
        <v>92</v>
      </c>
      <c r="C18" t="s">
        <v>93</v>
      </c>
      <c r="D18" t="s">
        <v>19</v>
      </c>
      <c r="E18">
        <v>2009</v>
      </c>
      <c r="F18" t="s">
        <v>20</v>
      </c>
      <c r="G18" t="s">
        <v>21</v>
      </c>
      <c r="H18" s="6">
        <v>40116</v>
      </c>
      <c r="I18">
        <v>20</v>
      </c>
      <c r="J18" t="s">
        <v>94</v>
      </c>
      <c r="K18" t="s">
        <v>23</v>
      </c>
      <c r="N18" t="s">
        <v>95</v>
      </c>
    </row>
    <row r="19" spans="1:14">
      <c r="A19" s="5" t="s">
        <v>96</v>
      </c>
      <c r="B19" t="s">
        <v>97</v>
      </c>
      <c r="C19" t="s">
        <v>98</v>
      </c>
      <c r="D19" t="s">
        <v>19</v>
      </c>
      <c r="E19">
        <v>2009</v>
      </c>
      <c r="F19" t="s">
        <v>20</v>
      </c>
      <c r="G19" t="s">
        <v>21</v>
      </c>
      <c r="H19" s="6">
        <v>40087</v>
      </c>
      <c r="I19">
        <v>23.6</v>
      </c>
      <c r="J19" t="s">
        <v>99</v>
      </c>
      <c r="K19" t="s">
        <v>23</v>
      </c>
      <c r="N19" t="s">
        <v>100</v>
      </c>
    </row>
    <row r="20" spans="1:14">
      <c r="A20" s="5" t="s">
        <v>101</v>
      </c>
      <c r="B20" t="s">
        <v>102</v>
      </c>
      <c r="C20" t="s">
        <v>103</v>
      </c>
      <c r="D20" t="s">
        <v>19</v>
      </c>
      <c r="E20">
        <v>2009</v>
      </c>
      <c r="F20" t="s">
        <v>20</v>
      </c>
      <c r="G20" t="s">
        <v>21</v>
      </c>
      <c r="H20" s="6">
        <v>39833</v>
      </c>
      <c r="I20">
        <v>50</v>
      </c>
      <c r="J20" t="s">
        <v>104</v>
      </c>
      <c r="K20" t="s">
        <v>23</v>
      </c>
      <c r="N20" t="s">
        <v>105</v>
      </c>
    </row>
    <row r="21" spans="1:14">
      <c r="A21" s="5" t="s">
        <v>106</v>
      </c>
      <c r="B21" t="s">
        <v>102</v>
      </c>
      <c r="C21" t="s">
        <v>103</v>
      </c>
      <c r="D21" t="s">
        <v>19</v>
      </c>
      <c r="E21">
        <v>2009</v>
      </c>
      <c r="F21" t="s">
        <v>20</v>
      </c>
      <c r="G21" t="s">
        <v>21</v>
      </c>
      <c r="H21" s="6">
        <v>40096</v>
      </c>
      <c r="I21">
        <v>32</v>
      </c>
      <c r="J21" t="s">
        <v>104</v>
      </c>
      <c r="K21" t="s">
        <v>23</v>
      </c>
      <c r="N21" t="s">
        <v>105</v>
      </c>
    </row>
    <row r="22" spans="1:14">
      <c r="A22" s="5" t="s">
        <v>107</v>
      </c>
      <c r="B22" t="s">
        <v>108</v>
      </c>
      <c r="C22" t="s">
        <v>109</v>
      </c>
      <c r="D22" t="s">
        <v>19</v>
      </c>
      <c r="E22">
        <v>2009</v>
      </c>
      <c r="F22" t="s">
        <v>20</v>
      </c>
      <c r="G22" t="s">
        <v>110</v>
      </c>
      <c r="H22" s="6">
        <v>40118</v>
      </c>
      <c r="I22">
        <v>33.1</v>
      </c>
      <c r="J22" t="s">
        <v>111</v>
      </c>
      <c r="K22" t="s">
        <v>23</v>
      </c>
      <c r="N22" t="s">
        <v>112</v>
      </c>
    </row>
    <row r="23" spans="1:14">
      <c r="A23" s="5" t="s">
        <v>113</v>
      </c>
      <c r="B23" t="s">
        <v>114</v>
      </c>
      <c r="C23" t="s">
        <v>115</v>
      </c>
      <c r="D23" t="s">
        <v>19</v>
      </c>
      <c r="E23">
        <v>2009</v>
      </c>
      <c r="F23" t="s">
        <v>39</v>
      </c>
      <c r="G23" t="s">
        <v>116</v>
      </c>
      <c r="H23" s="6">
        <v>40087</v>
      </c>
      <c r="I23">
        <v>24.2</v>
      </c>
      <c r="J23" t="s">
        <v>117</v>
      </c>
      <c r="K23" t="s">
        <v>23</v>
      </c>
      <c r="N23" t="s">
        <v>118</v>
      </c>
    </row>
    <row r="24" spans="1:14">
      <c r="A24" s="5" t="s">
        <v>119</v>
      </c>
      <c r="B24" t="s">
        <v>37</v>
      </c>
      <c r="C24" t="s">
        <v>38</v>
      </c>
      <c r="D24" t="s">
        <v>19</v>
      </c>
      <c r="E24">
        <v>2010</v>
      </c>
      <c r="F24" t="s">
        <v>20</v>
      </c>
      <c r="G24" t="s">
        <v>120</v>
      </c>
      <c r="H24" s="6">
        <v>40204</v>
      </c>
      <c r="I24">
        <v>28</v>
      </c>
      <c r="J24" t="s">
        <v>121</v>
      </c>
      <c r="K24" t="s">
        <v>23</v>
      </c>
      <c r="N24" t="s">
        <v>122</v>
      </c>
    </row>
    <row r="25" spans="1:14">
      <c r="A25" s="5" t="s">
        <v>123</v>
      </c>
      <c r="B25" t="s">
        <v>50</v>
      </c>
      <c r="C25" t="s">
        <v>51</v>
      </c>
      <c r="D25" t="s">
        <v>43</v>
      </c>
      <c r="E25">
        <v>2010</v>
      </c>
      <c r="F25" t="s">
        <v>20</v>
      </c>
      <c r="G25" t="s">
        <v>124</v>
      </c>
      <c r="H25" s="6">
        <v>40453</v>
      </c>
      <c r="I25">
        <v>17</v>
      </c>
      <c r="J25" t="s">
        <v>53</v>
      </c>
      <c r="K25" t="s">
        <v>23</v>
      </c>
      <c r="N25" t="s">
        <v>54</v>
      </c>
    </row>
    <row r="26" spans="1:14">
      <c r="A26" s="5" t="s">
        <v>125</v>
      </c>
      <c r="B26" t="s">
        <v>126</v>
      </c>
      <c r="C26" t="s">
        <v>127</v>
      </c>
      <c r="D26" t="s">
        <v>19</v>
      </c>
      <c r="E26">
        <v>2010</v>
      </c>
      <c r="F26" t="s">
        <v>20</v>
      </c>
      <c r="G26" t="s">
        <v>128</v>
      </c>
      <c r="H26" s="6">
        <v>40267</v>
      </c>
      <c r="I26">
        <v>50</v>
      </c>
      <c r="J26" t="s">
        <v>129</v>
      </c>
      <c r="K26" t="s">
        <v>23</v>
      </c>
      <c r="N26" t="s">
        <v>130</v>
      </c>
    </row>
    <row r="27" spans="1:14">
      <c r="A27" s="5" t="s">
        <v>131</v>
      </c>
      <c r="B27" t="s">
        <v>56</v>
      </c>
      <c r="C27" t="s">
        <v>57</v>
      </c>
      <c r="D27" t="s">
        <v>19</v>
      </c>
      <c r="E27">
        <v>2010</v>
      </c>
      <c r="F27" t="s">
        <v>20</v>
      </c>
      <c r="G27" t="s">
        <v>132</v>
      </c>
      <c r="H27" s="6">
        <v>40498</v>
      </c>
      <c r="I27">
        <v>30</v>
      </c>
      <c r="J27" t="s">
        <v>58</v>
      </c>
      <c r="K27" t="s">
        <v>23</v>
      </c>
      <c r="N27" t="s">
        <v>133</v>
      </c>
    </row>
    <row r="28" spans="1:14">
      <c r="A28" s="5" t="s">
        <v>134</v>
      </c>
      <c r="B28" t="s">
        <v>135</v>
      </c>
      <c r="C28" t="s">
        <v>136</v>
      </c>
      <c r="D28" t="s">
        <v>19</v>
      </c>
      <c r="E28">
        <v>2010</v>
      </c>
      <c r="F28" t="s">
        <v>20</v>
      </c>
      <c r="G28" t="s">
        <v>137</v>
      </c>
      <c r="H28" s="6">
        <v>40498</v>
      </c>
      <c r="I28">
        <v>30</v>
      </c>
      <c r="J28" t="s">
        <v>138</v>
      </c>
      <c r="K28" t="s">
        <v>23</v>
      </c>
      <c r="N28" t="s">
        <v>139</v>
      </c>
    </row>
    <row r="29" spans="1:14">
      <c r="A29" s="5" t="s">
        <v>140</v>
      </c>
      <c r="B29" t="s">
        <v>141</v>
      </c>
      <c r="C29" t="s">
        <v>142</v>
      </c>
      <c r="D29" t="s">
        <v>19</v>
      </c>
      <c r="E29">
        <v>2010</v>
      </c>
      <c r="F29" t="s">
        <v>20</v>
      </c>
      <c r="G29" t="s">
        <v>44</v>
      </c>
      <c r="H29" s="6">
        <v>40435</v>
      </c>
      <c r="I29">
        <v>18</v>
      </c>
      <c r="J29" t="s">
        <v>143</v>
      </c>
      <c r="K29" t="s">
        <v>23</v>
      </c>
      <c r="N29" t="s">
        <v>144</v>
      </c>
    </row>
    <row r="30" spans="1:14">
      <c r="A30" s="5" t="s">
        <v>145</v>
      </c>
      <c r="B30" t="s">
        <v>146</v>
      </c>
      <c r="C30" t="s">
        <v>147</v>
      </c>
      <c r="D30" t="s">
        <v>19</v>
      </c>
      <c r="E30">
        <v>2010</v>
      </c>
      <c r="F30" t="s">
        <v>20</v>
      </c>
      <c r="G30" t="s">
        <v>44</v>
      </c>
      <c r="H30" s="6">
        <v>40431</v>
      </c>
      <c r="I30">
        <v>18</v>
      </c>
      <c r="J30" t="s">
        <v>148</v>
      </c>
      <c r="K30" t="s">
        <v>23</v>
      </c>
      <c r="N30" t="s">
        <v>149</v>
      </c>
    </row>
    <row r="31" spans="1:14">
      <c r="A31" s="5" t="s">
        <v>150</v>
      </c>
      <c r="B31" t="s">
        <v>151</v>
      </c>
      <c r="C31" t="s">
        <v>152</v>
      </c>
      <c r="D31" t="s">
        <v>19</v>
      </c>
      <c r="E31">
        <v>2010</v>
      </c>
      <c r="F31" t="s">
        <v>20</v>
      </c>
      <c r="G31" t="s">
        <v>153</v>
      </c>
      <c r="H31" s="6">
        <v>40253</v>
      </c>
      <c r="I31">
        <v>67</v>
      </c>
      <c r="J31" t="s">
        <v>154</v>
      </c>
      <c r="K31" t="s">
        <v>23</v>
      </c>
      <c r="N31" t="s">
        <v>155</v>
      </c>
    </row>
    <row r="32" spans="1:14">
      <c r="A32" s="5" t="s">
        <v>145</v>
      </c>
      <c r="B32" t="s">
        <v>156</v>
      </c>
      <c r="C32" t="s">
        <v>157</v>
      </c>
      <c r="D32" t="s">
        <v>19</v>
      </c>
      <c r="E32">
        <v>2010</v>
      </c>
      <c r="F32" t="s">
        <v>20</v>
      </c>
      <c r="G32" t="s">
        <v>158</v>
      </c>
      <c r="H32" s="6">
        <v>40435</v>
      </c>
      <c r="I32">
        <v>18</v>
      </c>
      <c r="J32" t="s">
        <v>159</v>
      </c>
      <c r="K32" t="s">
        <v>23</v>
      </c>
      <c r="N32" t="s">
        <v>160</v>
      </c>
    </row>
    <row r="33" spans="1:14">
      <c r="A33" s="5" t="s">
        <v>145</v>
      </c>
      <c r="B33" t="s">
        <v>161</v>
      </c>
      <c r="C33" t="s">
        <v>162</v>
      </c>
      <c r="D33" t="s">
        <v>19</v>
      </c>
      <c r="E33">
        <v>2010</v>
      </c>
      <c r="F33" t="s">
        <v>20</v>
      </c>
      <c r="G33" t="s">
        <v>163</v>
      </c>
      <c r="H33" s="6">
        <v>40451</v>
      </c>
      <c r="I33">
        <v>18</v>
      </c>
      <c r="J33" t="s">
        <v>164</v>
      </c>
      <c r="K33" t="s">
        <v>23</v>
      </c>
      <c r="N33" t="s">
        <v>165</v>
      </c>
    </row>
    <row r="34" spans="1:14">
      <c r="A34" s="5" t="s">
        <v>166</v>
      </c>
      <c r="B34" t="s">
        <v>167</v>
      </c>
      <c r="C34" t="s">
        <v>168</v>
      </c>
      <c r="D34" t="s">
        <v>19</v>
      </c>
      <c r="E34">
        <v>2010</v>
      </c>
      <c r="F34" t="s">
        <v>20</v>
      </c>
      <c r="G34" t="s">
        <v>169</v>
      </c>
      <c r="H34" s="6">
        <v>40483</v>
      </c>
      <c r="I34">
        <v>15.5</v>
      </c>
      <c r="J34" t="s">
        <v>170</v>
      </c>
      <c r="K34" t="s">
        <v>23</v>
      </c>
      <c r="N34" t="s">
        <v>171</v>
      </c>
    </row>
    <row r="35" spans="1:14">
      <c r="A35" s="5" t="s">
        <v>172</v>
      </c>
      <c r="B35" t="s">
        <v>102</v>
      </c>
      <c r="C35" t="s">
        <v>103</v>
      </c>
      <c r="D35" t="s">
        <v>19</v>
      </c>
      <c r="E35">
        <v>2010</v>
      </c>
      <c r="F35" t="s">
        <v>20</v>
      </c>
      <c r="G35" t="s">
        <v>132</v>
      </c>
      <c r="H35" s="6">
        <v>40431</v>
      </c>
      <c r="I35">
        <v>8</v>
      </c>
      <c r="J35" t="s">
        <v>104</v>
      </c>
      <c r="K35" t="s">
        <v>23</v>
      </c>
      <c r="N35" t="s">
        <v>105</v>
      </c>
    </row>
    <row r="36" spans="1:14">
      <c r="A36" s="5" t="s">
        <v>173</v>
      </c>
      <c r="B36" t="s">
        <v>108</v>
      </c>
      <c r="C36" t="s">
        <v>109</v>
      </c>
      <c r="D36" t="s">
        <v>43</v>
      </c>
      <c r="E36">
        <v>2010</v>
      </c>
      <c r="F36" t="s">
        <v>20</v>
      </c>
      <c r="G36" t="s">
        <v>21</v>
      </c>
      <c r="H36" s="6">
        <v>40471</v>
      </c>
      <c r="I36">
        <v>18</v>
      </c>
      <c r="J36" t="s">
        <v>111</v>
      </c>
      <c r="K36" t="s">
        <v>23</v>
      </c>
      <c r="N36" t="s">
        <v>112</v>
      </c>
    </row>
    <row r="37" spans="1:14">
      <c r="A37" s="5" t="s">
        <v>174</v>
      </c>
      <c r="B37" t="s">
        <v>175</v>
      </c>
      <c r="C37" t="s">
        <v>176</v>
      </c>
      <c r="D37" t="s">
        <v>19</v>
      </c>
      <c r="E37">
        <v>2011</v>
      </c>
      <c r="F37" t="s">
        <v>20</v>
      </c>
      <c r="G37" t="s">
        <v>177</v>
      </c>
      <c r="H37" s="6">
        <v>40575</v>
      </c>
      <c r="I37">
        <v>18</v>
      </c>
      <c r="J37" t="s">
        <v>178</v>
      </c>
      <c r="K37" t="s">
        <v>23</v>
      </c>
      <c r="N37" t="s">
        <v>179</v>
      </c>
    </row>
    <row r="38" spans="1:14">
      <c r="A38" s="5" t="s">
        <v>180</v>
      </c>
      <c r="B38" t="s">
        <v>181</v>
      </c>
      <c r="C38" t="s">
        <v>182</v>
      </c>
      <c r="D38" t="s">
        <v>19</v>
      </c>
      <c r="E38">
        <v>2011</v>
      </c>
      <c r="F38" t="s">
        <v>20</v>
      </c>
      <c r="G38" t="s">
        <v>169</v>
      </c>
      <c r="H38" s="6">
        <v>40544</v>
      </c>
      <c r="I38">
        <v>15.5</v>
      </c>
      <c r="J38" t="s">
        <v>183</v>
      </c>
      <c r="K38" t="s">
        <v>23</v>
      </c>
      <c r="N38" t="s">
        <v>184</v>
      </c>
    </row>
    <row r="39" spans="1:14">
      <c r="A39" s="5" t="s">
        <v>185</v>
      </c>
      <c r="B39" t="s">
        <v>181</v>
      </c>
      <c r="C39" t="s">
        <v>182</v>
      </c>
      <c r="D39" t="s">
        <v>19</v>
      </c>
      <c r="E39">
        <v>2011</v>
      </c>
      <c r="F39" t="s">
        <v>20</v>
      </c>
      <c r="G39" t="s">
        <v>169</v>
      </c>
      <c r="H39" s="6">
        <v>40545</v>
      </c>
      <c r="I39">
        <v>29</v>
      </c>
      <c r="J39" t="s">
        <v>186</v>
      </c>
      <c r="K39" t="s">
        <v>23</v>
      </c>
      <c r="N39" t="s">
        <v>184</v>
      </c>
    </row>
    <row r="40" spans="1:14">
      <c r="A40" s="5" t="s">
        <v>187</v>
      </c>
      <c r="B40" t="s">
        <v>188</v>
      </c>
      <c r="C40" t="s">
        <v>189</v>
      </c>
      <c r="D40" t="s">
        <v>43</v>
      </c>
      <c r="E40">
        <v>2011</v>
      </c>
      <c r="F40" t="s">
        <v>20</v>
      </c>
      <c r="G40" t="s">
        <v>190</v>
      </c>
      <c r="H40" s="6">
        <v>40599</v>
      </c>
      <c r="I40">
        <v>14.5</v>
      </c>
      <c r="J40" t="s">
        <v>191</v>
      </c>
      <c r="K40" t="s">
        <v>23</v>
      </c>
      <c r="N40" t="s">
        <v>192</v>
      </c>
    </row>
    <row r="41" spans="1:14">
      <c r="A41" s="5" t="s">
        <v>193</v>
      </c>
      <c r="B41" t="s">
        <v>188</v>
      </c>
      <c r="C41" t="s">
        <v>189</v>
      </c>
      <c r="D41" t="s">
        <v>43</v>
      </c>
      <c r="E41">
        <v>2011</v>
      </c>
      <c r="F41" t="s">
        <v>20</v>
      </c>
      <c r="G41" t="s">
        <v>190</v>
      </c>
      <c r="H41" s="6">
        <v>40478</v>
      </c>
      <c r="I41">
        <v>18.2</v>
      </c>
      <c r="J41" t="s">
        <v>191</v>
      </c>
      <c r="K41" t="s">
        <v>23</v>
      </c>
      <c r="N41" t="s">
        <v>192</v>
      </c>
    </row>
    <row r="42" spans="1:14">
      <c r="A42" s="5" t="s">
        <v>194</v>
      </c>
      <c r="B42" t="s">
        <v>188</v>
      </c>
      <c r="C42" t="s">
        <v>189</v>
      </c>
      <c r="D42" t="s">
        <v>43</v>
      </c>
      <c r="E42">
        <v>2011</v>
      </c>
      <c r="F42" t="s">
        <v>20</v>
      </c>
      <c r="G42" t="s">
        <v>190</v>
      </c>
      <c r="H42" s="6">
        <v>40477</v>
      </c>
      <c r="I42">
        <v>37.6</v>
      </c>
      <c r="J42" t="s">
        <v>191</v>
      </c>
      <c r="K42" t="s">
        <v>23</v>
      </c>
      <c r="N42" t="s">
        <v>192</v>
      </c>
    </row>
    <row r="43" spans="1:14">
      <c r="A43" s="5" t="s">
        <v>195</v>
      </c>
      <c r="B43" t="s">
        <v>188</v>
      </c>
      <c r="C43" t="s">
        <v>189</v>
      </c>
      <c r="D43" t="s">
        <v>43</v>
      </c>
      <c r="E43">
        <v>2011</v>
      </c>
      <c r="F43" t="s">
        <v>20</v>
      </c>
      <c r="G43" t="s">
        <v>190</v>
      </c>
      <c r="H43" s="6">
        <v>40476</v>
      </c>
      <c r="I43">
        <v>50.6</v>
      </c>
      <c r="J43" t="s">
        <v>191</v>
      </c>
      <c r="K43" t="s">
        <v>23</v>
      </c>
      <c r="N43" t="s">
        <v>192</v>
      </c>
    </row>
    <row r="44" spans="1:14">
      <c r="A44" s="5" t="s">
        <v>196</v>
      </c>
      <c r="B44" t="s">
        <v>126</v>
      </c>
      <c r="C44" t="s">
        <v>127</v>
      </c>
      <c r="D44" t="s">
        <v>19</v>
      </c>
      <c r="E44">
        <v>2011</v>
      </c>
      <c r="F44" t="s">
        <v>20</v>
      </c>
      <c r="G44" t="s">
        <v>197</v>
      </c>
      <c r="H44" s="6">
        <v>40592</v>
      </c>
      <c r="I44">
        <v>20</v>
      </c>
      <c r="J44" t="s">
        <v>198</v>
      </c>
      <c r="K44" t="s">
        <v>23</v>
      </c>
      <c r="N44" t="s">
        <v>130</v>
      </c>
    </row>
    <row r="45" spans="1:14">
      <c r="A45" s="5" t="s">
        <v>199</v>
      </c>
      <c r="B45" t="s">
        <v>56</v>
      </c>
      <c r="C45" t="s">
        <v>57</v>
      </c>
      <c r="D45" t="s">
        <v>19</v>
      </c>
      <c r="E45">
        <v>2011</v>
      </c>
      <c r="F45" t="s">
        <v>20</v>
      </c>
      <c r="G45" t="s">
        <v>132</v>
      </c>
      <c r="H45" s="6">
        <v>40617</v>
      </c>
      <c r="I45">
        <v>29</v>
      </c>
      <c r="J45" t="s">
        <v>58</v>
      </c>
      <c r="K45" t="s">
        <v>23</v>
      </c>
      <c r="N45" t="s">
        <v>133</v>
      </c>
    </row>
    <row r="46" spans="1:14">
      <c r="A46" s="5" t="s">
        <v>200</v>
      </c>
      <c r="B46" t="s">
        <v>201</v>
      </c>
      <c r="C46" t="s">
        <v>202</v>
      </c>
      <c r="D46" t="s">
        <v>19</v>
      </c>
      <c r="E46">
        <v>2011</v>
      </c>
      <c r="F46" t="s">
        <v>20</v>
      </c>
      <c r="G46" t="s">
        <v>132</v>
      </c>
      <c r="H46" s="6">
        <v>40617</v>
      </c>
      <c r="I46">
        <v>30</v>
      </c>
      <c r="J46" t="s">
        <v>203</v>
      </c>
      <c r="K46" t="s">
        <v>23</v>
      </c>
      <c r="N46" t="s">
        <v>204</v>
      </c>
    </row>
    <row r="47" spans="1:14">
      <c r="A47" s="5" t="s">
        <v>205</v>
      </c>
      <c r="B47" t="s">
        <v>206</v>
      </c>
      <c r="C47" t="s">
        <v>207</v>
      </c>
      <c r="D47" t="s">
        <v>43</v>
      </c>
      <c r="E47">
        <v>2011</v>
      </c>
      <c r="F47" t="s">
        <v>20</v>
      </c>
      <c r="G47" t="s">
        <v>128</v>
      </c>
      <c r="H47" s="6">
        <v>40695</v>
      </c>
      <c r="I47">
        <v>29</v>
      </c>
      <c r="J47" t="s">
        <v>208</v>
      </c>
      <c r="K47" t="s">
        <v>23</v>
      </c>
      <c r="N47" t="s">
        <v>209</v>
      </c>
    </row>
    <row r="48" spans="1:14">
      <c r="A48" s="5" t="s">
        <v>210</v>
      </c>
      <c r="B48" t="s">
        <v>211</v>
      </c>
      <c r="C48" t="s">
        <v>212</v>
      </c>
      <c r="D48" t="s">
        <v>43</v>
      </c>
      <c r="E48">
        <v>2011</v>
      </c>
      <c r="F48" t="s">
        <v>20</v>
      </c>
      <c r="G48" t="s">
        <v>21</v>
      </c>
      <c r="H48" s="6">
        <v>40844</v>
      </c>
      <c r="I48">
        <v>30</v>
      </c>
      <c r="J48" t="s">
        <v>213</v>
      </c>
      <c r="K48" t="s">
        <v>23</v>
      </c>
      <c r="N48" t="s">
        <v>214</v>
      </c>
    </row>
    <row r="49" spans="1:14">
      <c r="A49" s="5" t="s">
        <v>215</v>
      </c>
      <c r="B49" t="s">
        <v>216</v>
      </c>
      <c r="C49" t="s">
        <v>217</v>
      </c>
      <c r="D49" t="s">
        <v>43</v>
      </c>
      <c r="E49">
        <v>2011</v>
      </c>
      <c r="F49" t="s">
        <v>20</v>
      </c>
      <c r="G49" t="s">
        <v>21</v>
      </c>
      <c r="H49" s="6">
        <v>40816</v>
      </c>
      <c r="I49">
        <v>23</v>
      </c>
      <c r="J49" t="s">
        <v>218</v>
      </c>
      <c r="K49" t="s">
        <v>23</v>
      </c>
      <c r="N49" t="s">
        <v>219</v>
      </c>
    </row>
    <row r="50" spans="1:14">
      <c r="A50" s="5" t="s">
        <v>220</v>
      </c>
      <c r="B50" t="s">
        <v>216</v>
      </c>
      <c r="C50" t="s">
        <v>217</v>
      </c>
      <c r="D50" t="s">
        <v>43</v>
      </c>
      <c r="E50">
        <v>2011</v>
      </c>
      <c r="F50" t="s">
        <v>20</v>
      </c>
      <c r="G50" t="s">
        <v>21</v>
      </c>
      <c r="H50" s="6">
        <v>40575</v>
      </c>
      <c r="I50">
        <v>24</v>
      </c>
      <c r="J50" t="s">
        <v>218</v>
      </c>
      <c r="K50" t="s">
        <v>23</v>
      </c>
      <c r="N50" t="s">
        <v>219</v>
      </c>
    </row>
    <row r="51" spans="1:14">
      <c r="A51" s="5" t="s">
        <v>221</v>
      </c>
      <c r="B51" t="s">
        <v>222</v>
      </c>
      <c r="C51" t="s">
        <v>223</v>
      </c>
      <c r="D51" t="s">
        <v>43</v>
      </c>
      <c r="E51">
        <v>2011</v>
      </c>
      <c r="F51" t="s">
        <v>20</v>
      </c>
      <c r="G51" t="s">
        <v>197</v>
      </c>
      <c r="H51" s="6">
        <v>40658</v>
      </c>
      <c r="I51">
        <v>25</v>
      </c>
      <c r="J51" t="s">
        <v>224</v>
      </c>
      <c r="K51" t="s">
        <v>23</v>
      </c>
      <c r="N51" t="s">
        <v>225</v>
      </c>
    </row>
    <row r="52" spans="1:14">
      <c r="A52" s="5" t="s">
        <v>226</v>
      </c>
      <c r="B52" t="s">
        <v>227</v>
      </c>
      <c r="C52" t="s">
        <v>228</v>
      </c>
      <c r="D52" t="s">
        <v>43</v>
      </c>
      <c r="E52">
        <v>2011</v>
      </c>
      <c r="F52" t="s">
        <v>229</v>
      </c>
      <c r="G52" t="s">
        <v>230</v>
      </c>
      <c r="H52" s="6">
        <v>40704</v>
      </c>
      <c r="I52">
        <v>23.5</v>
      </c>
      <c r="J52" t="s">
        <v>231</v>
      </c>
      <c r="K52" t="s">
        <v>23</v>
      </c>
      <c r="N52" t="s">
        <v>232</v>
      </c>
    </row>
    <row r="53" spans="1:14">
      <c r="A53" s="5" t="s">
        <v>233</v>
      </c>
      <c r="B53" t="s">
        <v>31</v>
      </c>
      <c r="C53" t="s">
        <v>32</v>
      </c>
      <c r="D53" t="s">
        <v>43</v>
      </c>
      <c r="E53">
        <v>2012</v>
      </c>
      <c r="F53" t="s">
        <v>20</v>
      </c>
      <c r="G53" t="s">
        <v>177</v>
      </c>
      <c r="H53" s="6">
        <v>41191</v>
      </c>
      <c r="I53">
        <v>22.5</v>
      </c>
      <c r="J53" t="s">
        <v>234</v>
      </c>
      <c r="K53" t="s">
        <v>23</v>
      </c>
      <c r="N53" t="s">
        <v>35</v>
      </c>
    </row>
    <row r="54" spans="1:14">
      <c r="A54" s="5" t="s">
        <v>235</v>
      </c>
      <c r="B54" t="s">
        <v>175</v>
      </c>
      <c r="C54" t="s">
        <v>176</v>
      </c>
      <c r="D54" t="s">
        <v>19</v>
      </c>
      <c r="E54">
        <v>2012</v>
      </c>
      <c r="F54" t="s">
        <v>20</v>
      </c>
      <c r="G54" t="s">
        <v>177</v>
      </c>
      <c r="H54" s="6">
        <v>40967</v>
      </c>
      <c r="I54">
        <v>16</v>
      </c>
      <c r="J54" t="s">
        <v>236</v>
      </c>
      <c r="K54" t="s">
        <v>23</v>
      </c>
      <c r="N54" t="s">
        <v>179</v>
      </c>
    </row>
    <row r="55" spans="1:14">
      <c r="A55" s="5" t="s">
        <v>237</v>
      </c>
      <c r="B55" t="s">
        <v>201</v>
      </c>
      <c r="C55" t="s">
        <v>202</v>
      </c>
      <c r="D55" t="s">
        <v>19</v>
      </c>
      <c r="E55">
        <v>2012</v>
      </c>
      <c r="F55" t="s">
        <v>20</v>
      </c>
      <c r="G55" t="s">
        <v>21</v>
      </c>
      <c r="H55" s="6">
        <v>40909</v>
      </c>
      <c r="I55">
        <v>27</v>
      </c>
      <c r="J55" t="s">
        <v>203</v>
      </c>
      <c r="K55" t="s">
        <v>23</v>
      </c>
      <c r="N55" t="s">
        <v>204</v>
      </c>
    </row>
    <row r="56" spans="1:14">
      <c r="A56" s="5" t="s">
        <v>238</v>
      </c>
      <c r="B56" t="s">
        <v>201</v>
      </c>
      <c r="C56" t="s">
        <v>202</v>
      </c>
      <c r="D56" t="s">
        <v>19</v>
      </c>
      <c r="E56">
        <v>2012</v>
      </c>
      <c r="F56" t="s">
        <v>20</v>
      </c>
      <c r="G56" t="s">
        <v>21</v>
      </c>
      <c r="H56" s="6">
        <v>41158</v>
      </c>
      <c r="I56">
        <v>73.6</v>
      </c>
      <c r="J56" t="s">
        <v>203</v>
      </c>
      <c r="K56" t="s">
        <v>23</v>
      </c>
      <c r="N56" t="s">
        <v>204</v>
      </c>
    </row>
    <row r="57" spans="1:14">
      <c r="A57" s="5" t="s">
        <v>239</v>
      </c>
      <c r="B57" t="s">
        <v>240</v>
      </c>
      <c r="C57" t="s">
        <v>241</v>
      </c>
      <c r="D57" t="s">
        <v>43</v>
      </c>
      <c r="E57">
        <v>2012</v>
      </c>
      <c r="F57" t="s">
        <v>20</v>
      </c>
      <c r="G57" t="s">
        <v>128</v>
      </c>
      <c r="H57" s="6">
        <v>41188</v>
      </c>
      <c r="I57">
        <v>25</v>
      </c>
      <c r="J57" t="s">
        <v>242</v>
      </c>
      <c r="K57" t="s">
        <v>23</v>
      </c>
      <c r="N57" t="s">
        <v>243</v>
      </c>
    </row>
    <row r="58" spans="1:14">
      <c r="A58" s="5" t="s">
        <v>244</v>
      </c>
      <c r="B58" t="s">
        <v>167</v>
      </c>
      <c r="C58" t="s">
        <v>168</v>
      </c>
      <c r="D58" t="s">
        <v>19</v>
      </c>
      <c r="E58">
        <v>2012</v>
      </c>
      <c r="F58" t="s">
        <v>20</v>
      </c>
      <c r="G58" t="s">
        <v>21</v>
      </c>
      <c r="H58" s="6">
        <v>41122</v>
      </c>
      <c r="I58">
        <v>25</v>
      </c>
      <c r="J58" t="s">
        <v>245</v>
      </c>
      <c r="K58" t="s">
        <v>23</v>
      </c>
      <c r="N58" t="s">
        <v>171</v>
      </c>
    </row>
    <row r="59" spans="1:14">
      <c r="A59" s="5" t="s">
        <v>246</v>
      </c>
      <c r="B59" t="s">
        <v>102</v>
      </c>
      <c r="C59" t="s">
        <v>103</v>
      </c>
      <c r="D59" t="s">
        <v>43</v>
      </c>
      <c r="E59">
        <v>2012</v>
      </c>
      <c r="F59" t="s">
        <v>20</v>
      </c>
      <c r="G59" t="s">
        <v>44</v>
      </c>
      <c r="H59" s="6">
        <v>41029</v>
      </c>
      <c r="I59">
        <v>30</v>
      </c>
      <c r="J59" t="s">
        <v>104</v>
      </c>
      <c r="K59" t="s">
        <v>23</v>
      </c>
      <c r="N59" t="s">
        <v>105</v>
      </c>
    </row>
    <row r="60" spans="1:14">
      <c r="A60" s="5" t="s">
        <v>247</v>
      </c>
      <c r="B60" t="s">
        <v>248</v>
      </c>
      <c r="C60" t="s">
        <v>249</v>
      </c>
      <c r="D60" t="s">
        <v>19</v>
      </c>
      <c r="E60">
        <v>2012</v>
      </c>
      <c r="F60" t="s">
        <v>20</v>
      </c>
      <c r="G60" t="s">
        <v>250</v>
      </c>
      <c r="H60" s="6">
        <v>41274</v>
      </c>
      <c r="I60">
        <v>38</v>
      </c>
      <c r="J60" t="s">
        <v>251</v>
      </c>
      <c r="K60" t="s">
        <v>23</v>
      </c>
      <c r="N60" t="s">
        <v>252</v>
      </c>
    </row>
    <row r="61" spans="1:14">
      <c r="A61" s="5" t="s">
        <v>253</v>
      </c>
      <c r="B61" t="s">
        <v>175</v>
      </c>
      <c r="C61" t="s">
        <v>176</v>
      </c>
      <c r="D61" t="s">
        <v>19</v>
      </c>
      <c r="E61">
        <v>2013</v>
      </c>
      <c r="F61" t="s">
        <v>20</v>
      </c>
      <c r="G61" t="s">
        <v>177</v>
      </c>
      <c r="H61" s="6">
        <v>41394</v>
      </c>
      <c r="I61">
        <v>18</v>
      </c>
      <c r="J61" t="s">
        <v>254</v>
      </c>
      <c r="K61" t="s">
        <v>23</v>
      </c>
      <c r="N61" t="s">
        <v>179</v>
      </c>
    </row>
    <row r="62" spans="1:14">
      <c r="A62" s="5" t="s">
        <v>255</v>
      </c>
      <c r="B62" t="s">
        <v>256</v>
      </c>
      <c r="C62" t="s">
        <v>257</v>
      </c>
      <c r="D62" t="s">
        <v>43</v>
      </c>
      <c r="E62">
        <v>2013</v>
      </c>
      <c r="F62" t="s">
        <v>39</v>
      </c>
      <c r="G62" t="s">
        <v>258</v>
      </c>
      <c r="H62" s="6">
        <v>41608</v>
      </c>
      <c r="I62">
        <v>20</v>
      </c>
      <c r="J62" t="s">
        <v>259</v>
      </c>
      <c r="K62" t="s">
        <v>23</v>
      </c>
      <c r="N62" t="s">
        <v>260</v>
      </c>
    </row>
    <row r="63" spans="1:14">
      <c r="A63" s="5" t="s">
        <v>261</v>
      </c>
      <c r="B63" t="s">
        <v>262</v>
      </c>
      <c r="C63" t="s">
        <v>263</v>
      </c>
      <c r="D63" t="s">
        <v>19</v>
      </c>
      <c r="E63">
        <v>2013</v>
      </c>
      <c r="F63" t="s">
        <v>20</v>
      </c>
      <c r="G63" t="s">
        <v>264</v>
      </c>
      <c r="H63" s="6">
        <v>41513</v>
      </c>
      <c r="I63">
        <v>35</v>
      </c>
      <c r="J63" t="s">
        <v>265</v>
      </c>
      <c r="K63" t="s">
        <v>23</v>
      </c>
      <c r="N63" t="s">
        <v>266</v>
      </c>
    </row>
    <row r="64" spans="1:14">
      <c r="A64" s="5" t="s">
        <v>267</v>
      </c>
      <c r="B64" t="s">
        <v>50</v>
      </c>
      <c r="C64" t="s">
        <v>51</v>
      </c>
      <c r="D64" t="s">
        <v>19</v>
      </c>
      <c r="E64">
        <v>2013</v>
      </c>
      <c r="F64" t="s">
        <v>20</v>
      </c>
      <c r="G64" t="s">
        <v>116</v>
      </c>
      <c r="H64" s="6">
        <v>41436</v>
      </c>
      <c r="I64">
        <v>30</v>
      </c>
      <c r="J64" t="s">
        <v>53</v>
      </c>
      <c r="K64" t="s">
        <v>23</v>
      </c>
      <c r="N64" t="s">
        <v>54</v>
      </c>
    </row>
    <row r="65" spans="1:14">
      <c r="A65" s="5" t="s">
        <v>268</v>
      </c>
      <c r="B65" t="s">
        <v>102</v>
      </c>
      <c r="C65" t="s">
        <v>103</v>
      </c>
      <c r="D65" t="s">
        <v>43</v>
      </c>
      <c r="E65">
        <v>2013</v>
      </c>
      <c r="F65" t="s">
        <v>20</v>
      </c>
      <c r="G65" t="s">
        <v>21</v>
      </c>
      <c r="H65" s="6">
        <v>41325</v>
      </c>
      <c r="I65">
        <v>18.5</v>
      </c>
      <c r="J65" t="s">
        <v>104</v>
      </c>
      <c r="K65" t="s">
        <v>23</v>
      </c>
      <c r="N65" t="s">
        <v>105</v>
      </c>
    </row>
    <row r="66" spans="1:14">
      <c r="A66" s="5" t="s">
        <v>269</v>
      </c>
      <c r="B66" t="s">
        <v>102</v>
      </c>
      <c r="C66" t="s">
        <v>103</v>
      </c>
      <c r="D66" t="s">
        <v>19</v>
      </c>
      <c r="E66">
        <v>2013</v>
      </c>
      <c r="F66" t="s">
        <v>20</v>
      </c>
      <c r="G66" t="s">
        <v>190</v>
      </c>
      <c r="H66" s="6">
        <v>41455</v>
      </c>
      <c r="I66">
        <v>28</v>
      </c>
      <c r="J66" t="s">
        <v>104</v>
      </c>
      <c r="K66" t="s">
        <v>23</v>
      </c>
      <c r="N66" t="s">
        <v>105</v>
      </c>
    </row>
    <row r="67" spans="1:14">
      <c r="A67" s="5" t="s">
        <v>270</v>
      </c>
      <c r="B67" t="s">
        <v>271</v>
      </c>
      <c r="C67" t="s">
        <v>272</v>
      </c>
      <c r="D67" t="s">
        <v>19</v>
      </c>
      <c r="E67">
        <v>2013</v>
      </c>
      <c r="F67" t="s">
        <v>20</v>
      </c>
      <c r="G67" t="s">
        <v>273</v>
      </c>
      <c r="H67" s="6">
        <v>41306</v>
      </c>
      <c r="I67">
        <v>30</v>
      </c>
      <c r="J67" t="s">
        <v>274</v>
      </c>
      <c r="K67" t="s">
        <v>23</v>
      </c>
      <c r="N67" t="s">
        <v>275</v>
      </c>
    </row>
    <row r="68" spans="1:14">
      <c r="A68" s="5" t="s">
        <v>276</v>
      </c>
      <c r="B68" t="s">
        <v>108</v>
      </c>
      <c r="C68" t="s">
        <v>109</v>
      </c>
      <c r="D68" t="s">
        <v>43</v>
      </c>
      <c r="E68">
        <v>2013</v>
      </c>
      <c r="F68" t="s">
        <v>20</v>
      </c>
      <c r="G68" t="s">
        <v>277</v>
      </c>
      <c r="H68" s="6">
        <v>41612</v>
      </c>
      <c r="I68">
        <v>20</v>
      </c>
      <c r="J68" t="s">
        <v>111</v>
      </c>
      <c r="K68" t="s">
        <v>23</v>
      </c>
      <c r="N68" t="s">
        <v>112</v>
      </c>
    </row>
    <row r="69" spans="1:14">
      <c r="A69" s="5" t="s">
        <v>278</v>
      </c>
      <c r="B69" t="s">
        <v>248</v>
      </c>
      <c r="C69" t="s">
        <v>249</v>
      </c>
      <c r="D69" t="s">
        <v>19</v>
      </c>
      <c r="E69">
        <v>2013</v>
      </c>
      <c r="F69" t="s">
        <v>20</v>
      </c>
      <c r="G69" t="s">
        <v>279</v>
      </c>
      <c r="H69" s="6">
        <v>41456</v>
      </c>
      <c r="I69">
        <v>25.4</v>
      </c>
      <c r="J69" t="s">
        <v>280</v>
      </c>
      <c r="K69" t="s">
        <v>23</v>
      </c>
      <c r="N69" t="s">
        <v>252</v>
      </c>
    </row>
    <row r="70" spans="1:14">
      <c r="A70" s="5" t="s">
        <v>281</v>
      </c>
      <c r="B70" t="s">
        <v>282</v>
      </c>
      <c r="C70" t="s">
        <v>283</v>
      </c>
      <c r="D70" t="s">
        <v>43</v>
      </c>
      <c r="E70">
        <v>2014</v>
      </c>
      <c r="F70" t="s">
        <v>229</v>
      </c>
      <c r="G70" t="s">
        <v>284</v>
      </c>
      <c r="H70" s="6">
        <v>41983</v>
      </c>
      <c r="I70">
        <v>60</v>
      </c>
      <c r="J70" t="s">
        <v>285</v>
      </c>
      <c r="K70" t="s">
        <v>23</v>
      </c>
      <c r="N70" t="s">
        <v>286</v>
      </c>
    </row>
    <row r="71" spans="1:14">
      <c r="A71" s="5" t="s">
        <v>287</v>
      </c>
      <c r="B71" t="s">
        <v>68</v>
      </c>
      <c r="C71" t="s">
        <v>69</v>
      </c>
      <c r="D71" t="s">
        <v>19</v>
      </c>
      <c r="E71">
        <v>2014</v>
      </c>
      <c r="F71" t="s">
        <v>20</v>
      </c>
      <c r="G71" t="s">
        <v>64</v>
      </c>
      <c r="H71" s="6">
        <v>41898</v>
      </c>
      <c r="I71">
        <v>17.4</v>
      </c>
      <c r="J71" t="s">
        <v>288</v>
      </c>
      <c r="K71" t="s">
        <v>23</v>
      </c>
      <c r="N71" t="s">
        <v>70</v>
      </c>
    </row>
    <row r="72" spans="1:14">
      <c r="A72" s="5" t="s">
        <v>289</v>
      </c>
      <c r="B72" t="s">
        <v>68</v>
      </c>
      <c r="C72" t="s">
        <v>69</v>
      </c>
      <c r="D72" t="s">
        <v>19</v>
      </c>
      <c r="E72">
        <v>2014</v>
      </c>
      <c r="F72" t="s">
        <v>20</v>
      </c>
      <c r="G72" t="s">
        <v>64</v>
      </c>
      <c r="H72" s="6">
        <v>41940</v>
      </c>
      <c r="I72">
        <v>28.8</v>
      </c>
      <c r="J72" t="s">
        <v>290</v>
      </c>
      <c r="K72" t="s">
        <v>23</v>
      </c>
      <c r="N72" t="s">
        <v>70</v>
      </c>
    </row>
    <row r="73" spans="1:14">
      <c r="A73" s="5" t="s">
        <v>291</v>
      </c>
      <c r="B73" t="s">
        <v>26</v>
      </c>
      <c r="C73" t="s">
        <v>27</v>
      </c>
      <c r="D73" t="s">
        <v>43</v>
      </c>
      <c r="E73">
        <v>2014</v>
      </c>
      <c r="F73" t="s">
        <v>20</v>
      </c>
      <c r="G73" t="s">
        <v>64</v>
      </c>
      <c r="H73" s="6">
        <v>41940</v>
      </c>
      <c r="I73">
        <v>17.5</v>
      </c>
      <c r="J73" t="s">
        <v>292</v>
      </c>
      <c r="K73" t="s">
        <v>23</v>
      </c>
      <c r="N73" t="s">
        <v>29</v>
      </c>
    </row>
    <row r="74" spans="1:14">
      <c r="A74" s="5" t="s">
        <v>293</v>
      </c>
      <c r="B74" t="s">
        <v>77</v>
      </c>
      <c r="C74" t="s">
        <v>78</v>
      </c>
      <c r="D74" t="s">
        <v>43</v>
      </c>
      <c r="E74">
        <v>2014</v>
      </c>
      <c r="F74" t="s">
        <v>20</v>
      </c>
      <c r="G74" t="s">
        <v>294</v>
      </c>
      <c r="H74" s="6">
        <v>41900</v>
      </c>
      <c r="I74">
        <v>21</v>
      </c>
      <c r="J74" t="s">
        <v>79</v>
      </c>
      <c r="K74" t="s">
        <v>23</v>
      </c>
      <c r="N74" t="s">
        <v>80</v>
      </c>
    </row>
    <row r="75" spans="1:14">
      <c r="A75" s="5" t="s">
        <v>295</v>
      </c>
      <c r="B75" t="s">
        <v>296</v>
      </c>
      <c r="C75" t="s">
        <v>297</v>
      </c>
      <c r="D75" t="s">
        <v>19</v>
      </c>
      <c r="E75">
        <v>2014</v>
      </c>
      <c r="F75" t="s">
        <v>20</v>
      </c>
      <c r="G75" t="s">
        <v>128</v>
      </c>
      <c r="H75" s="6">
        <v>41718</v>
      </c>
      <c r="I75">
        <v>24</v>
      </c>
      <c r="J75" t="s">
        <v>298</v>
      </c>
      <c r="K75" t="s">
        <v>23</v>
      </c>
      <c r="N75" t="s">
        <v>299</v>
      </c>
    </row>
    <row r="76" spans="1:14">
      <c r="A76" s="5" t="s">
        <v>300</v>
      </c>
      <c r="B76" t="s">
        <v>301</v>
      </c>
      <c r="C76" t="s">
        <v>302</v>
      </c>
      <c r="D76" t="s">
        <v>19</v>
      </c>
      <c r="E76">
        <v>2014</v>
      </c>
      <c r="F76" t="s">
        <v>20</v>
      </c>
      <c r="G76" t="s">
        <v>124</v>
      </c>
      <c r="H76" s="6">
        <v>41923</v>
      </c>
      <c r="I76">
        <v>28</v>
      </c>
      <c r="J76" t="s">
        <v>303</v>
      </c>
      <c r="K76" t="s">
        <v>23</v>
      </c>
      <c r="N76" t="s">
        <v>304</v>
      </c>
    </row>
    <row r="77" spans="1:14">
      <c r="A77" s="5" t="s">
        <v>305</v>
      </c>
      <c r="B77" t="s">
        <v>17</v>
      </c>
      <c r="C77" t="s">
        <v>18</v>
      </c>
      <c r="D77" t="s">
        <v>43</v>
      </c>
      <c r="E77">
        <v>2014</v>
      </c>
      <c r="F77" t="s">
        <v>20</v>
      </c>
      <c r="G77" t="s">
        <v>294</v>
      </c>
      <c r="H77" s="6">
        <v>41669</v>
      </c>
      <c r="I77">
        <v>20</v>
      </c>
      <c r="J77" t="s">
        <v>22</v>
      </c>
      <c r="K77" t="s">
        <v>23</v>
      </c>
      <c r="N77" t="s">
        <v>24</v>
      </c>
    </row>
    <row r="78" spans="1:14">
      <c r="A78" s="5" t="s">
        <v>306</v>
      </c>
      <c r="B78" t="s">
        <v>97</v>
      </c>
      <c r="C78" t="s">
        <v>98</v>
      </c>
      <c r="D78" t="s">
        <v>43</v>
      </c>
      <c r="E78">
        <v>2014</v>
      </c>
      <c r="F78" t="s">
        <v>20</v>
      </c>
      <c r="G78" t="s">
        <v>64</v>
      </c>
      <c r="H78" s="6">
        <v>41974</v>
      </c>
      <c r="I78">
        <v>22.8</v>
      </c>
      <c r="J78" t="s">
        <v>99</v>
      </c>
      <c r="K78" t="s">
        <v>23</v>
      </c>
      <c r="N78" t="s">
        <v>100</v>
      </c>
    </row>
    <row r="79" spans="1:14">
      <c r="A79" s="5" t="s">
        <v>307</v>
      </c>
      <c r="B79" t="s">
        <v>308</v>
      </c>
      <c r="C79" t="s">
        <v>309</v>
      </c>
      <c r="D79" t="s">
        <v>43</v>
      </c>
      <c r="E79">
        <v>2014</v>
      </c>
      <c r="F79" t="s">
        <v>20</v>
      </c>
      <c r="G79" t="s">
        <v>21</v>
      </c>
      <c r="H79" s="6">
        <v>41943</v>
      </c>
      <c r="I79">
        <v>30</v>
      </c>
      <c r="J79" t="s">
        <v>310</v>
      </c>
      <c r="K79" t="s">
        <v>23</v>
      </c>
      <c r="N79" t="s">
        <v>311</v>
      </c>
    </row>
    <row r="80" spans="1:14">
      <c r="A80" s="5" t="s">
        <v>312</v>
      </c>
      <c r="B80" t="s">
        <v>313</v>
      </c>
      <c r="C80" t="s">
        <v>314</v>
      </c>
      <c r="D80" t="s">
        <v>43</v>
      </c>
      <c r="E80">
        <v>2014</v>
      </c>
      <c r="F80" t="s">
        <v>20</v>
      </c>
      <c r="G80" t="s">
        <v>315</v>
      </c>
      <c r="H80" s="6">
        <v>41882</v>
      </c>
      <c r="I80">
        <v>20</v>
      </c>
      <c r="J80" t="s">
        <v>316</v>
      </c>
      <c r="K80" t="s">
        <v>23</v>
      </c>
      <c r="N80" t="s">
        <v>317</v>
      </c>
    </row>
    <row r="81" spans="1:14">
      <c r="A81" s="5" t="s">
        <v>318</v>
      </c>
      <c r="B81" t="s">
        <v>319</v>
      </c>
      <c r="C81" t="s">
        <v>320</v>
      </c>
      <c r="D81" t="s">
        <v>19</v>
      </c>
      <c r="E81">
        <v>2014</v>
      </c>
      <c r="F81" t="s">
        <v>20</v>
      </c>
      <c r="G81" t="s">
        <v>321</v>
      </c>
      <c r="H81" s="6">
        <v>41892</v>
      </c>
      <c r="I81">
        <v>22.5</v>
      </c>
      <c r="J81" t="s">
        <v>322</v>
      </c>
      <c r="K81" t="s">
        <v>23</v>
      </c>
      <c r="N81" t="s">
        <v>323</v>
      </c>
    </row>
    <row r="82" spans="1:14">
      <c r="A82" s="5" t="s">
        <v>324</v>
      </c>
      <c r="B82" t="s">
        <v>319</v>
      </c>
      <c r="C82" t="s">
        <v>320</v>
      </c>
      <c r="D82" t="s">
        <v>43</v>
      </c>
      <c r="E82">
        <v>2014</v>
      </c>
      <c r="F82" t="s">
        <v>20</v>
      </c>
      <c r="G82" t="s">
        <v>315</v>
      </c>
      <c r="H82" s="6">
        <v>41818</v>
      </c>
      <c r="I82">
        <v>22</v>
      </c>
      <c r="J82" t="s">
        <v>322</v>
      </c>
      <c r="K82" t="s">
        <v>23</v>
      </c>
      <c r="N82" t="s">
        <v>323</v>
      </c>
    </row>
    <row r="83" spans="1:14">
      <c r="A83" s="5" t="s">
        <v>325</v>
      </c>
      <c r="B83" t="s">
        <v>319</v>
      </c>
      <c r="C83" t="s">
        <v>320</v>
      </c>
      <c r="D83" t="s">
        <v>19</v>
      </c>
      <c r="E83">
        <v>2014</v>
      </c>
      <c r="F83" t="s">
        <v>20</v>
      </c>
      <c r="G83" t="s">
        <v>326</v>
      </c>
      <c r="H83" s="6">
        <v>41718</v>
      </c>
      <c r="I83">
        <v>22.5</v>
      </c>
      <c r="J83" t="s">
        <v>322</v>
      </c>
      <c r="K83" t="s">
        <v>23</v>
      </c>
      <c r="N83" t="s">
        <v>323</v>
      </c>
    </row>
    <row r="84" spans="1:14">
      <c r="A84" s="5" t="s">
        <v>327</v>
      </c>
      <c r="B84" t="s">
        <v>102</v>
      </c>
      <c r="C84" t="s">
        <v>103</v>
      </c>
      <c r="D84" t="s">
        <v>19</v>
      </c>
      <c r="E84">
        <v>2014</v>
      </c>
      <c r="F84" t="s">
        <v>20</v>
      </c>
      <c r="G84" t="s">
        <v>190</v>
      </c>
      <c r="H84" s="6">
        <v>41850</v>
      </c>
      <c r="I84">
        <v>41</v>
      </c>
      <c r="J84" t="s">
        <v>104</v>
      </c>
      <c r="K84" t="s">
        <v>23</v>
      </c>
      <c r="N84" t="s">
        <v>105</v>
      </c>
    </row>
    <row r="85" spans="1:14">
      <c r="A85" s="5" t="s">
        <v>328</v>
      </c>
      <c r="B85" t="s">
        <v>102</v>
      </c>
      <c r="C85" t="s">
        <v>103</v>
      </c>
      <c r="D85" t="s">
        <v>19</v>
      </c>
      <c r="E85">
        <v>2014</v>
      </c>
      <c r="F85" t="s">
        <v>20</v>
      </c>
      <c r="G85" t="s">
        <v>250</v>
      </c>
      <c r="H85" s="6">
        <v>41820</v>
      </c>
      <c r="I85">
        <v>27.8</v>
      </c>
      <c r="J85" t="s">
        <v>104</v>
      </c>
      <c r="K85" t="s">
        <v>23</v>
      </c>
      <c r="N85" t="s">
        <v>105</v>
      </c>
    </row>
    <row r="86" spans="1:14">
      <c r="A86" s="5" t="s">
        <v>329</v>
      </c>
      <c r="B86" t="s">
        <v>330</v>
      </c>
      <c r="C86" t="s">
        <v>331</v>
      </c>
      <c r="D86" t="s">
        <v>19</v>
      </c>
      <c r="E86">
        <v>2015</v>
      </c>
      <c r="F86" t="s">
        <v>20</v>
      </c>
      <c r="G86" t="s">
        <v>120</v>
      </c>
      <c r="H86" s="6">
        <v>42310</v>
      </c>
      <c r="I86">
        <v>24</v>
      </c>
      <c r="J86" t="s">
        <v>332</v>
      </c>
      <c r="K86" t="s">
        <v>23</v>
      </c>
      <c r="N86" t="s">
        <v>333</v>
      </c>
    </row>
    <row r="87" spans="1:14">
      <c r="A87" s="5" t="s">
        <v>334</v>
      </c>
      <c r="B87" t="s">
        <v>50</v>
      </c>
      <c r="C87" t="s">
        <v>51</v>
      </c>
      <c r="D87" t="s">
        <v>19</v>
      </c>
      <c r="E87">
        <v>2015</v>
      </c>
      <c r="F87" t="s">
        <v>39</v>
      </c>
      <c r="G87" t="s">
        <v>335</v>
      </c>
      <c r="H87" s="6">
        <v>42318</v>
      </c>
      <c r="I87">
        <v>60</v>
      </c>
      <c r="J87" t="s">
        <v>53</v>
      </c>
      <c r="K87" t="s">
        <v>23</v>
      </c>
      <c r="N87" t="s">
        <v>336</v>
      </c>
    </row>
    <row r="88" spans="1:14">
      <c r="A88" s="5" t="s">
        <v>337</v>
      </c>
      <c r="B88" t="s">
        <v>126</v>
      </c>
      <c r="C88" t="s">
        <v>127</v>
      </c>
      <c r="D88" t="s">
        <v>19</v>
      </c>
      <c r="E88">
        <v>2015</v>
      </c>
      <c r="F88" t="s">
        <v>20</v>
      </c>
      <c r="G88" t="s">
        <v>128</v>
      </c>
      <c r="H88" s="6">
        <v>42338</v>
      </c>
      <c r="I88">
        <v>18</v>
      </c>
      <c r="J88" t="s">
        <v>338</v>
      </c>
      <c r="K88" t="s">
        <v>23</v>
      </c>
      <c r="N88" t="s">
        <v>130</v>
      </c>
    </row>
    <row r="89" spans="1:14">
      <c r="A89" s="5" t="s">
        <v>339</v>
      </c>
      <c r="B89" t="s">
        <v>56</v>
      </c>
      <c r="C89" t="s">
        <v>57</v>
      </c>
      <c r="D89" t="s">
        <v>19</v>
      </c>
      <c r="E89">
        <v>2015</v>
      </c>
      <c r="F89" t="s">
        <v>20</v>
      </c>
      <c r="G89" t="s">
        <v>21</v>
      </c>
      <c r="H89" s="6">
        <v>42130</v>
      </c>
      <c r="I89">
        <v>18</v>
      </c>
      <c r="J89" t="s">
        <v>58</v>
      </c>
      <c r="K89" t="s">
        <v>23</v>
      </c>
      <c r="N89" t="s">
        <v>133</v>
      </c>
    </row>
    <row r="90" spans="1:14">
      <c r="A90" s="5" t="s">
        <v>340</v>
      </c>
      <c r="B90" t="s">
        <v>341</v>
      </c>
      <c r="C90" t="s">
        <v>342</v>
      </c>
      <c r="D90" t="s">
        <v>43</v>
      </c>
      <c r="E90">
        <v>2015</v>
      </c>
      <c r="F90" t="s">
        <v>20</v>
      </c>
      <c r="G90" t="s">
        <v>44</v>
      </c>
      <c r="H90" s="6">
        <v>42285</v>
      </c>
      <c r="I90">
        <v>15</v>
      </c>
      <c r="J90" t="s">
        <v>343</v>
      </c>
      <c r="K90" t="s">
        <v>23</v>
      </c>
      <c r="N90" t="s">
        <v>344</v>
      </c>
    </row>
    <row r="91" spans="1:14">
      <c r="A91" s="5" t="s">
        <v>345</v>
      </c>
      <c r="B91" t="s">
        <v>222</v>
      </c>
      <c r="C91" t="s">
        <v>223</v>
      </c>
      <c r="D91" t="s">
        <v>43</v>
      </c>
      <c r="E91">
        <v>2015</v>
      </c>
      <c r="F91" t="s">
        <v>20</v>
      </c>
      <c r="G91" t="s">
        <v>258</v>
      </c>
      <c r="H91" s="6">
        <v>42078</v>
      </c>
      <c r="I91">
        <v>21</v>
      </c>
      <c r="J91" t="s">
        <v>224</v>
      </c>
      <c r="K91" t="s">
        <v>23</v>
      </c>
      <c r="N91" t="s">
        <v>225</v>
      </c>
    </row>
    <row r="92" spans="1:14">
      <c r="A92" s="5" t="s">
        <v>346</v>
      </c>
      <c r="B92" t="s">
        <v>313</v>
      </c>
      <c r="C92" t="s">
        <v>314</v>
      </c>
      <c r="D92" t="s">
        <v>43</v>
      </c>
      <c r="E92">
        <v>2015</v>
      </c>
      <c r="F92" t="s">
        <v>20</v>
      </c>
      <c r="G92" t="s">
        <v>315</v>
      </c>
      <c r="H92" s="6">
        <v>42309</v>
      </c>
      <c r="I92">
        <v>20</v>
      </c>
      <c r="J92" t="s">
        <v>316</v>
      </c>
      <c r="K92" t="s">
        <v>23</v>
      </c>
      <c r="N92" t="s">
        <v>317</v>
      </c>
    </row>
    <row r="93" spans="1:14">
      <c r="A93" s="5" t="s">
        <v>347</v>
      </c>
      <c r="B93" t="s">
        <v>319</v>
      </c>
      <c r="C93" t="s">
        <v>320</v>
      </c>
      <c r="D93" t="s">
        <v>43</v>
      </c>
      <c r="E93">
        <v>2015</v>
      </c>
      <c r="F93" t="s">
        <v>20</v>
      </c>
      <c r="G93" t="s">
        <v>348</v>
      </c>
      <c r="H93" s="6">
        <v>42091</v>
      </c>
      <c r="I93">
        <v>22.1</v>
      </c>
      <c r="J93" t="s">
        <v>322</v>
      </c>
      <c r="K93" t="s">
        <v>23</v>
      </c>
      <c r="N93" t="s">
        <v>323</v>
      </c>
    </row>
    <row r="94" spans="1:14">
      <c r="A94" s="5" t="s">
        <v>349</v>
      </c>
      <c r="B94" t="s">
        <v>319</v>
      </c>
      <c r="C94" t="s">
        <v>320</v>
      </c>
      <c r="D94" t="s">
        <v>43</v>
      </c>
      <c r="E94">
        <v>2015</v>
      </c>
      <c r="F94" t="s">
        <v>20</v>
      </c>
      <c r="G94" t="s">
        <v>44</v>
      </c>
      <c r="H94" s="6">
        <v>42183</v>
      </c>
      <c r="I94">
        <v>22</v>
      </c>
      <c r="J94" t="s">
        <v>322</v>
      </c>
      <c r="K94" t="s">
        <v>23</v>
      </c>
      <c r="N94" t="s">
        <v>323</v>
      </c>
    </row>
    <row r="95" spans="1:14">
      <c r="A95" s="5" t="s">
        <v>350</v>
      </c>
      <c r="B95" t="s">
        <v>319</v>
      </c>
      <c r="C95" t="s">
        <v>320</v>
      </c>
      <c r="D95" t="s">
        <v>43</v>
      </c>
      <c r="E95">
        <v>2015</v>
      </c>
      <c r="F95" t="s">
        <v>20</v>
      </c>
      <c r="G95" t="s">
        <v>348</v>
      </c>
      <c r="H95" s="6">
        <v>42331</v>
      </c>
      <c r="I95">
        <v>22.8</v>
      </c>
      <c r="J95" t="s">
        <v>322</v>
      </c>
      <c r="K95" t="s">
        <v>23</v>
      </c>
      <c r="N95" t="s">
        <v>323</v>
      </c>
    </row>
    <row r="96" spans="1:14">
      <c r="A96" s="5" t="s">
        <v>351</v>
      </c>
      <c r="B96" t="s">
        <v>319</v>
      </c>
      <c r="C96" t="s">
        <v>320</v>
      </c>
      <c r="D96" t="s">
        <v>19</v>
      </c>
      <c r="E96">
        <v>2015</v>
      </c>
      <c r="F96" t="s">
        <v>20</v>
      </c>
      <c r="G96" t="s">
        <v>44</v>
      </c>
      <c r="H96" s="6">
        <v>42331</v>
      </c>
      <c r="I96">
        <v>22</v>
      </c>
      <c r="J96" t="s">
        <v>322</v>
      </c>
      <c r="K96" t="s">
        <v>23</v>
      </c>
      <c r="N96" t="s">
        <v>323</v>
      </c>
    </row>
    <row r="97" spans="1:14">
      <c r="A97" s="5" t="s">
        <v>352</v>
      </c>
      <c r="B97" t="s">
        <v>353</v>
      </c>
      <c r="C97" t="s">
        <v>354</v>
      </c>
      <c r="D97" t="s">
        <v>43</v>
      </c>
      <c r="E97">
        <v>2015</v>
      </c>
      <c r="F97" t="s">
        <v>20</v>
      </c>
      <c r="G97" t="s">
        <v>64</v>
      </c>
      <c r="H97" s="6">
        <v>42294</v>
      </c>
      <c r="I97">
        <v>24.5</v>
      </c>
      <c r="J97" t="s">
        <v>355</v>
      </c>
      <c r="K97" t="s">
        <v>23</v>
      </c>
      <c r="N97" t="s">
        <v>356</v>
      </c>
    </row>
    <row r="98" spans="1:14">
      <c r="A98" s="5" t="s">
        <v>357</v>
      </c>
      <c r="B98" t="s">
        <v>353</v>
      </c>
      <c r="C98" t="s">
        <v>354</v>
      </c>
      <c r="D98" t="s">
        <v>43</v>
      </c>
      <c r="E98">
        <v>2015</v>
      </c>
      <c r="F98" t="s">
        <v>20</v>
      </c>
      <c r="G98" t="s">
        <v>64</v>
      </c>
      <c r="H98" s="6">
        <v>42294</v>
      </c>
      <c r="I98">
        <v>25</v>
      </c>
      <c r="J98" t="s">
        <v>355</v>
      </c>
      <c r="K98" t="s">
        <v>23</v>
      </c>
      <c r="N98" t="s">
        <v>356</v>
      </c>
    </row>
    <row r="99" spans="1:14">
      <c r="A99" s="5" t="s">
        <v>358</v>
      </c>
      <c r="B99" t="s">
        <v>359</v>
      </c>
      <c r="C99" t="s">
        <v>360</v>
      </c>
      <c r="D99" t="s">
        <v>19</v>
      </c>
      <c r="E99">
        <v>2015</v>
      </c>
      <c r="F99" t="s">
        <v>20</v>
      </c>
      <c r="G99" t="s">
        <v>21</v>
      </c>
      <c r="H99" s="6">
        <v>42195</v>
      </c>
      <c r="I99">
        <v>33.5</v>
      </c>
      <c r="J99" t="s">
        <v>361</v>
      </c>
      <c r="K99" t="s">
        <v>23</v>
      </c>
      <c r="N99" t="s">
        <v>362</v>
      </c>
    </row>
    <row r="100" spans="1:14">
      <c r="A100" s="5" t="s">
        <v>363</v>
      </c>
      <c r="B100" t="s">
        <v>364</v>
      </c>
      <c r="C100" t="s">
        <v>365</v>
      </c>
      <c r="D100" t="s">
        <v>19</v>
      </c>
      <c r="E100">
        <v>2015</v>
      </c>
      <c r="F100" t="s">
        <v>39</v>
      </c>
      <c r="G100" t="s">
        <v>366</v>
      </c>
      <c r="H100" s="6">
        <v>42078</v>
      </c>
      <c r="I100">
        <v>19</v>
      </c>
      <c r="J100" t="s">
        <v>367</v>
      </c>
      <c r="K100" t="s">
        <v>23</v>
      </c>
      <c r="N100" t="s">
        <v>368</v>
      </c>
    </row>
    <row r="101" spans="1:14">
      <c r="A101" s="5" t="s">
        <v>369</v>
      </c>
      <c r="B101" t="s">
        <v>364</v>
      </c>
      <c r="C101" t="s">
        <v>365</v>
      </c>
      <c r="D101" t="s">
        <v>19</v>
      </c>
      <c r="E101">
        <v>2015</v>
      </c>
      <c r="F101" t="s">
        <v>39</v>
      </c>
      <c r="G101" t="s">
        <v>366</v>
      </c>
      <c r="H101" s="6">
        <v>42019</v>
      </c>
      <c r="I101">
        <v>11</v>
      </c>
      <c r="J101" t="s">
        <v>367</v>
      </c>
      <c r="K101" t="s">
        <v>23</v>
      </c>
      <c r="N101" t="s">
        <v>368</v>
      </c>
    </row>
    <row r="102" spans="1:14">
      <c r="A102" s="5" t="s">
        <v>370</v>
      </c>
      <c r="B102" t="s">
        <v>371</v>
      </c>
      <c r="C102" t="s">
        <v>372</v>
      </c>
      <c r="D102" t="s">
        <v>19</v>
      </c>
      <c r="E102">
        <v>2016</v>
      </c>
      <c r="F102" t="s">
        <v>20</v>
      </c>
      <c r="G102" t="s">
        <v>373</v>
      </c>
      <c r="H102" s="6">
        <v>42614</v>
      </c>
      <c r="I102">
        <v>27</v>
      </c>
      <c r="J102" t="s">
        <v>374</v>
      </c>
      <c r="K102" t="s">
        <v>23</v>
      </c>
      <c r="N102" t="s">
        <v>375</v>
      </c>
    </row>
    <row r="103" spans="1:14">
      <c r="A103" s="5" t="s">
        <v>376</v>
      </c>
      <c r="B103" t="s">
        <v>371</v>
      </c>
      <c r="C103" t="s">
        <v>372</v>
      </c>
      <c r="D103" t="s">
        <v>19</v>
      </c>
      <c r="E103">
        <v>2016</v>
      </c>
      <c r="F103" t="s">
        <v>20</v>
      </c>
      <c r="G103" t="s">
        <v>373</v>
      </c>
      <c r="H103" s="6">
        <v>42704</v>
      </c>
      <c r="I103">
        <v>18.1</v>
      </c>
      <c r="J103" t="s">
        <v>374</v>
      </c>
      <c r="K103" t="s">
        <v>23</v>
      </c>
      <c r="N103" t="s">
        <v>375</v>
      </c>
    </row>
    <row r="104" spans="1:14">
      <c r="A104" s="5" t="s">
        <v>377</v>
      </c>
      <c r="B104" t="s">
        <v>282</v>
      </c>
      <c r="C104" t="s">
        <v>283</v>
      </c>
      <c r="D104" t="s">
        <v>19</v>
      </c>
      <c r="E104">
        <v>2016</v>
      </c>
      <c r="F104" t="s">
        <v>39</v>
      </c>
      <c r="G104" t="s">
        <v>120</v>
      </c>
      <c r="H104" s="6">
        <v>42689</v>
      </c>
      <c r="I104">
        <v>30</v>
      </c>
      <c r="J104" t="s">
        <v>285</v>
      </c>
      <c r="K104" t="s">
        <v>23</v>
      </c>
      <c r="N104" t="s">
        <v>378</v>
      </c>
    </row>
    <row r="105" spans="1:14">
      <c r="A105" s="5" t="s">
        <v>379</v>
      </c>
      <c r="B105" t="s">
        <v>37</v>
      </c>
      <c r="C105" t="s">
        <v>38</v>
      </c>
      <c r="D105" t="s">
        <v>43</v>
      </c>
      <c r="E105">
        <v>2016</v>
      </c>
      <c r="F105" t="s">
        <v>20</v>
      </c>
      <c r="G105" t="s">
        <v>116</v>
      </c>
      <c r="H105" s="6">
        <v>42552</v>
      </c>
      <c r="I105">
        <v>26.1</v>
      </c>
      <c r="J105" t="s">
        <v>40</v>
      </c>
      <c r="K105" t="s">
        <v>23</v>
      </c>
      <c r="N105" t="s">
        <v>122</v>
      </c>
    </row>
    <row r="106" spans="1:14">
      <c r="A106" s="5" t="s">
        <v>380</v>
      </c>
      <c r="B106" t="s">
        <v>102</v>
      </c>
      <c r="C106" t="s">
        <v>103</v>
      </c>
      <c r="D106" t="s">
        <v>19</v>
      </c>
      <c r="E106">
        <v>2016</v>
      </c>
      <c r="F106" t="s">
        <v>20</v>
      </c>
      <c r="G106" t="s">
        <v>381</v>
      </c>
      <c r="H106" s="6">
        <v>42703</v>
      </c>
      <c r="I106">
        <v>20</v>
      </c>
      <c r="J106" t="s">
        <v>382</v>
      </c>
      <c r="K106" t="s">
        <v>23</v>
      </c>
      <c r="N106" t="s">
        <v>105</v>
      </c>
    </row>
    <row r="107" spans="1:14">
      <c r="A107" s="5" t="s">
        <v>383</v>
      </c>
      <c r="B107" t="s">
        <v>384</v>
      </c>
      <c r="C107" t="s">
        <v>385</v>
      </c>
      <c r="D107" t="s">
        <v>43</v>
      </c>
      <c r="E107">
        <v>2016</v>
      </c>
      <c r="F107" t="s">
        <v>20</v>
      </c>
      <c r="G107" t="s">
        <v>386</v>
      </c>
      <c r="H107" s="6">
        <v>42644</v>
      </c>
      <c r="I107">
        <v>20.2</v>
      </c>
      <c r="J107" t="s">
        <v>387</v>
      </c>
      <c r="K107" t="s">
        <v>23</v>
      </c>
      <c r="N107" t="s">
        <v>388</v>
      </c>
    </row>
    <row r="108" spans="1:14">
      <c r="A108" s="5" t="s">
        <v>389</v>
      </c>
      <c r="B108" t="s">
        <v>26</v>
      </c>
      <c r="C108" t="s">
        <v>27</v>
      </c>
      <c r="D108" t="s">
        <v>43</v>
      </c>
      <c r="E108">
        <v>2016</v>
      </c>
      <c r="F108" t="s">
        <v>20</v>
      </c>
      <c r="G108" t="s">
        <v>64</v>
      </c>
      <c r="H108" s="6">
        <v>42653</v>
      </c>
      <c r="I108">
        <v>29.6</v>
      </c>
      <c r="J108" t="s">
        <v>292</v>
      </c>
      <c r="K108" t="s">
        <v>23</v>
      </c>
      <c r="N108" t="s">
        <v>29</v>
      </c>
    </row>
    <row r="109" spans="1:14">
      <c r="A109" s="5" t="s">
        <v>390</v>
      </c>
      <c r="B109" t="s">
        <v>26</v>
      </c>
      <c r="C109" t="s">
        <v>27</v>
      </c>
      <c r="D109" t="s">
        <v>19</v>
      </c>
      <c r="E109">
        <v>2016</v>
      </c>
      <c r="F109" t="s">
        <v>20</v>
      </c>
      <c r="G109" t="s">
        <v>391</v>
      </c>
      <c r="H109" s="6">
        <v>42655</v>
      </c>
      <c r="I109">
        <v>40.4</v>
      </c>
      <c r="J109" t="s">
        <v>288</v>
      </c>
      <c r="K109" t="s">
        <v>23</v>
      </c>
      <c r="N109" t="s">
        <v>29</v>
      </c>
    </row>
    <row r="110" spans="1:14">
      <c r="A110" s="5" t="s">
        <v>392</v>
      </c>
      <c r="B110" t="s">
        <v>262</v>
      </c>
      <c r="C110" t="s">
        <v>263</v>
      </c>
      <c r="D110" t="s">
        <v>19</v>
      </c>
      <c r="E110">
        <v>2016</v>
      </c>
      <c r="F110" t="s">
        <v>20</v>
      </c>
      <c r="G110" t="s">
        <v>44</v>
      </c>
      <c r="H110" s="6">
        <v>42552</v>
      </c>
      <c r="I110">
        <v>15</v>
      </c>
      <c r="J110" t="s">
        <v>393</v>
      </c>
      <c r="K110" t="s">
        <v>23</v>
      </c>
      <c r="N110" t="s">
        <v>266</v>
      </c>
    </row>
    <row r="111" spans="1:14">
      <c r="A111" s="5" t="s">
        <v>394</v>
      </c>
      <c r="B111" t="s">
        <v>395</v>
      </c>
      <c r="C111" t="s">
        <v>396</v>
      </c>
      <c r="D111" t="s">
        <v>43</v>
      </c>
      <c r="E111">
        <v>2016</v>
      </c>
      <c r="F111" t="s">
        <v>20</v>
      </c>
      <c r="G111" t="s">
        <v>397</v>
      </c>
      <c r="H111" s="6">
        <v>42675</v>
      </c>
      <c r="I111">
        <v>21.7</v>
      </c>
      <c r="J111" t="s">
        <v>398</v>
      </c>
      <c r="K111" t="s">
        <v>23</v>
      </c>
      <c r="N111" t="s">
        <v>399</v>
      </c>
    </row>
    <row r="112" spans="1:14">
      <c r="A112" s="5" t="s">
        <v>400</v>
      </c>
      <c r="B112" t="s">
        <v>401</v>
      </c>
      <c r="C112" t="s">
        <v>402</v>
      </c>
      <c r="D112" t="s">
        <v>43</v>
      </c>
      <c r="E112">
        <v>2016</v>
      </c>
      <c r="F112" t="s">
        <v>20</v>
      </c>
      <c r="G112" t="s">
        <v>128</v>
      </c>
      <c r="H112" s="6">
        <v>42614</v>
      </c>
      <c r="I112">
        <v>24.3</v>
      </c>
      <c r="J112" t="s">
        <v>403</v>
      </c>
      <c r="K112" t="s">
        <v>23</v>
      </c>
      <c r="N112" t="s">
        <v>404</v>
      </c>
    </row>
    <row r="113" spans="1:14">
      <c r="A113" s="5" t="s">
        <v>405</v>
      </c>
      <c r="B113" t="s">
        <v>401</v>
      </c>
      <c r="C113" t="s">
        <v>402</v>
      </c>
      <c r="D113" t="s">
        <v>43</v>
      </c>
      <c r="E113">
        <v>2016</v>
      </c>
      <c r="F113" t="s">
        <v>20</v>
      </c>
      <c r="G113" t="s">
        <v>128</v>
      </c>
      <c r="H113" s="6">
        <v>42644</v>
      </c>
      <c r="I113">
        <v>25.3</v>
      </c>
      <c r="J113" t="s">
        <v>403</v>
      </c>
      <c r="K113" t="s">
        <v>23</v>
      </c>
      <c r="N113" t="s">
        <v>404</v>
      </c>
    </row>
    <row r="114" spans="1:14">
      <c r="A114" s="5" t="s">
        <v>406</v>
      </c>
      <c r="B114" t="s">
        <v>407</v>
      </c>
      <c r="C114" t="s">
        <v>408</v>
      </c>
      <c r="D114" t="s">
        <v>19</v>
      </c>
      <c r="E114">
        <v>2016</v>
      </c>
      <c r="F114" t="s">
        <v>20</v>
      </c>
      <c r="G114" t="s">
        <v>64</v>
      </c>
      <c r="H114" s="6">
        <v>42495</v>
      </c>
      <c r="I114">
        <v>22</v>
      </c>
      <c r="J114" t="s">
        <v>409</v>
      </c>
      <c r="K114" t="s">
        <v>23</v>
      </c>
      <c r="N114" t="s">
        <v>410</v>
      </c>
    </row>
    <row r="115" spans="1:14">
      <c r="A115" s="5" t="s">
        <v>411</v>
      </c>
      <c r="B115" t="s">
        <v>412</v>
      </c>
      <c r="C115" t="s">
        <v>413</v>
      </c>
      <c r="D115" t="s">
        <v>43</v>
      </c>
      <c r="E115">
        <v>2016</v>
      </c>
      <c r="F115" t="s">
        <v>20</v>
      </c>
      <c r="G115" t="s">
        <v>128</v>
      </c>
      <c r="H115" s="6">
        <v>42530</v>
      </c>
      <c r="I115">
        <v>21.8</v>
      </c>
      <c r="J115" t="s">
        <v>414</v>
      </c>
      <c r="K115" t="s">
        <v>23</v>
      </c>
      <c r="N115" t="s">
        <v>415</v>
      </c>
    </row>
    <row r="116" spans="1:14">
      <c r="A116" s="5" t="s">
        <v>416</v>
      </c>
      <c r="B116" t="s">
        <v>417</v>
      </c>
      <c r="C116" t="s">
        <v>418</v>
      </c>
      <c r="D116" t="s">
        <v>43</v>
      </c>
      <c r="E116">
        <v>2016</v>
      </c>
      <c r="F116" t="s">
        <v>20</v>
      </c>
      <c r="G116" t="s">
        <v>124</v>
      </c>
      <c r="H116" s="6">
        <v>42643</v>
      </c>
      <c r="I116">
        <v>20</v>
      </c>
      <c r="J116" t="s">
        <v>419</v>
      </c>
      <c r="K116" t="s">
        <v>23</v>
      </c>
      <c r="N116" t="s">
        <v>420</v>
      </c>
    </row>
    <row r="117" spans="1:14">
      <c r="A117" s="5" t="s">
        <v>421</v>
      </c>
      <c r="B117" t="s">
        <v>422</v>
      </c>
      <c r="C117" t="s">
        <v>423</v>
      </c>
      <c r="D117" t="s">
        <v>43</v>
      </c>
      <c r="E117">
        <v>2016</v>
      </c>
      <c r="F117" t="s">
        <v>20</v>
      </c>
      <c r="G117" t="s">
        <v>44</v>
      </c>
      <c r="H117" s="6">
        <v>42439</v>
      </c>
      <c r="I117">
        <v>16.8</v>
      </c>
      <c r="J117" t="s">
        <v>424</v>
      </c>
      <c r="K117" t="s">
        <v>23</v>
      </c>
      <c r="N117" t="s">
        <v>425</v>
      </c>
    </row>
    <row r="118" spans="1:14">
      <c r="A118" s="5" t="s">
        <v>426</v>
      </c>
      <c r="B118" t="s">
        <v>427</v>
      </c>
      <c r="C118" t="s">
        <v>428</v>
      </c>
      <c r="D118" t="s">
        <v>43</v>
      </c>
      <c r="E118">
        <v>2016</v>
      </c>
      <c r="F118" t="s">
        <v>20</v>
      </c>
      <c r="G118" t="s">
        <v>44</v>
      </c>
      <c r="H118" s="6">
        <v>42583</v>
      </c>
      <c r="I118">
        <v>22</v>
      </c>
      <c r="J118" t="s">
        <v>429</v>
      </c>
      <c r="K118" t="s">
        <v>23</v>
      </c>
      <c r="N118" t="s">
        <v>430</v>
      </c>
    </row>
    <row r="119" spans="1:14">
      <c r="A119" s="5" t="s">
        <v>431</v>
      </c>
      <c r="B119" t="s">
        <v>102</v>
      </c>
      <c r="C119" t="s">
        <v>103</v>
      </c>
      <c r="D119" t="s">
        <v>19</v>
      </c>
      <c r="E119">
        <v>2016</v>
      </c>
      <c r="F119" t="s">
        <v>20</v>
      </c>
      <c r="G119" t="s">
        <v>190</v>
      </c>
      <c r="H119" s="6">
        <v>42520</v>
      </c>
      <c r="I119">
        <v>44</v>
      </c>
      <c r="J119" t="s">
        <v>432</v>
      </c>
      <c r="K119" t="s">
        <v>23</v>
      </c>
      <c r="N119" t="s">
        <v>105</v>
      </c>
    </row>
    <row r="120" spans="1:14">
      <c r="A120" s="5" t="s">
        <v>433</v>
      </c>
      <c r="B120" t="s">
        <v>434</v>
      </c>
      <c r="C120" t="s">
        <v>435</v>
      </c>
      <c r="D120" t="s">
        <v>43</v>
      </c>
      <c r="E120">
        <v>2016</v>
      </c>
      <c r="F120" t="s">
        <v>20</v>
      </c>
      <c r="G120" t="s">
        <v>436</v>
      </c>
      <c r="H120" s="6">
        <v>42614</v>
      </c>
      <c r="I120">
        <v>22.4</v>
      </c>
      <c r="J120" t="s">
        <v>437</v>
      </c>
      <c r="K120" t="s">
        <v>23</v>
      </c>
      <c r="N120" t="s">
        <v>438</v>
      </c>
    </row>
    <row r="121" spans="1:14">
      <c r="A121" s="5" t="s">
        <v>439</v>
      </c>
      <c r="B121" t="s">
        <v>313</v>
      </c>
      <c r="C121" t="s">
        <v>314</v>
      </c>
      <c r="D121" t="s">
        <v>43</v>
      </c>
      <c r="E121">
        <v>2016</v>
      </c>
      <c r="F121" t="s">
        <v>20</v>
      </c>
      <c r="G121" t="s">
        <v>44</v>
      </c>
      <c r="H121" s="6">
        <v>42643</v>
      </c>
      <c r="I121">
        <v>30</v>
      </c>
      <c r="J121" t="s">
        <v>316</v>
      </c>
      <c r="K121" t="s">
        <v>23</v>
      </c>
      <c r="N121" t="s">
        <v>317</v>
      </c>
    </row>
    <row r="122" spans="1:14">
      <c r="A122" s="5" t="s">
        <v>440</v>
      </c>
      <c r="B122" t="s">
        <v>313</v>
      </c>
      <c r="C122" t="s">
        <v>314</v>
      </c>
      <c r="D122" t="s">
        <v>19</v>
      </c>
      <c r="E122">
        <v>2016</v>
      </c>
      <c r="F122" t="s">
        <v>20</v>
      </c>
      <c r="G122" t="s">
        <v>132</v>
      </c>
      <c r="H122" s="6">
        <v>42430</v>
      </c>
      <c r="I122">
        <v>30</v>
      </c>
      <c r="J122" t="s">
        <v>316</v>
      </c>
      <c r="K122" t="s">
        <v>23</v>
      </c>
      <c r="N122" t="s">
        <v>317</v>
      </c>
    </row>
    <row r="123" spans="1:14">
      <c r="A123" s="5" t="s">
        <v>441</v>
      </c>
      <c r="B123" t="s">
        <v>319</v>
      </c>
      <c r="C123" t="s">
        <v>320</v>
      </c>
      <c r="D123" t="s">
        <v>43</v>
      </c>
      <c r="E123">
        <v>2016</v>
      </c>
      <c r="F123" t="s">
        <v>20</v>
      </c>
      <c r="G123" t="s">
        <v>381</v>
      </c>
      <c r="H123" s="6">
        <v>42684</v>
      </c>
      <c r="I123">
        <v>22.6</v>
      </c>
      <c r="J123" t="s">
        <v>322</v>
      </c>
      <c r="K123" t="s">
        <v>23</v>
      </c>
      <c r="N123" t="s">
        <v>323</v>
      </c>
    </row>
    <row r="124" spans="1:14">
      <c r="A124" s="5" t="s">
        <v>442</v>
      </c>
      <c r="B124" t="s">
        <v>102</v>
      </c>
      <c r="C124" t="s">
        <v>103</v>
      </c>
      <c r="D124" t="s">
        <v>19</v>
      </c>
      <c r="E124">
        <v>2016</v>
      </c>
      <c r="F124" t="s">
        <v>20</v>
      </c>
      <c r="G124" t="s">
        <v>443</v>
      </c>
      <c r="H124" s="6">
        <v>42400</v>
      </c>
      <c r="I124">
        <v>25</v>
      </c>
      <c r="J124" t="s">
        <v>104</v>
      </c>
      <c r="K124" t="s">
        <v>23</v>
      </c>
      <c r="N124" t="s">
        <v>105</v>
      </c>
    </row>
    <row r="125" spans="1:14">
      <c r="A125" s="5" t="s">
        <v>444</v>
      </c>
      <c r="B125" t="s">
        <v>445</v>
      </c>
      <c r="C125" t="s">
        <v>446</v>
      </c>
      <c r="D125" t="s">
        <v>43</v>
      </c>
      <c r="E125">
        <v>2016</v>
      </c>
      <c r="F125" t="s">
        <v>20</v>
      </c>
      <c r="G125" t="s">
        <v>132</v>
      </c>
      <c r="H125" s="6">
        <v>42541</v>
      </c>
      <c r="I125">
        <v>24</v>
      </c>
      <c r="J125" t="s">
        <v>447</v>
      </c>
      <c r="K125" t="s">
        <v>23</v>
      </c>
      <c r="N125" t="s">
        <v>448</v>
      </c>
    </row>
    <row r="126" spans="1:14">
      <c r="A126" s="5" t="s">
        <v>449</v>
      </c>
      <c r="B126" t="s">
        <v>445</v>
      </c>
      <c r="C126" t="s">
        <v>446</v>
      </c>
      <c r="D126" t="s">
        <v>19</v>
      </c>
      <c r="E126">
        <v>2016</v>
      </c>
      <c r="F126" t="s">
        <v>20</v>
      </c>
      <c r="G126" t="s">
        <v>258</v>
      </c>
      <c r="H126" s="6">
        <v>42563</v>
      </c>
      <c r="I126">
        <v>20</v>
      </c>
      <c r="J126" t="s">
        <v>447</v>
      </c>
      <c r="K126" t="s">
        <v>23</v>
      </c>
      <c r="N126" t="s">
        <v>448</v>
      </c>
    </row>
    <row r="127" spans="1:14">
      <c r="A127" s="5" t="s">
        <v>450</v>
      </c>
      <c r="B127" t="s">
        <v>451</v>
      </c>
      <c r="C127" t="s">
        <v>452</v>
      </c>
      <c r="D127" t="s">
        <v>19</v>
      </c>
      <c r="E127">
        <v>2016</v>
      </c>
      <c r="F127" t="s">
        <v>20</v>
      </c>
      <c r="G127" t="s">
        <v>315</v>
      </c>
      <c r="H127" s="6">
        <v>42439</v>
      </c>
      <c r="I127">
        <v>17.5</v>
      </c>
      <c r="J127" t="s">
        <v>453</v>
      </c>
      <c r="K127" t="s">
        <v>23</v>
      </c>
      <c r="N127" t="s">
        <v>454</v>
      </c>
    </row>
    <row r="128" spans="1:14">
      <c r="A128" s="5" t="s">
        <v>455</v>
      </c>
      <c r="B128" t="s">
        <v>359</v>
      </c>
      <c r="C128" t="s">
        <v>360</v>
      </c>
      <c r="D128" t="s">
        <v>19</v>
      </c>
      <c r="E128">
        <v>2016</v>
      </c>
      <c r="F128" t="s">
        <v>39</v>
      </c>
      <c r="G128" t="s">
        <v>120</v>
      </c>
      <c r="H128" s="6">
        <v>42508</v>
      </c>
      <c r="I128">
        <v>10</v>
      </c>
      <c r="J128" t="s">
        <v>361</v>
      </c>
      <c r="K128" t="s">
        <v>23</v>
      </c>
      <c r="N128" t="s">
        <v>456</v>
      </c>
    </row>
    <row r="129" spans="1:14">
      <c r="A129" s="5" t="s">
        <v>457</v>
      </c>
      <c r="B129" t="s">
        <v>371</v>
      </c>
      <c r="C129" t="s">
        <v>372</v>
      </c>
      <c r="D129" t="s">
        <v>19</v>
      </c>
      <c r="E129">
        <v>2017</v>
      </c>
      <c r="F129" t="s">
        <v>20</v>
      </c>
      <c r="G129" t="s">
        <v>294</v>
      </c>
      <c r="H129" s="6">
        <v>42735</v>
      </c>
      <c r="I129">
        <v>34.4</v>
      </c>
      <c r="J129" t="s">
        <v>374</v>
      </c>
      <c r="K129" t="s">
        <v>23</v>
      </c>
      <c r="N129" t="s">
        <v>375</v>
      </c>
    </row>
    <row r="130" spans="1:14">
      <c r="A130" s="5" t="s">
        <v>458</v>
      </c>
      <c r="B130" t="s">
        <v>371</v>
      </c>
      <c r="C130" t="s">
        <v>372</v>
      </c>
      <c r="D130" t="s">
        <v>19</v>
      </c>
      <c r="E130">
        <v>2017</v>
      </c>
      <c r="F130" t="s">
        <v>20</v>
      </c>
      <c r="G130" t="s">
        <v>294</v>
      </c>
      <c r="H130" s="6">
        <v>42734</v>
      </c>
      <c r="I130">
        <v>25</v>
      </c>
      <c r="J130" t="s">
        <v>374</v>
      </c>
      <c r="K130" t="s">
        <v>23</v>
      </c>
      <c r="N130" t="s">
        <v>375</v>
      </c>
    </row>
    <row r="131" spans="1:14">
      <c r="A131" s="5" t="s">
        <v>459</v>
      </c>
      <c r="B131" t="s">
        <v>37</v>
      </c>
      <c r="C131" t="s">
        <v>38</v>
      </c>
      <c r="D131" t="s">
        <v>43</v>
      </c>
      <c r="E131">
        <v>2017</v>
      </c>
      <c r="F131" t="s">
        <v>20</v>
      </c>
      <c r="G131" t="s">
        <v>460</v>
      </c>
      <c r="H131" s="6">
        <v>43035</v>
      </c>
      <c r="I131">
        <v>22</v>
      </c>
      <c r="J131" t="s">
        <v>40</v>
      </c>
      <c r="K131" t="s">
        <v>23</v>
      </c>
      <c r="N131" t="s">
        <v>122</v>
      </c>
    </row>
    <row r="132" spans="1:14">
      <c r="A132" s="5" t="s">
        <v>461</v>
      </c>
      <c r="B132" t="s">
        <v>462</v>
      </c>
      <c r="C132" t="s">
        <v>463</v>
      </c>
      <c r="D132" t="s">
        <v>43</v>
      </c>
      <c r="E132">
        <v>2017</v>
      </c>
      <c r="F132" t="s">
        <v>20</v>
      </c>
      <c r="G132" t="s">
        <v>64</v>
      </c>
      <c r="H132" s="6">
        <v>43069</v>
      </c>
      <c r="I132">
        <v>23</v>
      </c>
      <c r="J132" t="s">
        <v>464</v>
      </c>
      <c r="K132" t="s">
        <v>23</v>
      </c>
      <c r="N132" t="s">
        <v>465</v>
      </c>
    </row>
    <row r="133" spans="1:14">
      <c r="A133" s="5" t="s">
        <v>466</v>
      </c>
      <c r="B133" t="s">
        <v>68</v>
      </c>
      <c r="C133" t="s">
        <v>69</v>
      </c>
      <c r="D133" t="s">
        <v>19</v>
      </c>
      <c r="E133">
        <v>2017</v>
      </c>
      <c r="F133" t="s">
        <v>20</v>
      </c>
      <c r="G133" t="s">
        <v>64</v>
      </c>
      <c r="H133" s="6">
        <v>42906</v>
      </c>
      <c r="I133">
        <v>29.3</v>
      </c>
      <c r="J133" t="s">
        <v>288</v>
      </c>
      <c r="K133" t="s">
        <v>23</v>
      </c>
      <c r="N133" t="s">
        <v>70</v>
      </c>
    </row>
    <row r="134" spans="1:14">
      <c r="A134" s="5" t="s">
        <v>467</v>
      </c>
      <c r="B134" t="s">
        <v>206</v>
      </c>
      <c r="C134" t="s">
        <v>207</v>
      </c>
      <c r="D134" t="s">
        <v>43</v>
      </c>
      <c r="E134">
        <v>2017</v>
      </c>
      <c r="F134" t="s">
        <v>20</v>
      </c>
      <c r="G134" t="s">
        <v>277</v>
      </c>
      <c r="H134" s="6">
        <v>43038</v>
      </c>
      <c r="I134">
        <v>15</v>
      </c>
      <c r="J134" t="s">
        <v>208</v>
      </c>
      <c r="K134" t="s">
        <v>23</v>
      </c>
      <c r="N134" t="s">
        <v>209</v>
      </c>
    </row>
    <row r="135" spans="1:14">
      <c r="A135" s="5" t="s">
        <v>468</v>
      </c>
      <c r="B135" t="s">
        <v>211</v>
      </c>
      <c r="C135" t="s">
        <v>212</v>
      </c>
      <c r="D135" t="s">
        <v>19</v>
      </c>
      <c r="E135">
        <v>2017</v>
      </c>
      <c r="F135" t="s">
        <v>39</v>
      </c>
      <c r="G135" t="s">
        <v>469</v>
      </c>
      <c r="H135" s="6">
        <v>42887</v>
      </c>
      <c r="I135">
        <v>15</v>
      </c>
      <c r="J135" t="s">
        <v>213</v>
      </c>
      <c r="K135" t="s">
        <v>23</v>
      </c>
      <c r="N135" t="s">
        <v>470</v>
      </c>
    </row>
    <row r="136" spans="1:14">
      <c r="A136" s="5" t="s">
        <v>471</v>
      </c>
      <c r="B136" t="s">
        <v>151</v>
      </c>
      <c r="C136" t="s">
        <v>152</v>
      </c>
      <c r="D136" t="s">
        <v>43</v>
      </c>
      <c r="E136">
        <v>2017</v>
      </c>
      <c r="F136" t="s">
        <v>20</v>
      </c>
      <c r="G136" t="s">
        <v>120</v>
      </c>
      <c r="H136" s="6">
        <v>43079</v>
      </c>
      <c r="I136">
        <v>15</v>
      </c>
      <c r="J136" t="s">
        <v>154</v>
      </c>
      <c r="K136" t="s">
        <v>23</v>
      </c>
      <c r="N136" t="s">
        <v>155</v>
      </c>
    </row>
    <row r="137" spans="1:14">
      <c r="A137" s="5" t="s">
        <v>472</v>
      </c>
      <c r="B137" t="s">
        <v>216</v>
      </c>
      <c r="C137" t="s">
        <v>217</v>
      </c>
      <c r="D137" t="s">
        <v>19</v>
      </c>
      <c r="E137">
        <v>2017</v>
      </c>
      <c r="F137" t="s">
        <v>20</v>
      </c>
      <c r="G137" t="s">
        <v>120</v>
      </c>
      <c r="H137" s="6">
        <v>43009</v>
      </c>
      <c r="I137">
        <v>40</v>
      </c>
      <c r="J137" t="s">
        <v>218</v>
      </c>
      <c r="K137" t="s">
        <v>23</v>
      </c>
      <c r="N137" t="s">
        <v>219</v>
      </c>
    </row>
    <row r="138" spans="1:14">
      <c r="A138" s="5" t="s">
        <v>473</v>
      </c>
      <c r="B138" t="s">
        <v>474</v>
      </c>
      <c r="C138" t="s">
        <v>475</v>
      </c>
      <c r="D138" t="s">
        <v>19</v>
      </c>
      <c r="E138">
        <v>2017</v>
      </c>
      <c r="F138" t="s">
        <v>39</v>
      </c>
      <c r="G138" t="s">
        <v>476</v>
      </c>
      <c r="H138" s="6">
        <v>42795</v>
      </c>
      <c r="I138">
        <v>26.6</v>
      </c>
      <c r="J138" t="s">
        <v>477</v>
      </c>
      <c r="K138" t="s">
        <v>23</v>
      </c>
      <c r="N138" t="s">
        <v>478</v>
      </c>
    </row>
    <row r="139" spans="1:14">
      <c r="A139" s="5" t="s">
        <v>479</v>
      </c>
      <c r="B139" t="s">
        <v>480</v>
      </c>
      <c r="C139" t="s">
        <v>481</v>
      </c>
      <c r="D139" t="s">
        <v>43</v>
      </c>
      <c r="E139">
        <v>2017</v>
      </c>
      <c r="F139" t="s">
        <v>20</v>
      </c>
      <c r="G139" t="s">
        <v>482</v>
      </c>
      <c r="H139" s="6">
        <v>43070</v>
      </c>
      <c r="I139">
        <v>17</v>
      </c>
      <c r="J139" t="s">
        <v>483</v>
      </c>
      <c r="K139" t="s">
        <v>23</v>
      </c>
      <c r="N139" t="s">
        <v>484</v>
      </c>
    </row>
    <row r="140" spans="1:14">
      <c r="A140" s="5" t="s">
        <v>485</v>
      </c>
      <c r="B140" t="s">
        <v>434</v>
      </c>
      <c r="C140" t="s">
        <v>435</v>
      </c>
      <c r="D140" t="s">
        <v>43</v>
      </c>
      <c r="E140">
        <v>2017</v>
      </c>
      <c r="F140" t="s">
        <v>20</v>
      </c>
      <c r="G140" t="s">
        <v>436</v>
      </c>
      <c r="H140" s="6">
        <v>43009</v>
      </c>
      <c r="I140">
        <v>16.8</v>
      </c>
      <c r="J140" t="s">
        <v>437</v>
      </c>
      <c r="K140" t="s">
        <v>23</v>
      </c>
      <c r="N140" t="s">
        <v>438</v>
      </c>
    </row>
    <row r="141" spans="1:14">
      <c r="A141" s="5" t="s">
        <v>486</v>
      </c>
      <c r="B141" t="s">
        <v>313</v>
      </c>
      <c r="C141" t="s">
        <v>314</v>
      </c>
      <c r="D141" t="s">
        <v>19</v>
      </c>
      <c r="E141">
        <v>2017</v>
      </c>
      <c r="F141" t="s">
        <v>39</v>
      </c>
      <c r="G141" t="s">
        <v>128</v>
      </c>
      <c r="H141" s="6">
        <v>42855</v>
      </c>
      <c r="I141">
        <v>20</v>
      </c>
      <c r="J141" t="s">
        <v>316</v>
      </c>
      <c r="K141" t="s">
        <v>23</v>
      </c>
      <c r="N141" t="s">
        <v>487</v>
      </c>
    </row>
    <row r="142" spans="1:14">
      <c r="A142" s="5" t="s">
        <v>488</v>
      </c>
      <c r="B142" t="s">
        <v>313</v>
      </c>
      <c r="C142" t="s">
        <v>314</v>
      </c>
      <c r="D142" t="s">
        <v>43</v>
      </c>
      <c r="E142">
        <v>2017</v>
      </c>
      <c r="F142" t="s">
        <v>20</v>
      </c>
      <c r="G142" t="s">
        <v>489</v>
      </c>
      <c r="H142" s="6">
        <v>43084</v>
      </c>
      <c r="I142">
        <v>28</v>
      </c>
      <c r="J142" t="s">
        <v>316</v>
      </c>
      <c r="K142" t="s">
        <v>23</v>
      </c>
      <c r="N142" t="s">
        <v>317</v>
      </c>
    </row>
    <row r="143" spans="1:14">
      <c r="A143" s="5" t="s">
        <v>490</v>
      </c>
      <c r="B143" t="s">
        <v>313</v>
      </c>
      <c r="C143" t="s">
        <v>314</v>
      </c>
      <c r="D143" t="s">
        <v>19</v>
      </c>
      <c r="E143">
        <v>2017</v>
      </c>
      <c r="F143" t="s">
        <v>20</v>
      </c>
      <c r="G143" t="s">
        <v>128</v>
      </c>
      <c r="H143" s="6">
        <v>42735</v>
      </c>
      <c r="I143">
        <v>25.8</v>
      </c>
      <c r="J143" t="s">
        <v>316</v>
      </c>
      <c r="K143" t="s">
        <v>23</v>
      </c>
      <c r="N143" t="s">
        <v>317</v>
      </c>
    </row>
    <row r="144" spans="1:14">
      <c r="A144" s="5" t="s">
        <v>491</v>
      </c>
      <c r="B144" t="s">
        <v>319</v>
      </c>
      <c r="C144" t="s">
        <v>320</v>
      </c>
      <c r="D144" t="s">
        <v>43</v>
      </c>
      <c r="E144">
        <v>2017</v>
      </c>
      <c r="F144" t="s">
        <v>20</v>
      </c>
      <c r="G144" t="s">
        <v>397</v>
      </c>
      <c r="H144" s="6">
        <v>43028</v>
      </c>
      <c r="I144">
        <v>22.4</v>
      </c>
      <c r="J144" t="s">
        <v>322</v>
      </c>
      <c r="K144" t="s">
        <v>23</v>
      </c>
      <c r="N144" t="s">
        <v>323</v>
      </c>
    </row>
    <row r="145" spans="1:14">
      <c r="A145" s="5" t="s">
        <v>492</v>
      </c>
      <c r="B145" t="s">
        <v>102</v>
      </c>
      <c r="C145" t="s">
        <v>103</v>
      </c>
      <c r="D145" t="s">
        <v>43</v>
      </c>
      <c r="E145">
        <v>2017</v>
      </c>
      <c r="F145" t="s">
        <v>20</v>
      </c>
      <c r="G145" t="s">
        <v>128</v>
      </c>
      <c r="H145" s="6">
        <v>42735</v>
      </c>
      <c r="I145">
        <v>31.4</v>
      </c>
      <c r="J145" t="s">
        <v>104</v>
      </c>
      <c r="K145" t="s">
        <v>23</v>
      </c>
      <c r="N145" t="s">
        <v>105</v>
      </c>
    </row>
    <row r="146" spans="1:14">
      <c r="A146" s="5" t="s">
        <v>493</v>
      </c>
      <c r="B146" t="s">
        <v>102</v>
      </c>
      <c r="C146" t="s">
        <v>103</v>
      </c>
      <c r="D146" t="s">
        <v>19</v>
      </c>
      <c r="E146">
        <v>2017</v>
      </c>
      <c r="F146" t="s">
        <v>20</v>
      </c>
      <c r="G146" t="s">
        <v>128</v>
      </c>
      <c r="H146" s="6">
        <v>42735</v>
      </c>
      <c r="I146">
        <v>28</v>
      </c>
      <c r="J146" t="s">
        <v>104</v>
      </c>
      <c r="K146" t="s">
        <v>23</v>
      </c>
      <c r="N146" t="s">
        <v>105</v>
      </c>
    </row>
    <row r="147" spans="1:14">
      <c r="A147" s="5" t="s">
        <v>494</v>
      </c>
      <c r="B147" t="s">
        <v>495</v>
      </c>
      <c r="C147" t="s">
        <v>496</v>
      </c>
      <c r="D147" t="s">
        <v>43</v>
      </c>
      <c r="E147">
        <v>2017</v>
      </c>
      <c r="F147" t="s">
        <v>20</v>
      </c>
      <c r="G147" t="s">
        <v>169</v>
      </c>
      <c r="H147" s="6">
        <v>43031</v>
      </c>
      <c r="I147">
        <v>21.3</v>
      </c>
      <c r="J147" t="s">
        <v>497</v>
      </c>
      <c r="K147" t="s">
        <v>23</v>
      </c>
      <c r="N147" t="s">
        <v>498</v>
      </c>
    </row>
    <row r="148" spans="1:14">
      <c r="A148" s="5" t="s">
        <v>499</v>
      </c>
      <c r="B148" t="s">
        <v>500</v>
      </c>
      <c r="C148" t="s">
        <v>501</v>
      </c>
      <c r="D148" t="s">
        <v>43</v>
      </c>
      <c r="E148">
        <v>2017</v>
      </c>
      <c r="F148" t="s">
        <v>20</v>
      </c>
      <c r="G148" t="s">
        <v>348</v>
      </c>
      <c r="H148" s="6">
        <v>42948</v>
      </c>
      <c r="I148">
        <v>30</v>
      </c>
      <c r="J148" t="s">
        <v>502</v>
      </c>
      <c r="K148" t="s">
        <v>23</v>
      </c>
      <c r="N148" t="s">
        <v>503</v>
      </c>
    </row>
    <row r="149" spans="1:14">
      <c r="A149" s="5" t="s">
        <v>504</v>
      </c>
      <c r="B149" t="s">
        <v>505</v>
      </c>
      <c r="C149" t="s">
        <v>506</v>
      </c>
      <c r="D149" t="s">
        <v>19</v>
      </c>
      <c r="E149">
        <v>2017</v>
      </c>
      <c r="F149" t="s">
        <v>20</v>
      </c>
      <c r="G149" t="s">
        <v>120</v>
      </c>
      <c r="H149" s="6">
        <v>43040</v>
      </c>
      <c r="I149">
        <v>34</v>
      </c>
      <c r="J149" t="s">
        <v>507</v>
      </c>
      <c r="K149" t="s">
        <v>23</v>
      </c>
      <c r="N149" t="s">
        <v>508</v>
      </c>
    </row>
    <row r="150" spans="1:14">
      <c r="A150" s="5" t="s">
        <v>509</v>
      </c>
      <c r="B150" t="s">
        <v>50</v>
      </c>
      <c r="C150" t="s">
        <v>51</v>
      </c>
      <c r="D150" t="s">
        <v>43</v>
      </c>
      <c r="E150">
        <v>2018</v>
      </c>
      <c r="F150" t="s">
        <v>20</v>
      </c>
      <c r="G150" t="s">
        <v>510</v>
      </c>
      <c r="H150" s="6">
        <v>43446</v>
      </c>
      <c r="I150">
        <v>15</v>
      </c>
      <c r="J150" t="s">
        <v>53</v>
      </c>
      <c r="K150" t="s">
        <v>23</v>
      </c>
      <c r="N150" t="s">
        <v>54</v>
      </c>
    </row>
    <row r="151" spans="1:14">
      <c r="A151" s="5" t="s">
        <v>511</v>
      </c>
      <c r="B151" t="s">
        <v>512</v>
      </c>
      <c r="C151" t="s">
        <v>513</v>
      </c>
      <c r="D151" t="s">
        <v>19</v>
      </c>
      <c r="E151">
        <v>2018</v>
      </c>
      <c r="F151" t="s">
        <v>20</v>
      </c>
      <c r="G151" t="s">
        <v>128</v>
      </c>
      <c r="H151" s="6">
        <v>43464</v>
      </c>
      <c r="I151">
        <v>17.1</v>
      </c>
      <c r="J151" t="s">
        <v>514</v>
      </c>
      <c r="K151" t="s">
        <v>23</v>
      </c>
      <c r="N151" t="s">
        <v>515</v>
      </c>
    </row>
    <row r="152" spans="1:14">
      <c r="A152" s="5" t="s">
        <v>516</v>
      </c>
      <c r="B152" t="s">
        <v>512</v>
      </c>
      <c r="C152" t="s">
        <v>513</v>
      </c>
      <c r="D152" t="s">
        <v>43</v>
      </c>
      <c r="E152">
        <v>2018</v>
      </c>
      <c r="F152" t="s">
        <v>20</v>
      </c>
      <c r="G152" t="s">
        <v>436</v>
      </c>
      <c r="H152" s="6">
        <v>43382</v>
      </c>
      <c r="I152">
        <v>22.7</v>
      </c>
      <c r="J152" t="s">
        <v>517</v>
      </c>
      <c r="K152" t="s">
        <v>23</v>
      </c>
      <c r="N152" t="s">
        <v>515</v>
      </c>
    </row>
    <row r="153" spans="1:14">
      <c r="A153" s="5" t="s">
        <v>518</v>
      </c>
      <c r="B153" t="s">
        <v>519</v>
      </c>
      <c r="C153" t="s">
        <v>520</v>
      </c>
      <c r="D153" t="s">
        <v>19</v>
      </c>
      <c r="E153">
        <v>2018</v>
      </c>
      <c r="F153" t="s">
        <v>20</v>
      </c>
      <c r="G153" t="s">
        <v>521</v>
      </c>
      <c r="H153" s="6">
        <v>43191</v>
      </c>
      <c r="I153">
        <v>27.7</v>
      </c>
      <c r="J153" t="s">
        <v>522</v>
      </c>
      <c r="K153" t="s">
        <v>23</v>
      </c>
      <c r="N153" t="s">
        <v>523</v>
      </c>
    </row>
    <row r="154" spans="1:14">
      <c r="A154" s="5" t="s">
        <v>524</v>
      </c>
      <c r="B154" t="s">
        <v>77</v>
      </c>
      <c r="C154" t="s">
        <v>78</v>
      </c>
      <c r="D154" t="s">
        <v>43</v>
      </c>
      <c r="E154">
        <v>2018</v>
      </c>
      <c r="F154" t="s">
        <v>20</v>
      </c>
      <c r="G154" t="s">
        <v>124</v>
      </c>
      <c r="H154" s="6">
        <v>43382</v>
      </c>
      <c r="I154">
        <v>25</v>
      </c>
      <c r="J154" t="s">
        <v>79</v>
      </c>
      <c r="K154" t="s">
        <v>23</v>
      </c>
      <c r="N154" t="s">
        <v>80</v>
      </c>
    </row>
    <row r="155" spans="1:14">
      <c r="A155" s="5" t="s">
        <v>525</v>
      </c>
      <c r="B155" t="s">
        <v>526</v>
      </c>
      <c r="C155" t="s">
        <v>527</v>
      </c>
      <c r="D155" t="s">
        <v>19</v>
      </c>
      <c r="E155">
        <v>2018</v>
      </c>
      <c r="F155" t="s">
        <v>20</v>
      </c>
      <c r="G155" t="s">
        <v>137</v>
      </c>
      <c r="H155" s="6">
        <v>43103</v>
      </c>
      <c r="I155">
        <v>12.8</v>
      </c>
      <c r="J155" t="s">
        <v>528</v>
      </c>
      <c r="K155" t="s">
        <v>23</v>
      </c>
      <c r="N155" t="s">
        <v>529</v>
      </c>
    </row>
    <row r="156" spans="1:14">
      <c r="A156" s="5" t="s">
        <v>530</v>
      </c>
      <c r="B156" t="s">
        <v>262</v>
      </c>
      <c r="C156" t="s">
        <v>263</v>
      </c>
      <c r="D156" t="s">
        <v>19</v>
      </c>
      <c r="E156">
        <v>2018</v>
      </c>
      <c r="F156" t="s">
        <v>20</v>
      </c>
      <c r="G156" t="s">
        <v>531</v>
      </c>
      <c r="H156" s="6">
        <v>43373</v>
      </c>
      <c r="I156">
        <v>20</v>
      </c>
      <c r="J156" t="s">
        <v>393</v>
      </c>
      <c r="K156" t="s">
        <v>23</v>
      </c>
      <c r="N156" t="s">
        <v>266</v>
      </c>
    </row>
    <row r="157" spans="1:14">
      <c r="A157" s="5" t="s">
        <v>532</v>
      </c>
      <c r="B157" t="s">
        <v>533</v>
      </c>
      <c r="C157" t="s">
        <v>534</v>
      </c>
      <c r="D157" t="s">
        <v>19</v>
      </c>
      <c r="E157">
        <v>2018</v>
      </c>
      <c r="F157" t="s">
        <v>20</v>
      </c>
      <c r="G157" t="s">
        <v>44</v>
      </c>
      <c r="H157" s="6">
        <v>43349</v>
      </c>
      <c r="I157">
        <v>22.5</v>
      </c>
      <c r="J157" t="s">
        <v>535</v>
      </c>
      <c r="K157" t="s">
        <v>23</v>
      </c>
      <c r="N157" t="s">
        <v>536</v>
      </c>
    </row>
    <row r="158" spans="1:14">
      <c r="A158" s="5" t="s">
        <v>537</v>
      </c>
      <c r="B158" t="s">
        <v>538</v>
      </c>
      <c r="C158" t="s">
        <v>539</v>
      </c>
      <c r="D158" t="s">
        <v>43</v>
      </c>
      <c r="E158">
        <v>2018</v>
      </c>
      <c r="F158" t="s">
        <v>20</v>
      </c>
      <c r="G158" t="s">
        <v>128</v>
      </c>
      <c r="H158" s="6">
        <v>43236</v>
      </c>
      <c r="I158">
        <v>15.8</v>
      </c>
      <c r="J158" t="s">
        <v>540</v>
      </c>
      <c r="K158" t="s">
        <v>23</v>
      </c>
      <c r="N158" t="s">
        <v>541</v>
      </c>
    </row>
    <row r="159" spans="1:14">
      <c r="A159" s="5" t="s">
        <v>542</v>
      </c>
      <c r="B159" t="s">
        <v>97</v>
      </c>
      <c r="C159" t="s">
        <v>98</v>
      </c>
      <c r="D159" t="s">
        <v>19</v>
      </c>
      <c r="E159">
        <v>2018</v>
      </c>
      <c r="F159" t="s">
        <v>20</v>
      </c>
      <c r="G159" t="s">
        <v>64</v>
      </c>
      <c r="H159" s="6">
        <v>43405</v>
      </c>
      <c r="I159">
        <v>22.6</v>
      </c>
      <c r="J159" t="s">
        <v>543</v>
      </c>
      <c r="K159" t="s">
        <v>23</v>
      </c>
      <c r="N159" t="s">
        <v>100</v>
      </c>
    </row>
    <row r="160" spans="1:14">
      <c r="A160" s="5" t="s">
        <v>544</v>
      </c>
      <c r="B160" t="s">
        <v>313</v>
      </c>
      <c r="C160" t="s">
        <v>314</v>
      </c>
      <c r="D160" t="s">
        <v>43</v>
      </c>
      <c r="E160">
        <v>2018</v>
      </c>
      <c r="F160" t="s">
        <v>20</v>
      </c>
      <c r="G160" t="s">
        <v>315</v>
      </c>
      <c r="H160" s="6">
        <v>43343</v>
      </c>
      <c r="I160">
        <v>20</v>
      </c>
      <c r="J160" t="s">
        <v>316</v>
      </c>
      <c r="K160" t="s">
        <v>23</v>
      </c>
      <c r="N160" t="s">
        <v>317</v>
      </c>
    </row>
    <row r="161" spans="1:14">
      <c r="A161" s="5" t="s">
        <v>545</v>
      </c>
      <c r="B161" t="s">
        <v>319</v>
      </c>
      <c r="C161" t="s">
        <v>320</v>
      </c>
      <c r="D161" t="s">
        <v>43</v>
      </c>
      <c r="E161">
        <v>2018</v>
      </c>
      <c r="F161" t="s">
        <v>20</v>
      </c>
      <c r="G161" t="s">
        <v>128</v>
      </c>
      <c r="H161" s="6">
        <v>43296</v>
      </c>
      <c r="I161">
        <v>20</v>
      </c>
      <c r="J161" t="s">
        <v>322</v>
      </c>
      <c r="K161" t="s">
        <v>23</v>
      </c>
      <c r="N161" t="s">
        <v>323</v>
      </c>
    </row>
    <row r="162" spans="1:14">
      <c r="A162" s="5" t="s">
        <v>546</v>
      </c>
      <c r="B162" t="s">
        <v>319</v>
      </c>
      <c r="C162" t="s">
        <v>320</v>
      </c>
      <c r="D162" t="s">
        <v>43</v>
      </c>
      <c r="E162">
        <v>2018</v>
      </c>
      <c r="F162" t="s">
        <v>20</v>
      </c>
      <c r="G162" t="s">
        <v>132</v>
      </c>
      <c r="H162" s="6">
        <v>43177</v>
      </c>
      <c r="I162">
        <v>22.1</v>
      </c>
      <c r="J162" t="s">
        <v>322</v>
      </c>
      <c r="K162" t="s">
        <v>23</v>
      </c>
      <c r="N162" t="s">
        <v>323</v>
      </c>
    </row>
    <row r="163" spans="1:14">
      <c r="A163" s="5" t="s">
        <v>547</v>
      </c>
      <c r="B163" t="s">
        <v>500</v>
      </c>
      <c r="C163" t="s">
        <v>501</v>
      </c>
      <c r="D163" t="s">
        <v>43</v>
      </c>
      <c r="E163">
        <v>2018</v>
      </c>
      <c r="F163" t="s">
        <v>20</v>
      </c>
      <c r="G163" t="s">
        <v>548</v>
      </c>
      <c r="H163" s="6">
        <v>43180</v>
      </c>
      <c r="I163">
        <v>20</v>
      </c>
      <c r="J163" t="s">
        <v>502</v>
      </c>
      <c r="K163" t="s">
        <v>23</v>
      </c>
      <c r="N163" t="s">
        <v>503</v>
      </c>
    </row>
    <row r="164" spans="1:14">
      <c r="A164" s="5" t="s">
        <v>549</v>
      </c>
      <c r="B164" t="s">
        <v>451</v>
      </c>
      <c r="C164" t="s">
        <v>452</v>
      </c>
      <c r="D164" t="s">
        <v>43</v>
      </c>
      <c r="E164">
        <v>2018</v>
      </c>
      <c r="F164" t="s">
        <v>20</v>
      </c>
      <c r="G164" t="s">
        <v>550</v>
      </c>
      <c r="H164" s="6">
        <v>43256</v>
      </c>
      <c r="I164">
        <v>20</v>
      </c>
      <c r="J164" t="s">
        <v>453</v>
      </c>
      <c r="K164" t="s">
        <v>23</v>
      </c>
      <c r="N164" t="s">
        <v>454</v>
      </c>
    </row>
  </sheetData>
  <dataValidations count="1">
    <dataValidation allowBlank="1" showInputMessage="1" showErrorMessage="1" sqref="G1 K1 G2 K2"/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M11" sqref="M11"/>
    </sheetView>
  </sheetViews>
  <sheetFormatPr defaultColWidth="9" defaultRowHeight="14.25" outlineLevelCol="1"/>
  <sheetData>
    <row r="1" spans="1:2">
      <c r="A1" t="s">
        <v>45</v>
      </c>
      <c r="B1" t="s">
        <v>46</v>
      </c>
    </row>
    <row r="2" spans="1:2">
      <c r="A2" t="s">
        <v>62</v>
      </c>
      <c r="B2" t="s">
        <v>63</v>
      </c>
    </row>
    <row r="3" spans="1:2">
      <c r="A3" t="s">
        <v>81</v>
      </c>
      <c r="B3" t="s">
        <v>82</v>
      </c>
    </row>
    <row r="4" spans="1:2">
      <c r="A4" t="s">
        <v>86</v>
      </c>
      <c r="B4" t="s">
        <v>87</v>
      </c>
    </row>
    <row r="5" spans="1:2">
      <c r="A5" t="s">
        <v>92</v>
      </c>
      <c r="B5" t="s">
        <v>93</v>
      </c>
    </row>
    <row r="6" spans="1:2">
      <c r="A6" t="s">
        <v>108</v>
      </c>
      <c r="B6" t="s">
        <v>109</v>
      </c>
    </row>
    <row r="7" spans="1:2">
      <c r="A7" t="s">
        <v>114</v>
      </c>
      <c r="B7" t="s">
        <v>115</v>
      </c>
    </row>
    <row r="8" spans="1:2">
      <c r="A8" t="s">
        <v>135</v>
      </c>
      <c r="B8" t="s">
        <v>136</v>
      </c>
    </row>
    <row r="9" spans="1:2">
      <c r="A9" t="s">
        <v>161</v>
      </c>
      <c r="B9" t="s">
        <v>162</v>
      </c>
    </row>
    <row r="10" spans="1:2">
      <c r="A10" t="s">
        <v>175</v>
      </c>
      <c r="B10" t="s">
        <v>176</v>
      </c>
    </row>
    <row r="11" spans="1:2">
      <c r="A11" t="s">
        <v>181</v>
      </c>
      <c r="B11" t="s">
        <v>182</v>
      </c>
    </row>
    <row r="12" spans="1:2">
      <c r="A12" t="s">
        <v>188</v>
      </c>
      <c r="B12" t="s">
        <v>189</v>
      </c>
    </row>
    <row r="13" spans="1:2">
      <c r="A13" t="s">
        <v>201</v>
      </c>
      <c r="B13" t="s">
        <v>202</v>
      </c>
    </row>
    <row r="14" spans="1:2">
      <c r="A14" t="s">
        <v>227</v>
      </c>
      <c r="B14" t="s">
        <v>228</v>
      </c>
    </row>
    <row r="15" spans="1:2">
      <c r="A15" t="s">
        <v>248</v>
      </c>
      <c r="B15" t="s">
        <v>249</v>
      </c>
    </row>
    <row r="16" spans="1:2">
      <c r="A16" t="s">
        <v>256</v>
      </c>
      <c r="B16" t="s">
        <v>257</v>
      </c>
    </row>
    <row r="17" spans="1:2">
      <c r="A17" t="s">
        <v>262</v>
      </c>
      <c r="B17" t="s">
        <v>263</v>
      </c>
    </row>
    <row r="18" spans="1:2">
      <c r="A18" t="s">
        <v>296</v>
      </c>
      <c r="B18" t="s">
        <v>297</v>
      </c>
    </row>
    <row r="19" spans="1:2">
      <c r="A19" t="s">
        <v>301</v>
      </c>
      <c r="B19" t="s">
        <v>302</v>
      </c>
    </row>
    <row r="20" spans="1:2">
      <c r="A20" t="s">
        <v>364</v>
      </c>
      <c r="B20" t="s">
        <v>365</v>
      </c>
    </row>
    <row r="21" spans="1:2">
      <c r="A21" t="s">
        <v>427</v>
      </c>
      <c r="B21" t="s">
        <v>428</v>
      </c>
    </row>
    <row r="22" spans="1:2">
      <c r="A22" t="s">
        <v>474</v>
      </c>
      <c r="B22" t="s">
        <v>475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社科院专著、编著、译著、工具书、教材及内部出版物导入模板</vt:lpstr>
      <vt:lpstr>13.2著作（前端查询结果-导入系统-待处理)</vt:lpstr>
      <vt:lpstr>Sheet1</vt:lpstr>
      <vt:lpstr>著作类别对应分值</vt:lpstr>
      <vt:lpstr>准导入数据</vt:lpstr>
      <vt:lpstr>待添加人员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梁正波</dc:creator>
  <cp:lastModifiedBy>Bruce_Liang</cp:lastModifiedBy>
  <dcterms:created xsi:type="dcterms:W3CDTF">2021-04-12T16:27:00Z</dcterms:created>
  <dcterms:modified xsi:type="dcterms:W3CDTF">2022-08-22T10:30:18Z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49E7C65ED16B4BCB953CD0562759CCCD</vt:lpwstr>
  </property>
  <property fmtid="{D5CDD505-2E9C-101B-9397-08002B2CF9AE}" pid="3" name="KSOProductBuildVer">
    <vt:lpwstr>2052-11.1.0.12302</vt:lpwstr>
  </property>
</Properties>
</file>