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J:\"/>
    </mc:Choice>
  </mc:AlternateContent>
  <xr:revisionPtr revIDLastSave="0" documentId="13_ncr:1_{F0EA7A9E-A6D8-4DDE-ACCD-423741850D50}" xr6:coauthVersionLast="47" xr6:coauthVersionMax="47" xr10:uidLastSave="{00000000-0000-0000-0000-000000000000}"/>
  <bookViews>
    <workbookView xWindow="-120" yWindow="-120" windowWidth="29040" windowHeight="15990" activeTab="3" xr2:uid="{418302F6-34BA-420E-9187-90C06DB162AE}"/>
  </bookViews>
  <sheets>
    <sheet name="统计分析导出" sheetId="2" r:id="rId1"/>
    <sheet name="导出专利资助金历史记录" sheetId="3" r:id="rId2"/>
    <sheet name="专利资助金导入模板" sheetId="4" r:id="rId3"/>
    <sheet name="Sheet1" sheetId="1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2" i="3"/>
  <c r="K6" i="3"/>
  <c r="K5" i="3"/>
  <c r="K4" i="3"/>
  <c r="K3" i="3"/>
  <c r="K2" i="3"/>
  <c r="K37" i="1"/>
  <c r="K38" i="1"/>
  <c r="K39" i="1"/>
  <c r="K40" i="1"/>
  <c r="K41" i="1"/>
  <c r="K36" i="1"/>
  <c r="B47" i="1"/>
  <c r="C47" i="1"/>
  <c r="E47" i="1"/>
  <c r="B48" i="1"/>
  <c r="C48" i="1"/>
  <c r="E48" i="1"/>
  <c r="C46" i="1"/>
  <c r="E46" i="1"/>
  <c r="B46" i="1"/>
  <c r="J12" i="1"/>
  <c r="I12" i="1"/>
  <c r="L12" i="1" s="1"/>
</calcChain>
</file>

<file path=xl/sharedStrings.xml><?xml version="1.0" encoding="utf-8"?>
<sst xmlns="http://schemas.openxmlformats.org/spreadsheetml/2006/main" count="307" uniqueCount="85">
  <si>
    <t>&gt;&gt;Excel模板导入</t>
    <phoneticPr fontId="2" type="noConversion"/>
  </si>
  <si>
    <t>专利名称</t>
  </si>
  <si>
    <t>申请号</t>
  </si>
  <si>
    <t>专利类型</t>
  </si>
  <si>
    <t>首位老师（发明人）</t>
    <phoneticPr fontId="2" type="noConversion"/>
  </si>
  <si>
    <t>老师工号</t>
  </si>
  <si>
    <t>所属学院</t>
  </si>
  <si>
    <t>省专利资助</t>
  </si>
  <si>
    <t>淄博市专利资助</t>
  </si>
  <si>
    <t>高新区专利资助</t>
  </si>
  <si>
    <t>扣除金额</t>
  </si>
  <si>
    <t>高速轨道车辆一系垂向悬架最优阻尼比的设计方法</t>
    <phoneticPr fontId="2" type="noConversion"/>
  </si>
  <si>
    <t>ZL201510559804.X</t>
  </si>
  <si>
    <t>国内专利</t>
    <phoneticPr fontId="2" type="noConversion"/>
  </si>
  <si>
    <t>张勇</t>
  </si>
  <si>
    <t xml:space="preserve">01146  </t>
  </si>
  <si>
    <t>机械工程学院</t>
  </si>
  <si>
    <t>一种基于后置处理五轴刀具半径补偿方法</t>
  </si>
  <si>
    <t>ZL201310440414.1</t>
  </si>
  <si>
    <t>PCT</t>
    <phoneticPr fontId="2" type="noConversion"/>
  </si>
  <si>
    <t>高铁垂向及车体端部纵向减振器阻尼系数的协同优化方法</t>
  </si>
  <si>
    <t>ZL201510557949.6</t>
  </si>
  <si>
    <t>国外发明专利</t>
    <phoneticPr fontId="2" type="noConversion"/>
  </si>
  <si>
    <t>一种车辆高效运行车速获取系统</t>
  </si>
  <si>
    <t>ZL201510574712.9</t>
  </si>
  <si>
    <t>01147</t>
  </si>
  <si>
    <t>一种应用风扇散热的电磁直线执行器</t>
  </si>
  <si>
    <t>ZL201510660746.X</t>
  </si>
  <si>
    <t>01148</t>
  </si>
  <si>
    <t>&gt;&gt;导入后系统显示数据（按老师汇总）</t>
    <phoneticPr fontId="2" type="noConversion"/>
  </si>
  <si>
    <t>专利数量</t>
    <phoneticPr fontId="2" type="noConversion"/>
  </si>
  <si>
    <t>总计</t>
    <phoneticPr fontId="2" type="noConversion"/>
  </si>
  <si>
    <t>实发金额</t>
    <phoneticPr fontId="2" type="noConversion"/>
  </si>
  <si>
    <t>5（点击查看明细数据）</t>
    <phoneticPr fontId="2" type="noConversion"/>
  </si>
  <si>
    <t>点击专利数量</t>
    <phoneticPr fontId="2" type="noConversion"/>
  </si>
  <si>
    <t>高速轨道车辆一系垂向悬架最优阻尼比的设计方法</t>
  </si>
  <si>
    <t>&gt;&gt;葛处审核页面显示数据</t>
    <phoneticPr fontId="2" type="noConversion"/>
  </si>
  <si>
    <t>教师工号</t>
  </si>
  <si>
    <t>教师姓名</t>
  </si>
  <si>
    <t>教师所在单位</t>
  </si>
  <si>
    <t>部门编号</t>
    <phoneticPr fontId="2" type="noConversion"/>
  </si>
  <si>
    <t>项目编号</t>
  </si>
  <si>
    <t>资助实发（元）</t>
  </si>
  <si>
    <t>交通与车辆工程学院</t>
  </si>
  <si>
    <t>&gt;&gt;查看专利资助金发放详情</t>
    <phoneticPr fontId="2" type="noConversion"/>
  </si>
  <si>
    <t>发放次数</t>
    <phoneticPr fontId="2" type="noConversion"/>
  </si>
  <si>
    <t>资助专利数量</t>
    <phoneticPr fontId="2" type="noConversion"/>
  </si>
  <si>
    <t>2（点击查看每次同步给你财务处的明细）</t>
    <phoneticPr fontId="2" type="noConversion"/>
  </si>
  <si>
    <t>18（点击查看专利明细数据）</t>
    <phoneticPr fontId="2" type="noConversion"/>
  </si>
  <si>
    <t>点击发放次数</t>
    <phoneticPr fontId="2" type="noConversion"/>
  </si>
  <si>
    <t>发放时间</t>
    <phoneticPr fontId="2" type="noConversion"/>
  </si>
  <si>
    <t>2021.04.03</t>
    <phoneticPr fontId="2" type="noConversion"/>
  </si>
  <si>
    <t>01149</t>
  </si>
  <si>
    <t>20212.06.01</t>
    <phoneticPr fontId="2" type="noConversion"/>
  </si>
  <si>
    <t>导出明细</t>
    <phoneticPr fontId="2" type="noConversion"/>
  </si>
  <si>
    <t>&gt;&gt;统计明细</t>
    <phoneticPr fontId="2" type="noConversion"/>
  </si>
  <si>
    <t>统计年份2019年~2020年（可选择）</t>
    <phoneticPr fontId="2" type="noConversion"/>
  </si>
  <si>
    <t>发明人</t>
    <phoneticPr fontId="2" type="noConversion"/>
  </si>
  <si>
    <t>实际发放金额</t>
    <phoneticPr fontId="2" type="noConversion"/>
  </si>
  <si>
    <t>可以设置，老师想看就看</t>
    <phoneticPr fontId="2" type="noConversion"/>
  </si>
  <si>
    <t>ZL201510557949.6</t>
    <phoneticPr fontId="2" type="noConversion"/>
  </si>
  <si>
    <t>申请号</t>
    <phoneticPr fontId="2" type="noConversion"/>
  </si>
  <si>
    <t>专利类型</t>
    <phoneticPr fontId="2" type="noConversion"/>
  </si>
  <si>
    <t>老师工号</t>
    <phoneticPr fontId="2" type="noConversion"/>
  </si>
  <si>
    <t>所属学院</t>
    <phoneticPr fontId="2" type="noConversion"/>
  </si>
  <si>
    <t>高新区专利资助</t>
    <phoneticPr fontId="2" type="noConversion"/>
  </si>
  <si>
    <t>省专利资助</t>
    <phoneticPr fontId="2" type="noConversion"/>
  </si>
  <si>
    <t>淄博市专利资助</t>
    <phoneticPr fontId="2" type="noConversion"/>
  </si>
  <si>
    <t>统计时间：2021.01.01~2021.12.31</t>
    <phoneticPr fontId="2" type="noConversion"/>
  </si>
  <si>
    <t>数量</t>
    <phoneticPr fontId="2" type="noConversion"/>
  </si>
  <si>
    <t>每项</t>
    <phoneticPr fontId="2" type="noConversion"/>
  </si>
  <si>
    <t>总额</t>
    <phoneticPr fontId="2" type="noConversion"/>
  </si>
  <si>
    <t>张勇，张光勇，合庆</t>
    <phoneticPr fontId="2" type="noConversion"/>
  </si>
  <si>
    <t>资助总额</t>
    <phoneticPr fontId="2" type="noConversion"/>
  </si>
  <si>
    <t>2021.04.01 14:35:36</t>
    <phoneticPr fontId="2" type="noConversion"/>
  </si>
  <si>
    <t>2021.04.01 14:35:37</t>
  </si>
  <si>
    <t>2021.04.01 14:35:38</t>
  </si>
  <si>
    <t>2021.04.01 14:35:39</t>
  </si>
  <si>
    <t>2021.04.01 14:35:40</t>
  </si>
  <si>
    <t>PS：导入校验</t>
    <phoneticPr fontId="2" type="noConversion"/>
  </si>
  <si>
    <t>1.申请号不得重复，重复导入失败</t>
    <phoneticPr fontId="2" type="noConversion"/>
  </si>
  <si>
    <t>2.系统中找不到老师工号，导入失败</t>
    <phoneticPr fontId="2" type="noConversion"/>
  </si>
  <si>
    <t>导入有错误的情况，返回错误信息</t>
    <phoneticPr fontId="2" type="noConversion"/>
  </si>
  <si>
    <t>3.省专利资助、淄博市专利资助、高新区专利资助、扣除金额不能为空，为空返回错误</t>
    <phoneticPr fontId="2" type="noConversion"/>
  </si>
  <si>
    <t>扣除金额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</si>
</sst>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b/>
      <sz val="11"/>
      <color rgb="FFFFFFFF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B0F0"/>
      <name val="等线"/>
      <family val="3"/>
      <charset val="134"/>
      <scheme val="minor"/>
    </font>
    <font>
      <sz val="11"/>
      <color rgb="FFFFFFFF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FFFF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3" borderId="0" xfId="0" applyFill="1">
      <alignment vertical="center"/>
    </xf>
    <xf numFmtId="0" fontId="5" fillId="2" borderId="0" xfId="0" applyFont="1" applyFill="1">
      <alignment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2" borderId="0" xfId="0" applyFont="1" applyFill="1">
      <alignment vertical="center"/>
    </xf>
    <xf numFmtId="49" fontId="3" fillId="0" borderId="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4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49" fontId="0" fillId="0" borderId="0" xfId="0" applyNumberForma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left" vertical="center" wrapText="1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2CB59-0C30-4665-9EFC-01C7489F4D1D}">
  <dimension ref="A1:D19"/>
  <sheetViews>
    <sheetView workbookViewId="0">
      <selection activeCell="E29" sqref="E29"/>
    </sheetView>
  </sheetViews>
  <sheetFormatPr defaultRowHeight="14.25" x14ac:dyDescent="0.2"/>
  <cols>
    <col min="1" max="1" width="31.75" bestFit="1" customWidth="1"/>
  </cols>
  <sheetData>
    <row r="1" spans="1:4" x14ac:dyDescent="0.2">
      <c r="A1" t="s">
        <v>68</v>
      </c>
    </row>
    <row r="3" spans="1:4" x14ac:dyDescent="0.2">
      <c r="A3" s="40" t="s">
        <v>66</v>
      </c>
      <c r="B3" s="40"/>
      <c r="C3" s="40"/>
      <c r="D3" s="40"/>
    </row>
    <row r="4" spans="1:4" x14ac:dyDescent="0.2">
      <c r="A4" s="10"/>
      <c r="B4" s="10" t="s">
        <v>69</v>
      </c>
      <c r="C4" s="10" t="s">
        <v>70</v>
      </c>
      <c r="D4" s="10" t="s">
        <v>71</v>
      </c>
    </row>
    <row r="5" spans="1:4" x14ac:dyDescent="0.2">
      <c r="A5" s="39" t="s">
        <v>13</v>
      </c>
      <c r="B5" s="10"/>
      <c r="C5" s="10"/>
      <c r="D5" s="10"/>
    </row>
    <row r="6" spans="1:4" x14ac:dyDescent="0.2">
      <c r="A6" s="39" t="s">
        <v>19</v>
      </c>
      <c r="B6" s="10"/>
      <c r="C6" s="10"/>
      <c r="D6" s="10"/>
    </row>
    <row r="7" spans="1:4" x14ac:dyDescent="0.2">
      <c r="A7" s="39" t="s">
        <v>22</v>
      </c>
      <c r="B7" s="10"/>
      <c r="C7" s="10"/>
      <c r="D7" s="10"/>
    </row>
    <row r="8" spans="1:4" x14ac:dyDescent="0.2">
      <c r="A8" s="36"/>
      <c r="B8" s="37"/>
      <c r="C8" s="37"/>
      <c r="D8" s="38"/>
    </row>
    <row r="9" spans="1:4" x14ac:dyDescent="0.2">
      <c r="A9" s="40" t="s">
        <v>67</v>
      </c>
      <c r="B9" s="40"/>
      <c r="C9" s="40"/>
      <c r="D9" s="40"/>
    </row>
    <row r="10" spans="1:4" x14ac:dyDescent="0.2">
      <c r="A10" s="10"/>
      <c r="B10" s="10" t="s">
        <v>69</v>
      </c>
      <c r="C10" s="10" t="s">
        <v>70</v>
      </c>
      <c r="D10" s="10" t="s">
        <v>71</v>
      </c>
    </row>
    <row r="11" spans="1:4" x14ac:dyDescent="0.2">
      <c r="A11" s="39" t="s">
        <v>13</v>
      </c>
      <c r="B11" s="10"/>
      <c r="C11" s="10"/>
      <c r="D11" s="10"/>
    </row>
    <row r="12" spans="1:4" x14ac:dyDescent="0.2">
      <c r="A12" s="39" t="s">
        <v>19</v>
      </c>
      <c r="B12" s="10"/>
      <c r="C12" s="10"/>
      <c r="D12" s="10"/>
    </row>
    <row r="13" spans="1:4" x14ac:dyDescent="0.2">
      <c r="A13" s="39" t="s">
        <v>22</v>
      </c>
      <c r="B13" s="10"/>
      <c r="C13" s="10"/>
      <c r="D13" s="10"/>
    </row>
    <row r="14" spans="1:4" x14ac:dyDescent="0.2">
      <c r="A14" s="36"/>
      <c r="B14" s="37"/>
      <c r="C14" s="37"/>
      <c r="D14" s="38"/>
    </row>
    <row r="15" spans="1:4" x14ac:dyDescent="0.2">
      <c r="A15" s="40" t="s">
        <v>65</v>
      </c>
      <c r="B15" s="40"/>
      <c r="C15" s="40"/>
      <c r="D15" s="40"/>
    </row>
    <row r="16" spans="1:4" x14ac:dyDescent="0.2">
      <c r="A16" s="10"/>
      <c r="B16" s="10" t="s">
        <v>69</v>
      </c>
      <c r="C16" s="10" t="s">
        <v>70</v>
      </c>
      <c r="D16" s="10" t="s">
        <v>71</v>
      </c>
    </row>
    <row r="17" spans="1:4" x14ac:dyDescent="0.2">
      <c r="A17" s="39" t="s">
        <v>13</v>
      </c>
      <c r="B17" s="10"/>
      <c r="C17" s="10"/>
      <c r="D17" s="10"/>
    </row>
    <row r="18" spans="1:4" x14ac:dyDescent="0.2">
      <c r="A18" s="39" t="s">
        <v>19</v>
      </c>
      <c r="B18" s="10"/>
      <c r="C18" s="10"/>
      <c r="D18" s="10"/>
    </row>
    <row r="19" spans="1:4" x14ac:dyDescent="0.2">
      <c r="A19" s="39" t="s">
        <v>22</v>
      </c>
      <c r="B19" s="10"/>
      <c r="C19" s="10"/>
      <c r="D19" s="10"/>
    </row>
  </sheetData>
  <mergeCells count="2">
    <mergeCell ref="A8:D8"/>
    <mergeCell ref="A14:D1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18B1F-21B6-4765-8EEF-44195C50B42E}">
  <dimension ref="A1:N6"/>
  <sheetViews>
    <sheetView workbookViewId="0">
      <selection activeCell="B26" sqref="B26"/>
    </sheetView>
  </sheetViews>
  <sheetFormatPr defaultRowHeight="14.25" x14ac:dyDescent="0.2"/>
  <cols>
    <col min="1" max="1" width="46.375" style="41" bestFit="1" customWidth="1"/>
    <col min="2" max="2" width="17.75" style="41" bestFit="1" customWidth="1"/>
    <col min="3" max="3" width="13" style="41" bestFit="1" customWidth="1"/>
    <col min="4" max="4" width="24.25" style="41" customWidth="1"/>
    <col min="5" max="6" width="9" style="41"/>
    <col min="7" max="7" width="13" style="41" bestFit="1" customWidth="1"/>
    <col min="8" max="8" width="11" style="41" bestFit="1" customWidth="1"/>
    <col min="9" max="9" width="9" style="41"/>
    <col min="10" max="10" width="15.125" style="41" bestFit="1" customWidth="1"/>
    <col min="11" max="11" width="9" style="41" bestFit="1" customWidth="1"/>
    <col min="12" max="12" width="9" style="41"/>
    <col min="13" max="13" width="13" style="41" bestFit="1" customWidth="1"/>
    <col min="14" max="14" width="18.375" style="41" bestFit="1" customWidth="1"/>
    <col min="15" max="16384" width="9" style="41"/>
  </cols>
  <sheetData>
    <row r="1" spans="1:14" x14ac:dyDescent="0.2">
      <c r="A1" s="43" t="s">
        <v>1</v>
      </c>
      <c r="B1" s="43" t="s">
        <v>61</v>
      </c>
      <c r="C1" s="43" t="s">
        <v>62</v>
      </c>
      <c r="D1" s="43" t="s">
        <v>57</v>
      </c>
      <c r="E1" s="43" t="s">
        <v>4</v>
      </c>
      <c r="F1" s="43" t="s">
        <v>63</v>
      </c>
      <c r="G1" s="43" t="s">
        <v>64</v>
      </c>
      <c r="H1" s="43" t="s">
        <v>7</v>
      </c>
      <c r="I1" s="43" t="s">
        <v>8</v>
      </c>
      <c r="J1" s="43" t="s">
        <v>65</v>
      </c>
      <c r="K1" s="43" t="s">
        <v>73</v>
      </c>
      <c r="L1" s="43" t="s">
        <v>10</v>
      </c>
      <c r="M1" s="43" t="s">
        <v>58</v>
      </c>
      <c r="N1" s="43" t="s">
        <v>50</v>
      </c>
    </row>
    <row r="2" spans="1:14" x14ac:dyDescent="0.2">
      <c r="A2" s="44" t="s">
        <v>35</v>
      </c>
      <c r="B2" s="44" t="s">
        <v>12</v>
      </c>
      <c r="C2" s="44" t="s">
        <v>13</v>
      </c>
      <c r="D2" s="44" t="s">
        <v>72</v>
      </c>
      <c r="E2" s="45" t="s">
        <v>14</v>
      </c>
      <c r="F2" s="46" t="s">
        <v>15</v>
      </c>
      <c r="G2" s="45" t="s">
        <v>16</v>
      </c>
      <c r="H2" s="44">
        <v>10000</v>
      </c>
      <c r="I2" s="44">
        <v>3000</v>
      </c>
      <c r="J2" s="44">
        <v>15000</v>
      </c>
      <c r="K2" s="44">
        <f>SUM(H2:J2)</f>
        <v>28000</v>
      </c>
      <c r="L2" s="44">
        <v>2000</v>
      </c>
      <c r="M2" s="47">
        <f>K2-L2</f>
        <v>26000</v>
      </c>
      <c r="N2" s="48" t="s">
        <v>74</v>
      </c>
    </row>
    <row r="3" spans="1:14" x14ac:dyDescent="0.2">
      <c r="A3" s="49" t="s">
        <v>17</v>
      </c>
      <c r="B3" s="49" t="s">
        <v>18</v>
      </c>
      <c r="C3" s="44" t="s">
        <v>19</v>
      </c>
      <c r="D3" s="44" t="s">
        <v>72</v>
      </c>
      <c r="E3" s="45" t="s">
        <v>14</v>
      </c>
      <c r="F3" s="46" t="s">
        <v>15</v>
      </c>
      <c r="G3" s="45" t="s">
        <v>16</v>
      </c>
      <c r="H3" s="44">
        <v>10000</v>
      </c>
      <c r="I3" s="44">
        <v>3000</v>
      </c>
      <c r="J3" s="44">
        <v>15000</v>
      </c>
      <c r="K3" s="44">
        <f t="shared" ref="K3:K6" si="0">SUM(H3:J3)</f>
        <v>28000</v>
      </c>
      <c r="L3" s="44">
        <v>2000</v>
      </c>
      <c r="M3" s="47">
        <f t="shared" ref="M3:M6" si="1">K3-L3</f>
        <v>26000</v>
      </c>
      <c r="N3" s="48" t="s">
        <v>75</v>
      </c>
    </row>
    <row r="4" spans="1:14" ht="28.5" x14ac:dyDescent="0.2">
      <c r="A4" s="49" t="s">
        <v>20</v>
      </c>
      <c r="B4" s="49" t="s">
        <v>60</v>
      </c>
      <c r="C4" s="44" t="s">
        <v>22</v>
      </c>
      <c r="D4" s="44" t="s">
        <v>72</v>
      </c>
      <c r="E4" s="45" t="s">
        <v>14</v>
      </c>
      <c r="F4" s="46" t="s">
        <v>15</v>
      </c>
      <c r="G4" s="45" t="s">
        <v>16</v>
      </c>
      <c r="H4" s="44">
        <v>10000</v>
      </c>
      <c r="I4" s="44">
        <v>3000</v>
      </c>
      <c r="J4" s="44">
        <v>15000</v>
      </c>
      <c r="K4" s="44">
        <f t="shared" si="0"/>
        <v>28000</v>
      </c>
      <c r="L4" s="44">
        <v>2000</v>
      </c>
      <c r="M4" s="47">
        <f t="shared" si="1"/>
        <v>26000</v>
      </c>
      <c r="N4" s="48" t="s">
        <v>76</v>
      </c>
    </row>
    <row r="5" spans="1:14" x14ac:dyDescent="0.2">
      <c r="A5" s="49" t="s">
        <v>23</v>
      </c>
      <c r="B5" s="49" t="s">
        <v>24</v>
      </c>
      <c r="C5" s="44" t="s">
        <v>13</v>
      </c>
      <c r="D5" s="44" t="s">
        <v>72</v>
      </c>
      <c r="E5" s="45" t="s">
        <v>14</v>
      </c>
      <c r="F5" s="46" t="s">
        <v>25</v>
      </c>
      <c r="G5" s="45" t="s">
        <v>16</v>
      </c>
      <c r="H5" s="44">
        <v>10000</v>
      </c>
      <c r="I5" s="44">
        <v>3000</v>
      </c>
      <c r="J5" s="44">
        <v>15000</v>
      </c>
      <c r="K5" s="44">
        <f t="shared" si="0"/>
        <v>28000</v>
      </c>
      <c r="L5" s="44">
        <v>2000</v>
      </c>
      <c r="M5" s="47">
        <f t="shared" si="1"/>
        <v>26000</v>
      </c>
      <c r="N5" s="48" t="s">
        <v>77</v>
      </c>
    </row>
    <row r="6" spans="1:14" x14ac:dyDescent="0.2">
      <c r="A6" s="49" t="s">
        <v>26</v>
      </c>
      <c r="B6" s="49" t="s">
        <v>27</v>
      </c>
      <c r="C6" s="44" t="s">
        <v>13</v>
      </c>
      <c r="D6" s="44" t="s">
        <v>72</v>
      </c>
      <c r="E6" s="45" t="s">
        <v>14</v>
      </c>
      <c r="F6" s="46" t="s">
        <v>28</v>
      </c>
      <c r="G6" s="45" t="s">
        <v>16</v>
      </c>
      <c r="H6" s="44">
        <v>10000</v>
      </c>
      <c r="I6" s="44">
        <v>3000</v>
      </c>
      <c r="J6" s="44">
        <v>15000</v>
      </c>
      <c r="K6" s="44">
        <f t="shared" si="0"/>
        <v>28000</v>
      </c>
      <c r="L6" s="44">
        <v>2000</v>
      </c>
      <c r="M6" s="47">
        <f t="shared" si="1"/>
        <v>26000</v>
      </c>
      <c r="N6" s="48" t="s">
        <v>78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2117-E83D-4F2B-93F4-8FC441210948}">
  <dimension ref="A1:K15"/>
  <sheetViews>
    <sheetView workbookViewId="0">
      <selection activeCell="B29" sqref="B29"/>
    </sheetView>
  </sheetViews>
  <sheetFormatPr defaultRowHeight="14.25" x14ac:dyDescent="0.2"/>
  <cols>
    <col min="1" max="1" width="46.375" bestFit="1" customWidth="1"/>
    <col min="2" max="2" width="17.75" bestFit="1" customWidth="1"/>
    <col min="3" max="3" width="13" bestFit="1" customWidth="1"/>
    <col min="4" max="4" width="19.25" bestFit="1" customWidth="1"/>
    <col min="7" max="7" width="13" bestFit="1" customWidth="1"/>
    <col min="8" max="8" width="11" bestFit="1" customWidth="1"/>
    <col min="9" max="10" width="15.125" bestFit="1" customWidth="1"/>
  </cols>
  <sheetData>
    <row r="1" spans="1:11" x14ac:dyDescent="0.2">
      <c r="A1" s="3" t="s">
        <v>1</v>
      </c>
      <c r="B1" s="3" t="s">
        <v>2</v>
      </c>
      <c r="C1" s="3" t="s">
        <v>3</v>
      </c>
      <c r="D1" s="3" t="s">
        <v>57</v>
      </c>
      <c r="E1" s="3" t="s">
        <v>4</v>
      </c>
      <c r="F1" s="3" t="s">
        <v>5</v>
      </c>
      <c r="G1" s="3" t="s">
        <v>6</v>
      </c>
      <c r="H1" s="3" t="s">
        <v>66</v>
      </c>
      <c r="I1" s="3" t="s">
        <v>67</v>
      </c>
      <c r="J1" s="3" t="s">
        <v>65</v>
      </c>
      <c r="K1" s="3" t="s">
        <v>84</v>
      </c>
    </row>
    <row r="2" spans="1:11" x14ac:dyDescent="0.2">
      <c r="A2" s="4" t="s">
        <v>11</v>
      </c>
      <c r="B2" s="4" t="s">
        <v>12</v>
      </c>
      <c r="C2" s="4" t="s">
        <v>13</v>
      </c>
      <c r="D2" s="42" t="s">
        <v>72</v>
      </c>
      <c r="E2" s="5" t="s">
        <v>14</v>
      </c>
      <c r="F2" s="6" t="s">
        <v>15</v>
      </c>
      <c r="G2" s="5" t="s">
        <v>16</v>
      </c>
      <c r="H2" s="4">
        <v>10000</v>
      </c>
      <c r="I2" s="4">
        <v>3000</v>
      </c>
      <c r="J2" s="4">
        <v>15000</v>
      </c>
      <c r="K2" s="4">
        <v>2000</v>
      </c>
    </row>
    <row r="3" spans="1:11" ht="28.5" x14ac:dyDescent="0.2">
      <c r="A3" s="7" t="s">
        <v>17</v>
      </c>
      <c r="B3" s="7" t="s">
        <v>18</v>
      </c>
      <c r="C3" s="4" t="s">
        <v>19</v>
      </c>
      <c r="D3" s="42" t="s">
        <v>72</v>
      </c>
      <c r="E3" s="5" t="s">
        <v>14</v>
      </c>
      <c r="F3" s="6" t="s">
        <v>15</v>
      </c>
      <c r="G3" s="5" t="s">
        <v>16</v>
      </c>
      <c r="H3" s="4">
        <v>10000</v>
      </c>
      <c r="I3" s="4">
        <v>3000</v>
      </c>
      <c r="J3" s="4">
        <v>15000</v>
      </c>
      <c r="K3" s="4">
        <v>2000</v>
      </c>
    </row>
    <row r="4" spans="1:11" ht="28.5" x14ac:dyDescent="0.2">
      <c r="A4" s="7" t="s">
        <v>20</v>
      </c>
      <c r="B4" s="7" t="s">
        <v>21</v>
      </c>
      <c r="C4" s="4" t="s">
        <v>22</v>
      </c>
      <c r="D4" s="42" t="s">
        <v>72</v>
      </c>
      <c r="E4" s="5" t="s">
        <v>14</v>
      </c>
      <c r="F4" s="6" t="s">
        <v>15</v>
      </c>
      <c r="G4" s="5" t="s">
        <v>16</v>
      </c>
      <c r="H4" s="4">
        <v>10000</v>
      </c>
      <c r="I4" s="4">
        <v>3000</v>
      </c>
      <c r="J4" s="4">
        <v>15000</v>
      </c>
      <c r="K4" s="4">
        <v>2000</v>
      </c>
    </row>
    <row r="5" spans="1:11" ht="28.5" x14ac:dyDescent="0.2">
      <c r="A5" s="7" t="s">
        <v>23</v>
      </c>
      <c r="B5" s="7" t="s">
        <v>24</v>
      </c>
      <c r="C5" s="4" t="s">
        <v>13</v>
      </c>
      <c r="D5" s="42" t="s">
        <v>72</v>
      </c>
      <c r="E5" s="5" t="s">
        <v>14</v>
      </c>
      <c r="F5" s="6" t="s">
        <v>25</v>
      </c>
      <c r="G5" s="5" t="s">
        <v>16</v>
      </c>
      <c r="H5" s="4">
        <v>10000</v>
      </c>
      <c r="I5" s="4">
        <v>3000</v>
      </c>
      <c r="J5" s="4">
        <v>15000</v>
      </c>
      <c r="K5" s="4">
        <v>2000</v>
      </c>
    </row>
    <row r="6" spans="1:11" ht="28.5" x14ac:dyDescent="0.2">
      <c r="A6" s="7" t="s">
        <v>26</v>
      </c>
      <c r="B6" s="7" t="s">
        <v>27</v>
      </c>
      <c r="C6" s="4" t="s">
        <v>13</v>
      </c>
      <c r="D6" s="42" t="s">
        <v>72</v>
      </c>
      <c r="E6" s="5" t="s">
        <v>14</v>
      </c>
      <c r="F6" s="6" t="s">
        <v>28</v>
      </c>
      <c r="G6" s="5" t="s">
        <v>16</v>
      </c>
      <c r="H6" s="4">
        <v>10000</v>
      </c>
      <c r="I6" s="4">
        <v>3000</v>
      </c>
      <c r="J6" s="4">
        <v>15000</v>
      </c>
      <c r="K6" s="4">
        <v>2000</v>
      </c>
    </row>
    <row r="11" spans="1:11" x14ac:dyDescent="0.2">
      <c r="A11" t="s">
        <v>79</v>
      </c>
    </row>
    <row r="12" spans="1:11" x14ac:dyDescent="0.2">
      <c r="A12" t="s">
        <v>80</v>
      </c>
    </row>
    <row r="13" spans="1:11" x14ac:dyDescent="0.2">
      <c r="A13" t="s">
        <v>81</v>
      </c>
    </row>
    <row r="14" spans="1:11" x14ac:dyDescent="0.2">
      <c r="A14" t="s">
        <v>83</v>
      </c>
    </row>
    <row r="15" spans="1:11" x14ac:dyDescent="0.2">
      <c r="A15" s="50" t="s">
        <v>82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BBA7F-E533-490C-9C60-6A671D8CFB37}">
  <dimension ref="A1:M48"/>
  <sheetViews>
    <sheetView tabSelected="1" workbookViewId="0">
      <selection activeCell="D34" sqref="D34"/>
    </sheetView>
  </sheetViews>
  <sheetFormatPr defaultRowHeight="14.25" x14ac:dyDescent="0.2"/>
  <cols>
    <col min="1" max="1" width="23.25" customWidth="1"/>
    <col min="2" max="3" width="19.25" bestFit="1" customWidth="1"/>
    <col min="4" max="4" width="19.25" customWidth="1"/>
    <col min="5" max="5" width="19.25" bestFit="1" customWidth="1"/>
    <col min="6" max="7" width="15.125" bestFit="1" customWidth="1"/>
    <col min="8" max="8" width="22.5" bestFit="1" customWidth="1"/>
    <col min="9" max="10" width="15.125" bestFit="1" customWidth="1"/>
    <col min="11" max="11" width="15.125" customWidth="1"/>
  </cols>
  <sheetData>
    <row r="1" spans="1:12" s="2" customFormat="1" x14ac:dyDescent="0.2">
      <c r="A1" s="1" t="s">
        <v>0</v>
      </c>
    </row>
    <row r="2" spans="1:12" x14ac:dyDescent="0.2">
      <c r="A2" s="3" t="s">
        <v>1</v>
      </c>
      <c r="B2" s="3" t="s">
        <v>2</v>
      </c>
      <c r="C2" s="3" t="s">
        <v>3</v>
      </c>
      <c r="D2" s="3" t="s">
        <v>57</v>
      </c>
      <c r="E2" s="3" t="s">
        <v>4</v>
      </c>
      <c r="F2" s="3" t="s">
        <v>5</v>
      </c>
      <c r="G2" s="3" t="s">
        <v>6</v>
      </c>
      <c r="H2" s="3" t="s">
        <v>66</v>
      </c>
      <c r="I2" s="3" t="s">
        <v>8</v>
      </c>
      <c r="J2" s="3" t="s">
        <v>9</v>
      </c>
      <c r="K2" s="3"/>
      <c r="L2" s="3" t="s">
        <v>10</v>
      </c>
    </row>
    <row r="3" spans="1:12" x14ac:dyDescent="0.2">
      <c r="A3" s="4" t="s">
        <v>11</v>
      </c>
      <c r="B3" s="4" t="s">
        <v>12</v>
      </c>
      <c r="C3" s="4" t="s">
        <v>13</v>
      </c>
      <c r="D3" s="4"/>
      <c r="E3" s="5" t="s">
        <v>14</v>
      </c>
      <c r="F3" s="6" t="s">
        <v>15</v>
      </c>
      <c r="G3" s="5" t="s">
        <v>16</v>
      </c>
      <c r="H3" s="4">
        <v>10000</v>
      </c>
      <c r="I3" s="4">
        <v>3000</v>
      </c>
      <c r="J3" s="4">
        <v>15000</v>
      </c>
      <c r="K3" s="4"/>
      <c r="L3" s="4">
        <v>2000</v>
      </c>
    </row>
    <row r="4" spans="1:12" ht="28.5" x14ac:dyDescent="0.2">
      <c r="A4" s="7" t="s">
        <v>17</v>
      </c>
      <c r="B4" s="7" t="s">
        <v>18</v>
      </c>
      <c r="C4" s="4" t="s">
        <v>19</v>
      </c>
      <c r="D4" s="4"/>
      <c r="E4" s="5" t="s">
        <v>14</v>
      </c>
      <c r="F4" s="6" t="s">
        <v>15</v>
      </c>
      <c r="G4" s="5" t="s">
        <v>16</v>
      </c>
      <c r="H4" s="4">
        <v>10000</v>
      </c>
      <c r="I4" s="4">
        <v>3000</v>
      </c>
      <c r="J4" s="4">
        <v>15000</v>
      </c>
      <c r="K4" s="4"/>
      <c r="L4" s="4">
        <v>2000</v>
      </c>
    </row>
    <row r="5" spans="1:12" ht="42.75" x14ac:dyDescent="0.2">
      <c r="A5" s="7" t="s">
        <v>20</v>
      </c>
      <c r="B5" s="7" t="s">
        <v>21</v>
      </c>
      <c r="C5" s="4" t="s">
        <v>22</v>
      </c>
      <c r="D5" s="4"/>
      <c r="E5" s="5" t="s">
        <v>14</v>
      </c>
      <c r="F5" s="6" t="s">
        <v>15</v>
      </c>
      <c r="G5" s="5" t="s">
        <v>16</v>
      </c>
      <c r="H5" s="4">
        <v>10000</v>
      </c>
      <c r="I5" s="4">
        <v>3000</v>
      </c>
      <c r="J5" s="4">
        <v>15000</v>
      </c>
      <c r="K5" s="4"/>
      <c r="L5" s="4">
        <v>2000</v>
      </c>
    </row>
    <row r="6" spans="1:12" ht="28.5" x14ac:dyDescent="0.2">
      <c r="A6" s="7" t="s">
        <v>23</v>
      </c>
      <c r="B6" s="7" t="s">
        <v>24</v>
      </c>
      <c r="C6" s="4" t="s">
        <v>13</v>
      </c>
      <c r="D6" s="4"/>
      <c r="E6" s="5" t="s">
        <v>14</v>
      </c>
      <c r="F6" s="6" t="s">
        <v>25</v>
      </c>
      <c r="G6" s="5" t="s">
        <v>16</v>
      </c>
      <c r="H6" s="4">
        <v>10000</v>
      </c>
      <c r="I6" s="4">
        <v>3000</v>
      </c>
      <c r="J6" s="4">
        <v>15000</v>
      </c>
      <c r="K6" s="4"/>
      <c r="L6" s="4">
        <v>2000</v>
      </c>
    </row>
    <row r="7" spans="1:12" s="8" customFormat="1" ht="28.5" x14ac:dyDescent="0.2">
      <c r="A7" s="7" t="s">
        <v>26</v>
      </c>
      <c r="B7" s="7" t="s">
        <v>27</v>
      </c>
      <c r="C7" s="4" t="s">
        <v>13</v>
      </c>
      <c r="D7" s="4"/>
      <c r="E7" s="5" t="s">
        <v>14</v>
      </c>
      <c r="F7" s="6" t="s">
        <v>28</v>
      </c>
      <c r="G7" s="5" t="s">
        <v>16</v>
      </c>
      <c r="H7" s="4">
        <v>10000</v>
      </c>
      <c r="I7" s="4">
        <v>3000</v>
      </c>
      <c r="J7" s="4">
        <v>15000</v>
      </c>
      <c r="K7" s="4"/>
      <c r="L7" s="4">
        <v>2000</v>
      </c>
    </row>
    <row r="8" spans="1:12" x14ac:dyDescent="0.2">
      <c r="A8" s="7"/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12" x14ac:dyDescent="0.2">
      <c r="A9" s="11"/>
      <c r="B9" s="12"/>
    </row>
    <row r="10" spans="1:12" s="1" customFormat="1" x14ac:dyDescent="0.2">
      <c r="A10" s="1" t="s">
        <v>29</v>
      </c>
    </row>
    <row r="11" spans="1:12" x14ac:dyDescent="0.2">
      <c r="A11" s="4" t="s">
        <v>4</v>
      </c>
      <c r="B11" s="4" t="s">
        <v>5</v>
      </c>
      <c r="C11" s="4" t="s">
        <v>6</v>
      </c>
      <c r="D11" s="4" t="s">
        <v>57</v>
      </c>
      <c r="E11" s="4" t="s">
        <v>7</v>
      </c>
      <c r="F11" s="4" t="s">
        <v>8</v>
      </c>
      <c r="G11" s="4" t="s">
        <v>9</v>
      </c>
      <c r="H11" s="4" t="s">
        <v>30</v>
      </c>
      <c r="I11" s="4" t="s">
        <v>31</v>
      </c>
      <c r="J11" s="4" t="s">
        <v>10</v>
      </c>
      <c r="K11" s="4"/>
      <c r="L11" s="4" t="s">
        <v>32</v>
      </c>
    </row>
    <row r="12" spans="1:12" x14ac:dyDescent="0.2">
      <c r="A12" s="5" t="s">
        <v>14</v>
      </c>
      <c r="B12" s="6" t="s">
        <v>15</v>
      </c>
      <c r="C12" s="5" t="s">
        <v>16</v>
      </c>
      <c r="D12" s="5"/>
      <c r="E12" s="4">
        <v>10000</v>
      </c>
      <c r="F12" s="4">
        <v>3000</v>
      </c>
      <c r="G12" s="4">
        <v>15000</v>
      </c>
      <c r="H12" s="13" t="s">
        <v>33</v>
      </c>
      <c r="I12" s="4">
        <f>SUM(J3:J7)</f>
        <v>75000</v>
      </c>
      <c r="J12" s="4">
        <f>SUM(L3:L7)</f>
        <v>10000</v>
      </c>
      <c r="K12" s="4"/>
      <c r="L12" s="4">
        <f>I12-J12</f>
        <v>65000</v>
      </c>
    </row>
    <row r="14" spans="1:12" x14ac:dyDescent="0.2">
      <c r="A14" s="14" t="s">
        <v>34</v>
      </c>
    </row>
    <row r="15" spans="1:12" x14ac:dyDescent="0.2">
      <c r="A15" s="3" t="s">
        <v>1</v>
      </c>
      <c r="B15" s="3" t="s">
        <v>2</v>
      </c>
      <c r="C15" s="3" t="s">
        <v>3</v>
      </c>
      <c r="D15" s="3" t="s">
        <v>57</v>
      </c>
      <c r="E15" s="3" t="s">
        <v>4</v>
      </c>
      <c r="F15" s="3" t="s">
        <v>5</v>
      </c>
      <c r="G15" s="3" t="s">
        <v>6</v>
      </c>
      <c r="H15" s="3" t="s">
        <v>7</v>
      </c>
      <c r="I15" s="3" t="s">
        <v>67</v>
      </c>
      <c r="J15" s="3" t="s">
        <v>65</v>
      </c>
      <c r="K15" s="3"/>
      <c r="L15" s="3" t="s">
        <v>10</v>
      </c>
    </row>
    <row r="16" spans="1:12" x14ac:dyDescent="0.2">
      <c r="A16" s="4" t="s">
        <v>35</v>
      </c>
      <c r="B16" s="4" t="s">
        <v>12</v>
      </c>
      <c r="C16" s="4" t="s">
        <v>13</v>
      </c>
      <c r="D16" s="4"/>
      <c r="E16" s="5" t="s">
        <v>14</v>
      </c>
      <c r="F16" s="6" t="s">
        <v>15</v>
      </c>
      <c r="G16" s="5" t="s">
        <v>16</v>
      </c>
      <c r="H16" s="4">
        <v>10000</v>
      </c>
      <c r="I16" s="4">
        <v>3000</v>
      </c>
      <c r="J16" s="4">
        <v>15000</v>
      </c>
      <c r="K16" s="4"/>
      <c r="L16" s="4">
        <v>2000</v>
      </c>
    </row>
    <row r="17" spans="1:12" ht="28.5" x14ac:dyDescent="0.2">
      <c r="A17" s="7" t="s">
        <v>17</v>
      </c>
      <c r="B17" s="7" t="s">
        <v>18</v>
      </c>
      <c r="C17" s="4" t="s">
        <v>19</v>
      </c>
      <c r="D17" s="4"/>
      <c r="E17" s="5" t="s">
        <v>14</v>
      </c>
      <c r="F17" s="6" t="s">
        <v>15</v>
      </c>
      <c r="G17" s="5" t="s">
        <v>16</v>
      </c>
      <c r="H17" s="4">
        <v>10000</v>
      </c>
      <c r="I17" s="4">
        <v>3000</v>
      </c>
      <c r="J17" s="4">
        <v>15000</v>
      </c>
      <c r="K17" s="4"/>
      <c r="L17" s="4">
        <v>2000</v>
      </c>
    </row>
    <row r="19" spans="1:12" s="15" customFormat="1" x14ac:dyDescent="0.2">
      <c r="A19" s="1" t="s">
        <v>36</v>
      </c>
    </row>
    <row r="20" spans="1:12" x14ac:dyDescent="0.2">
      <c r="A20" s="16" t="s">
        <v>37</v>
      </c>
      <c r="B20" s="16" t="s">
        <v>38</v>
      </c>
      <c r="C20" s="16" t="s">
        <v>39</v>
      </c>
      <c r="D20" s="16" t="s">
        <v>40</v>
      </c>
      <c r="E20" s="17" t="s">
        <v>41</v>
      </c>
      <c r="F20" s="3" t="s">
        <v>42</v>
      </c>
    </row>
    <row r="21" spans="1:12" x14ac:dyDescent="0.2">
      <c r="A21" s="18" t="s">
        <v>28</v>
      </c>
      <c r="B21" s="19" t="s">
        <v>14</v>
      </c>
      <c r="C21" s="19" t="s">
        <v>43</v>
      </c>
      <c r="D21" s="20">
        <v>9194</v>
      </c>
      <c r="E21" s="21">
        <v>10953302</v>
      </c>
      <c r="F21" s="20">
        <v>18000</v>
      </c>
    </row>
    <row r="22" spans="1:12" x14ac:dyDescent="0.2">
      <c r="A22" s="22"/>
      <c r="B22" s="23"/>
      <c r="C22" s="23"/>
      <c r="D22" s="23"/>
      <c r="E22" s="23"/>
      <c r="F22" s="24"/>
    </row>
    <row r="23" spans="1:12" x14ac:dyDescent="0.2">
      <c r="A23" s="22"/>
      <c r="B23" s="23"/>
      <c r="C23" s="23"/>
      <c r="D23" s="23"/>
      <c r="E23" s="23"/>
      <c r="F23" s="24"/>
    </row>
    <row r="25" spans="1:12" s="25" customFormat="1" x14ac:dyDescent="0.2">
      <c r="A25" s="1" t="s">
        <v>44</v>
      </c>
    </row>
    <row r="26" spans="1:12" x14ac:dyDescent="0.2">
      <c r="A26" s="26" t="s">
        <v>37</v>
      </c>
      <c r="B26" s="26" t="s">
        <v>38</v>
      </c>
      <c r="C26" s="26" t="s">
        <v>39</v>
      </c>
      <c r="D26" s="26" t="s">
        <v>57</v>
      </c>
      <c r="E26" s="26" t="s">
        <v>40</v>
      </c>
      <c r="F26" s="27" t="s">
        <v>41</v>
      </c>
      <c r="G26" s="28" t="s">
        <v>42</v>
      </c>
      <c r="H26" s="29" t="s">
        <v>45</v>
      </c>
      <c r="I26" s="29" t="s">
        <v>46</v>
      </c>
    </row>
    <row r="27" spans="1:12" ht="28.5" x14ac:dyDescent="0.2">
      <c r="A27" s="18" t="s">
        <v>28</v>
      </c>
      <c r="B27" s="19" t="s">
        <v>14</v>
      </c>
      <c r="C27" s="19" t="s">
        <v>43</v>
      </c>
      <c r="D27" s="19"/>
      <c r="E27" s="20">
        <v>9194</v>
      </c>
      <c r="F27" s="21">
        <v>10953302</v>
      </c>
      <c r="G27" s="20">
        <v>18000</v>
      </c>
      <c r="H27" s="30" t="s">
        <v>47</v>
      </c>
      <c r="I27" s="30" t="s">
        <v>48</v>
      </c>
    </row>
    <row r="29" spans="1:12" x14ac:dyDescent="0.2">
      <c r="A29" s="14" t="s">
        <v>49</v>
      </c>
    </row>
    <row r="30" spans="1:12" x14ac:dyDescent="0.2">
      <c r="A30" s="16" t="s">
        <v>37</v>
      </c>
      <c r="B30" s="16" t="s">
        <v>38</v>
      </c>
      <c r="C30" s="16" t="s">
        <v>39</v>
      </c>
      <c r="D30" s="16"/>
      <c r="E30" s="16" t="s">
        <v>40</v>
      </c>
      <c r="F30" s="17" t="s">
        <v>41</v>
      </c>
      <c r="G30" s="3" t="s">
        <v>42</v>
      </c>
      <c r="H30" s="16" t="s">
        <v>50</v>
      </c>
    </row>
    <row r="31" spans="1:12" x14ac:dyDescent="0.2">
      <c r="A31" s="18" t="s">
        <v>28</v>
      </c>
      <c r="B31" s="19" t="s">
        <v>14</v>
      </c>
      <c r="C31" s="19" t="s">
        <v>43</v>
      </c>
      <c r="D31" s="19"/>
      <c r="E31" s="20">
        <v>9194</v>
      </c>
      <c r="F31" s="21">
        <v>10953302</v>
      </c>
      <c r="G31" s="20">
        <v>18000</v>
      </c>
      <c r="H31" s="10" t="s">
        <v>51</v>
      </c>
    </row>
    <row r="32" spans="1:12" x14ac:dyDescent="0.2">
      <c r="A32" s="18" t="s">
        <v>52</v>
      </c>
      <c r="B32" s="19" t="s">
        <v>14</v>
      </c>
      <c r="C32" s="19" t="s">
        <v>43</v>
      </c>
      <c r="D32" s="19"/>
      <c r="E32" s="20">
        <v>9194</v>
      </c>
      <c r="F32" s="21">
        <v>10953302</v>
      </c>
      <c r="G32" s="20">
        <v>18000</v>
      </c>
      <c r="H32" s="10" t="s">
        <v>53</v>
      </c>
    </row>
    <row r="34" spans="1:13" x14ac:dyDescent="0.2">
      <c r="A34" s="14" t="s">
        <v>54</v>
      </c>
    </row>
    <row r="35" spans="1:13" x14ac:dyDescent="0.2">
      <c r="A35" s="3" t="s">
        <v>1</v>
      </c>
      <c r="B35" s="3" t="s">
        <v>61</v>
      </c>
      <c r="C35" s="3" t="s">
        <v>62</v>
      </c>
      <c r="D35" s="3" t="s">
        <v>57</v>
      </c>
      <c r="E35" s="3" t="s">
        <v>4</v>
      </c>
      <c r="F35" s="3" t="s">
        <v>63</v>
      </c>
      <c r="G35" s="3" t="s">
        <v>64</v>
      </c>
      <c r="H35" s="34" t="s">
        <v>7</v>
      </c>
      <c r="I35" s="34" t="s">
        <v>8</v>
      </c>
      <c r="J35" s="34" t="s">
        <v>65</v>
      </c>
      <c r="K35" s="34"/>
      <c r="L35" s="34" t="s">
        <v>10</v>
      </c>
      <c r="M35" s="32" t="s">
        <v>58</v>
      </c>
    </row>
    <row r="36" spans="1:13" x14ac:dyDescent="0.2">
      <c r="A36" s="4" t="s">
        <v>35</v>
      </c>
      <c r="B36" s="4" t="s">
        <v>12</v>
      </c>
      <c r="C36" s="4" t="s">
        <v>13</v>
      </c>
      <c r="D36" s="4"/>
      <c r="E36" s="5" t="s">
        <v>14</v>
      </c>
      <c r="F36" s="6" t="s">
        <v>15</v>
      </c>
      <c r="G36" s="5" t="s">
        <v>16</v>
      </c>
      <c r="H36" s="35">
        <v>10000</v>
      </c>
      <c r="I36" s="35">
        <v>3000</v>
      </c>
      <c r="J36" s="35">
        <v>15000</v>
      </c>
      <c r="K36" s="35">
        <f>SUM(H36:J36)</f>
        <v>28000</v>
      </c>
      <c r="L36" s="35">
        <v>2000</v>
      </c>
      <c r="M36" s="33" t="s">
        <v>58</v>
      </c>
    </row>
    <row r="37" spans="1:13" ht="28.5" x14ac:dyDescent="0.2">
      <c r="A37" s="7" t="s">
        <v>17</v>
      </c>
      <c r="B37" s="7" t="s">
        <v>18</v>
      </c>
      <c r="C37" s="4" t="s">
        <v>19</v>
      </c>
      <c r="D37" s="4"/>
      <c r="E37" s="5" t="s">
        <v>14</v>
      </c>
      <c r="F37" s="6" t="s">
        <v>15</v>
      </c>
      <c r="G37" s="5" t="s">
        <v>16</v>
      </c>
      <c r="H37" s="35">
        <v>10000</v>
      </c>
      <c r="I37" s="35">
        <v>3000</v>
      </c>
      <c r="J37" s="35">
        <v>15000</v>
      </c>
      <c r="K37" s="35">
        <f t="shared" ref="K37:K41" si="0">SUM(H37:J37)</f>
        <v>28000</v>
      </c>
      <c r="L37" s="35">
        <v>2000</v>
      </c>
      <c r="M37" s="33" t="s">
        <v>58</v>
      </c>
    </row>
    <row r="38" spans="1:13" ht="42.75" x14ac:dyDescent="0.2">
      <c r="A38" s="7" t="s">
        <v>20</v>
      </c>
      <c r="B38" s="7" t="s">
        <v>60</v>
      </c>
      <c r="C38" s="4" t="s">
        <v>22</v>
      </c>
      <c r="D38" s="4"/>
      <c r="E38" s="5" t="s">
        <v>14</v>
      </c>
      <c r="F38" s="6" t="s">
        <v>15</v>
      </c>
      <c r="G38" s="5" t="s">
        <v>16</v>
      </c>
      <c r="H38" s="35">
        <v>10000</v>
      </c>
      <c r="I38" s="35">
        <v>3000</v>
      </c>
      <c r="J38" s="35">
        <v>15000</v>
      </c>
      <c r="K38" s="35">
        <f t="shared" si="0"/>
        <v>28000</v>
      </c>
      <c r="L38" s="35">
        <v>2000</v>
      </c>
      <c r="M38" s="33" t="s">
        <v>58</v>
      </c>
    </row>
    <row r="39" spans="1:13" ht="28.5" x14ac:dyDescent="0.2">
      <c r="A39" s="7" t="s">
        <v>23</v>
      </c>
      <c r="B39" s="7" t="s">
        <v>24</v>
      </c>
      <c r="C39" s="4" t="s">
        <v>13</v>
      </c>
      <c r="D39" s="4"/>
      <c r="E39" s="5" t="s">
        <v>14</v>
      </c>
      <c r="F39" s="6" t="s">
        <v>25</v>
      </c>
      <c r="G39" s="5" t="s">
        <v>16</v>
      </c>
      <c r="H39" s="35">
        <v>10000</v>
      </c>
      <c r="I39" s="35">
        <v>3000</v>
      </c>
      <c r="J39" s="35">
        <v>15000</v>
      </c>
      <c r="K39" s="35">
        <f t="shared" si="0"/>
        <v>28000</v>
      </c>
      <c r="L39" s="35">
        <v>2000</v>
      </c>
      <c r="M39" s="33" t="s">
        <v>58</v>
      </c>
    </row>
    <row r="40" spans="1:13" ht="28.5" x14ac:dyDescent="0.2">
      <c r="A40" s="7" t="s">
        <v>26</v>
      </c>
      <c r="B40" s="7" t="s">
        <v>27</v>
      </c>
      <c r="C40" s="4" t="s">
        <v>13</v>
      </c>
      <c r="D40" s="4"/>
      <c r="E40" s="5" t="s">
        <v>14</v>
      </c>
      <c r="F40" s="6" t="s">
        <v>28</v>
      </c>
      <c r="G40" s="5" t="s">
        <v>16</v>
      </c>
      <c r="H40" s="35">
        <v>10000</v>
      </c>
      <c r="I40" s="35">
        <v>3000</v>
      </c>
      <c r="J40" s="35">
        <v>15000</v>
      </c>
      <c r="K40" s="35">
        <f t="shared" si="0"/>
        <v>28000</v>
      </c>
      <c r="L40" s="35">
        <v>2000</v>
      </c>
      <c r="M40" s="33" t="s">
        <v>58</v>
      </c>
    </row>
    <row r="41" spans="1:13" x14ac:dyDescent="0.2">
      <c r="H41" t="s">
        <v>59</v>
      </c>
      <c r="K41" s="35">
        <f t="shared" si="0"/>
        <v>0</v>
      </c>
    </row>
    <row r="43" spans="1:13" s="1" customFormat="1" x14ac:dyDescent="0.2">
      <c r="A43" s="31" t="s">
        <v>55</v>
      </c>
    </row>
    <row r="44" spans="1:13" x14ac:dyDescent="0.2">
      <c r="A44" t="s">
        <v>56</v>
      </c>
    </row>
    <row r="45" spans="1:13" x14ac:dyDescent="0.2">
      <c r="A45" s="10"/>
      <c r="B45" s="3" t="s">
        <v>7</v>
      </c>
      <c r="C45" s="3" t="s">
        <v>8</v>
      </c>
      <c r="D45" s="3"/>
      <c r="E45" s="3" t="s">
        <v>9</v>
      </c>
    </row>
    <row r="46" spans="1:13" x14ac:dyDescent="0.2">
      <c r="A46" s="3" t="s">
        <v>13</v>
      </c>
      <c r="B46" s="10">
        <f ca="1">RANDBETWEEN(100000,600000)</f>
        <v>515578</v>
      </c>
      <c r="C46" s="10">
        <f t="shared" ref="C46:E48" ca="1" si="1">RANDBETWEEN(100000,600000)</f>
        <v>582437</v>
      </c>
      <c r="D46" s="10"/>
      <c r="E46" s="10">
        <f t="shared" ca="1" si="1"/>
        <v>377946</v>
      </c>
    </row>
    <row r="47" spans="1:13" x14ac:dyDescent="0.2">
      <c r="A47" s="3" t="s">
        <v>19</v>
      </c>
      <c r="B47" s="10">
        <f t="shared" ref="B47:B48" ca="1" si="2">RANDBETWEEN(100000,600000)</f>
        <v>451666</v>
      </c>
      <c r="C47" s="10">
        <f t="shared" ca="1" si="1"/>
        <v>169832</v>
      </c>
      <c r="D47" s="10"/>
      <c r="E47" s="10">
        <f t="shared" ca="1" si="1"/>
        <v>572514</v>
      </c>
    </row>
    <row r="48" spans="1:13" x14ac:dyDescent="0.2">
      <c r="A48" s="3" t="s">
        <v>22</v>
      </c>
      <c r="B48" s="10">
        <f t="shared" ca="1" si="2"/>
        <v>546684</v>
      </c>
      <c r="C48" s="10">
        <f t="shared" ca="1" si="1"/>
        <v>149325</v>
      </c>
      <c r="D48" s="10"/>
      <c r="E48" s="10">
        <f t="shared" ca="1" si="1"/>
        <v>571293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统计分析导出</vt:lpstr>
      <vt:lpstr>导出专利资助金历史记录</vt:lpstr>
      <vt:lpstr>专利资助金导入模板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梁正波</dc:creator>
  <cp:lastModifiedBy>梁正波</cp:lastModifiedBy>
  <dcterms:created xsi:type="dcterms:W3CDTF">2021-06-09T07:27:50Z</dcterms:created>
  <dcterms:modified xsi:type="dcterms:W3CDTF">2021-06-09T10:57:02Z</dcterms:modified>
</cp:coreProperties>
</file>