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hub\UAV_Platform_yaml\"/>
    </mc:Choice>
  </mc:AlternateContent>
  <xr:revisionPtr revIDLastSave="0" documentId="13_ncr:1_{B572A3D2-D06C-4830-A682-C23ABD5A9532}" xr6:coauthVersionLast="47" xr6:coauthVersionMax="47" xr10:uidLastSave="{00000000-0000-0000-0000-000000000000}"/>
  <bookViews>
    <workbookView xWindow="-30828" yWindow="-108" windowWidth="30936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8" i="1" l="1"/>
  <c r="F18" i="1"/>
  <c r="O37" i="1"/>
  <c r="N37" i="1"/>
  <c r="H37" i="1"/>
  <c r="F37" i="1"/>
  <c r="N36" i="1"/>
  <c r="O36" i="1" s="1"/>
  <c r="H36" i="1"/>
  <c r="F36" i="1"/>
  <c r="O35" i="1"/>
  <c r="N35" i="1"/>
  <c r="H35" i="1"/>
  <c r="F35" i="1"/>
  <c r="N34" i="1"/>
  <c r="O34" i="1" s="1"/>
  <c r="H34" i="1"/>
  <c r="F34" i="1"/>
  <c r="N33" i="1"/>
  <c r="O33" i="1" s="1"/>
  <c r="H33" i="1"/>
  <c r="F33" i="1"/>
  <c r="N32" i="1"/>
  <c r="O32" i="1" s="1"/>
  <c r="H32" i="1"/>
  <c r="F32" i="1"/>
  <c r="O31" i="1"/>
  <c r="N31" i="1"/>
  <c r="H31" i="1"/>
  <c r="F31" i="1"/>
  <c r="N30" i="1"/>
  <c r="O30" i="1" s="1"/>
  <c r="H30" i="1"/>
  <c r="F30" i="1"/>
  <c r="N29" i="1"/>
  <c r="O29" i="1" s="1"/>
  <c r="H29" i="1"/>
  <c r="F29" i="1"/>
  <c r="N28" i="1"/>
  <c r="O28" i="1" s="1"/>
  <c r="H28" i="1"/>
  <c r="F28" i="1"/>
  <c r="O27" i="1"/>
  <c r="N27" i="1"/>
  <c r="H27" i="1"/>
  <c r="F27" i="1"/>
  <c r="N26" i="1"/>
  <c r="O26" i="1" s="1"/>
  <c r="H26" i="1"/>
  <c r="F26" i="1"/>
  <c r="N25" i="1"/>
  <c r="O25" i="1" s="1"/>
  <c r="H25" i="1"/>
  <c r="F25" i="1"/>
  <c r="N24" i="1"/>
  <c r="O24" i="1" s="1"/>
  <c r="H24" i="1"/>
  <c r="F24" i="1"/>
  <c r="O23" i="1"/>
  <c r="N23" i="1"/>
  <c r="H23" i="1"/>
  <c r="F23" i="1"/>
  <c r="N22" i="1"/>
  <c r="O22" i="1" s="1"/>
  <c r="H22" i="1"/>
  <c r="F22" i="1"/>
  <c r="N21" i="1"/>
  <c r="O21" i="1" s="1"/>
  <c r="H21" i="1"/>
  <c r="F21" i="1"/>
  <c r="N20" i="1"/>
  <c r="O20" i="1" s="1"/>
  <c r="H20" i="1"/>
  <c r="F20" i="1"/>
  <c r="P19" i="1"/>
  <c r="R19" i="1" s="1"/>
  <c r="N19" i="1"/>
  <c r="O19" i="1" s="1"/>
  <c r="I19" i="1"/>
  <c r="Q19" i="1" s="1"/>
  <c r="S19" i="1" s="1"/>
  <c r="G19" i="1"/>
  <c r="R17" i="1"/>
  <c r="Q17" i="1"/>
  <c r="S17" i="1" s="1"/>
  <c r="P17" i="1"/>
  <c r="N17" i="1"/>
  <c r="O17" i="1" s="1"/>
  <c r="I17" i="1"/>
  <c r="G17" i="1"/>
  <c r="N16" i="1"/>
  <c r="O16" i="1" s="1"/>
  <c r="I16" i="1"/>
  <c r="Q16" i="1" s="1"/>
  <c r="S16" i="1" s="1"/>
  <c r="G16" i="1"/>
  <c r="P16" i="1" s="1"/>
  <c r="R16" i="1" s="1"/>
  <c r="R15" i="1"/>
  <c r="Q15" i="1"/>
  <c r="S15" i="1" s="1"/>
  <c r="P15" i="1"/>
  <c r="N15" i="1"/>
  <c r="O15" i="1" s="1"/>
  <c r="I15" i="1"/>
  <c r="G15" i="1"/>
  <c r="N14" i="1"/>
  <c r="O14" i="1" s="1"/>
  <c r="I14" i="1"/>
  <c r="Q14" i="1" s="1"/>
  <c r="S14" i="1" s="1"/>
  <c r="G14" i="1"/>
  <c r="P14" i="1" s="1"/>
  <c r="R14" i="1" s="1"/>
  <c r="R13" i="1"/>
  <c r="Q13" i="1"/>
  <c r="S13" i="1" s="1"/>
  <c r="P13" i="1"/>
  <c r="N13" i="1"/>
  <c r="O13" i="1" s="1"/>
  <c r="I13" i="1"/>
  <c r="G13" i="1"/>
  <c r="N12" i="1"/>
  <c r="O12" i="1" s="1"/>
  <c r="I12" i="1"/>
  <c r="Q12" i="1" s="1"/>
  <c r="S12" i="1" s="1"/>
  <c r="G12" i="1"/>
  <c r="P12" i="1" s="1"/>
  <c r="R12" i="1" s="1"/>
  <c r="R11" i="1"/>
  <c r="Q11" i="1"/>
  <c r="S11" i="1" s="1"/>
  <c r="P11" i="1"/>
  <c r="N11" i="1"/>
  <c r="O11" i="1" s="1"/>
  <c r="I11" i="1"/>
  <c r="G11" i="1"/>
  <c r="N10" i="1"/>
  <c r="O10" i="1" s="1"/>
  <c r="I10" i="1"/>
  <c r="Q10" i="1" s="1"/>
  <c r="S10" i="1" s="1"/>
  <c r="G10" i="1"/>
  <c r="P10" i="1" s="1"/>
  <c r="R10" i="1" s="1"/>
  <c r="R9" i="1"/>
  <c r="Q9" i="1"/>
  <c r="S9" i="1" s="1"/>
  <c r="P9" i="1"/>
  <c r="N9" i="1"/>
  <c r="O9" i="1" s="1"/>
  <c r="I9" i="1"/>
  <c r="G9" i="1"/>
  <c r="N8" i="1"/>
  <c r="O8" i="1" s="1"/>
  <c r="I8" i="1"/>
  <c r="Q8" i="1" s="1"/>
  <c r="S8" i="1" s="1"/>
  <c r="G8" i="1"/>
  <c r="P8" i="1" s="1"/>
  <c r="R8" i="1" s="1"/>
  <c r="R7" i="1"/>
  <c r="Q7" i="1"/>
  <c r="S7" i="1" s="1"/>
  <c r="P7" i="1"/>
  <c r="N7" i="1"/>
  <c r="O7" i="1" s="1"/>
  <c r="I7" i="1"/>
  <c r="G7" i="1"/>
  <c r="N6" i="1"/>
  <c r="O6" i="1" s="1"/>
  <c r="I6" i="1"/>
  <c r="Q6" i="1" s="1"/>
  <c r="S6" i="1" s="1"/>
  <c r="G6" i="1"/>
  <c r="P6" i="1" s="1"/>
  <c r="R6" i="1" s="1"/>
  <c r="R5" i="1"/>
  <c r="Q5" i="1"/>
  <c r="S5" i="1" s="1"/>
  <c r="P5" i="1"/>
  <c r="N5" i="1"/>
  <c r="O5" i="1" s="1"/>
  <c r="I5" i="1"/>
  <c r="G5" i="1"/>
  <c r="N4" i="1"/>
  <c r="O4" i="1" s="1"/>
  <c r="I4" i="1"/>
  <c r="Q4" i="1" s="1"/>
  <c r="S4" i="1" s="1"/>
  <c r="G4" i="1"/>
  <c r="P4" i="1" s="1"/>
  <c r="R4" i="1" s="1"/>
  <c r="N3" i="1"/>
  <c r="H3" i="1"/>
  <c r="F3" i="1"/>
  <c r="Q2" i="1"/>
  <c r="S2" i="1" s="1"/>
  <c r="N2" i="1"/>
  <c r="O2" i="1" s="1"/>
  <c r="I2" i="1"/>
  <c r="G2" i="1"/>
  <c r="P2" i="1" s="1"/>
  <c r="R2" i="1" s="1"/>
</calcChain>
</file>

<file path=xl/sharedStrings.xml><?xml version="1.0" encoding="utf-8"?>
<sst xmlns="http://schemas.openxmlformats.org/spreadsheetml/2006/main" count="55" uniqueCount="55">
  <si>
    <t>m/kg</t>
  </si>
  <si>
    <t>Jxx=Jyy/kg*m²</t>
  </si>
  <si>
    <t>Jzz/kg*m²</t>
  </si>
  <si>
    <t>Ct/ N/(rad/s)²</t>
  </si>
  <si>
    <t>Ct/ N/rpm</t>
  </si>
  <si>
    <t>Cm/ N*m/(rad/s)²</t>
  </si>
  <si>
    <t>Cm/ N*m/rpm</t>
  </si>
  <si>
    <t>max_rpm</t>
  </si>
  <si>
    <t>max_thrust</t>
  </si>
  <si>
    <t>d/m</t>
  </si>
  <si>
    <t>motor_time_constant</t>
  </si>
  <si>
    <t>TWR_max</t>
  </si>
  <si>
    <t>α_xy,max (rad/s²)</t>
  </si>
  <si>
    <t>α_z,max (rad/s² )</t>
  </si>
  <si>
    <t>Real Vehicles</t>
  </si>
  <si>
    <t>0.60kg-EMAX</t>
  </si>
  <si>
    <t>0.89kg-DJI</t>
  </si>
  <si>
    <t>0.90kg-DJI</t>
  </si>
  <si>
    <t>1.00kg-SunnySky</t>
  </si>
  <si>
    <t>1.20kg-JFRC</t>
  </si>
  <si>
    <t>1.40kg-EMAX</t>
  </si>
  <si>
    <t>1.50kg-DJI</t>
  </si>
  <si>
    <t>1.80kg-SunnySky</t>
  </si>
  <si>
    <t>2.00kg-T-MOTOR</t>
  </si>
  <si>
    <t>2.50kg-HLY</t>
  </si>
  <si>
    <t>2.80kg-T-MOTOR</t>
  </si>
  <si>
    <t>3.00kg-T-MOTOR</t>
  </si>
  <si>
    <t>3.50kg-SunnySky</t>
  </si>
  <si>
    <t>3.80kg-T-MOTOR</t>
  </si>
  <si>
    <t>4.00kg-SunnySky</t>
  </si>
  <si>
    <t>4.50kg-T-MOTOR</t>
  </si>
  <si>
    <t>4.91kg-DJI</t>
  </si>
  <si>
    <t>5.45kg-JFRC</t>
  </si>
  <si>
    <t>Virtual Vehicles</t>
  </si>
  <si>
    <t>0.55kg-UAV1</t>
  </si>
  <si>
    <t>0.68kg-Agile-Autonomy-DIY</t>
  </si>
  <si>
    <t>0.75kg-UAV2</t>
  </si>
  <si>
    <t>0.85kg-UAV3</t>
  </si>
  <si>
    <t>0.98kg-EGO-Planner-DIY</t>
  </si>
  <si>
    <t>1.05kg-UAV4</t>
  </si>
  <si>
    <t>1.20kg-UAV5</t>
  </si>
  <si>
    <t>1.50kg-UAV6</t>
  </si>
  <si>
    <t>1.80kg-UAV7</t>
  </si>
  <si>
    <t>2.00kg-UAV8</t>
  </si>
  <si>
    <t>2.50kg-UAV9</t>
  </si>
  <si>
    <t>2.80kg-UAV10</t>
  </si>
  <si>
    <t>3.00kg-UAV11</t>
  </si>
  <si>
    <t>3.50kg-UAV12</t>
  </si>
  <si>
    <t>4.20kg-UAV13</t>
  </si>
  <si>
    <t>4.50kg-UAV14</t>
  </si>
  <si>
    <t>4.80kg-UAV15</t>
  </si>
  <si>
    <t>5.00kg-UAV16</t>
  </si>
  <si>
    <t>Weight/N</t>
    <phoneticPr fontId="7" type="noConversion"/>
  </si>
  <si>
    <r>
      <t>xy</t>
    </r>
    <r>
      <rPr>
        <b/>
        <sz val="10"/>
        <rFont val="Arial"/>
        <family val="2"/>
      </rPr>
      <t>_Torque</t>
    </r>
    <phoneticPr fontId="7" type="noConversion"/>
  </si>
  <si>
    <r>
      <t>z</t>
    </r>
    <r>
      <rPr>
        <b/>
        <sz val="10"/>
        <rFont val="Arial"/>
        <family val="2"/>
      </rPr>
      <t>_Torque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</si>
</sst>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"/>
    <numFmt numFmtId="177" formatCode="#,##0.000"/>
  </numFmts>
  <fonts count="9" x14ac:knownFonts="1">
    <font>
      <sz val="11"/>
      <color rgb="FF000000"/>
      <name val="等线"/>
      <family val="2"/>
      <charset val="1"/>
    </font>
    <font>
      <sz val="11"/>
      <name val="等线"/>
      <family val="2"/>
      <charset val="1"/>
    </font>
    <font>
      <b/>
      <sz val="11"/>
      <color rgb="FF000000"/>
      <name val="等线"/>
      <family val="2"/>
      <charset val="1"/>
    </font>
    <font>
      <b/>
      <sz val="10"/>
      <name val="Arial"/>
      <family val="2"/>
      <charset val="1"/>
    </font>
    <font>
      <sz val="10"/>
      <color rgb="FFF55843"/>
      <name val="Georgia"/>
      <family val="1"/>
      <charset val="1"/>
    </font>
    <font>
      <b/>
      <sz val="10"/>
      <color rgb="FF000000"/>
      <name val="Arial"/>
      <family val="2"/>
      <charset val="1"/>
    </font>
    <font>
      <b/>
      <sz val="10"/>
      <color rgb="FFF55843"/>
      <name val="Georgia"/>
      <family val="1"/>
      <charset val="1"/>
    </font>
    <font>
      <sz val="9"/>
      <name val="宋体"/>
      <family val="3"/>
      <charset val="13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4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1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4" fontId="4" fillId="0" borderId="0" xfId="0" applyNumberFormat="1" applyFont="1" applyFill="1" applyAlignment="1">
      <alignment vertical="center"/>
    </xf>
    <xf numFmtId="11" fontId="4" fillId="0" borderId="0" xfId="0" applyNumberFormat="1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5584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0"/>
  <sheetViews>
    <sheetView tabSelected="1" zoomScale="110" zoomScaleNormal="110" workbookViewId="0">
      <selection activeCell="B2" sqref="B2:B37"/>
    </sheetView>
  </sheetViews>
  <sheetFormatPr defaultColWidth="8.5546875" defaultRowHeight="13.8" x14ac:dyDescent="0.25"/>
  <cols>
    <col min="1" max="1" width="19.6640625" customWidth="1"/>
    <col min="2" max="2" width="29" style="17" customWidth="1"/>
    <col min="4" max="4" width="16.21875" style="1" customWidth="1"/>
    <col min="5" max="5" width="13.21875" style="1" customWidth="1"/>
    <col min="6" max="6" width="15.109375" customWidth="1"/>
    <col min="7" max="7" width="13" customWidth="1"/>
    <col min="8" max="8" width="17.33203125" customWidth="1"/>
    <col min="9" max="9" width="14.77734375" customWidth="1"/>
    <col min="10" max="10" width="12.21875" customWidth="1"/>
    <col min="11" max="11" width="13.6640625" style="1" customWidth="1"/>
    <col min="13" max="13" width="22.21875" customWidth="1"/>
    <col min="14" max="14" width="11" customWidth="1"/>
    <col min="15" max="15" width="11.44140625" customWidth="1"/>
    <col min="16" max="16" width="13.109375" style="1" customWidth="1"/>
    <col min="17" max="17" width="10.5546875" style="1" customWidth="1"/>
    <col min="18" max="18" width="18.21875" customWidth="1"/>
    <col min="19" max="20" width="17.109375" customWidth="1"/>
    <col min="21" max="21" width="12.21875" customWidth="1"/>
  </cols>
  <sheetData>
    <row r="1" spans="1:19" s="22" customFormat="1" ht="23.4" customHeight="1" x14ac:dyDescent="0.25">
      <c r="B1" s="17"/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52</v>
      </c>
      <c r="O1" s="18" t="s">
        <v>11</v>
      </c>
      <c r="P1" s="18" t="s">
        <v>53</v>
      </c>
      <c r="Q1" s="18" t="s">
        <v>54</v>
      </c>
      <c r="R1" s="18" t="s">
        <v>12</v>
      </c>
      <c r="S1" s="18" t="s">
        <v>13</v>
      </c>
    </row>
    <row r="2" spans="1:19" ht="13.8" customHeight="1" x14ac:dyDescent="0.25">
      <c r="A2" s="21" t="s">
        <v>14</v>
      </c>
      <c r="B2" s="18" t="s">
        <v>15</v>
      </c>
      <c r="C2" s="2">
        <v>0.6</v>
      </c>
      <c r="D2" s="3">
        <v>3.5439999999999998E-3</v>
      </c>
      <c r="E2" s="3">
        <v>6.9350000000000002E-3</v>
      </c>
      <c r="F2" s="4">
        <v>1.339E-6</v>
      </c>
      <c r="G2" s="4">
        <f>F2*0.0109662</f>
        <v>1.4683741800000001E-8</v>
      </c>
      <c r="H2" s="4">
        <v>1.192E-8</v>
      </c>
      <c r="I2" s="4">
        <f>H2*0.0109662</f>
        <v>1.30717104E-10</v>
      </c>
      <c r="J2" s="5">
        <v>14879.2</v>
      </c>
      <c r="K2" s="2">
        <v>13</v>
      </c>
      <c r="L2" s="6">
        <v>0.125</v>
      </c>
      <c r="M2" s="7">
        <v>8.2000000000000007E-3</v>
      </c>
      <c r="N2" s="2">
        <f t="shared" ref="N2:N37" si="0">C2*9.81</f>
        <v>5.8860000000000001</v>
      </c>
      <c r="O2" s="2">
        <f>K2/N2</f>
        <v>2.2086306489976213</v>
      </c>
      <c r="P2" s="2">
        <f>L2*G2*(J2*J2)</f>
        <v>0.40635528740934262</v>
      </c>
      <c r="Q2" s="2">
        <f>I2*(J2*J2*2)</f>
        <v>5.7879074245489034E-2</v>
      </c>
      <c r="R2" s="2">
        <f>P2/D2</f>
        <v>114.66006981076259</v>
      </c>
      <c r="S2" s="2">
        <f>Q2/E2</f>
        <v>8.3459371658960393</v>
      </c>
    </row>
    <row r="3" spans="1:19" x14ac:dyDescent="0.25">
      <c r="A3" s="21"/>
      <c r="B3" s="18" t="s">
        <v>16</v>
      </c>
      <c r="C3" s="2">
        <v>0.89500000000000002</v>
      </c>
      <c r="D3" s="3">
        <v>1.2699999999999999E-2</v>
      </c>
      <c r="E3" s="3">
        <v>2.5399999999999999E-2</v>
      </c>
      <c r="F3" s="4">
        <f>G3/0.0109662</f>
        <v>8.1979172365997336E-7</v>
      </c>
      <c r="G3" s="4">
        <v>8.9899999999999998E-9</v>
      </c>
      <c r="H3" s="4">
        <f>I3/0.0109662</f>
        <v>2.0486586055333662E-8</v>
      </c>
      <c r="I3" s="4">
        <v>2.2466E-10</v>
      </c>
      <c r="J3" s="5">
        <v>28299</v>
      </c>
      <c r="K3" s="2">
        <v>28.8</v>
      </c>
      <c r="L3" s="6">
        <v>0.134351576863244</v>
      </c>
      <c r="M3" s="7">
        <v>8.2000000000000007E-3</v>
      </c>
      <c r="N3" s="2">
        <f t="shared" si="0"/>
        <v>8.7799500000000013</v>
      </c>
      <c r="O3" s="2">
        <v>3.28</v>
      </c>
      <c r="P3" s="2">
        <v>1.37</v>
      </c>
      <c r="Q3" s="2">
        <v>0.35899999999999999</v>
      </c>
      <c r="R3" s="2">
        <v>107.50006</v>
      </c>
      <c r="S3" s="2">
        <v>14.141086</v>
      </c>
    </row>
    <row r="4" spans="1:19" x14ac:dyDescent="0.25">
      <c r="A4" s="21"/>
      <c r="B4" s="18" t="s">
        <v>17</v>
      </c>
      <c r="C4" s="2">
        <v>0.9</v>
      </c>
      <c r="D4" s="3">
        <v>8.2760000000000004E-3</v>
      </c>
      <c r="E4" s="3">
        <v>1.6119999999999999E-2</v>
      </c>
      <c r="F4" s="4">
        <v>9.3309999999999993E-6</v>
      </c>
      <c r="G4" s="4">
        <f t="shared" ref="G4:G17" si="1">F4*0.0109662</f>
        <v>1.023256122E-7</v>
      </c>
      <c r="H4" s="4">
        <v>1.194E-7</v>
      </c>
      <c r="I4" s="4">
        <f t="shared" ref="I4:I17" si="2">H4*0.0109662</f>
        <v>1.30936428E-9</v>
      </c>
      <c r="J4" s="5">
        <v>8020.1</v>
      </c>
      <c r="K4" s="2">
        <v>26.3</v>
      </c>
      <c r="L4" s="6">
        <v>0.17499999999999999</v>
      </c>
      <c r="M4" s="7">
        <v>8.2000000000000007E-3</v>
      </c>
      <c r="N4" s="2">
        <f t="shared" si="0"/>
        <v>8.8290000000000006</v>
      </c>
      <c r="O4" s="2">
        <f t="shared" ref="O4:O17" si="3">K4/N4</f>
        <v>2.9788197983916636</v>
      </c>
      <c r="P4" s="2">
        <f t="shared" ref="P4:P17" si="4">L4*G4*(J4*J4)</f>
        <v>1.1518129766944685</v>
      </c>
      <c r="Q4" s="2">
        <f t="shared" ref="Q4:Q17" si="5">I4*(J4*J4*2)</f>
        <v>0.16844186893742152</v>
      </c>
      <c r="R4" s="2">
        <f t="shared" ref="R4:R17" si="6">P4/D4</f>
        <v>139.17508176588549</v>
      </c>
      <c r="S4" s="2">
        <f t="shared" ref="S4:S17" si="7">Q4/E4</f>
        <v>10.449247452693644</v>
      </c>
    </row>
    <row r="5" spans="1:19" x14ac:dyDescent="0.25">
      <c r="A5" s="21"/>
      <c r="B5" s="18" t="s">
        <v>18</v>
      </c>
      <c r="C5" s="2">
        <v>1</v>
      </c>
      <c r="D5" s="3">
        <v>1.4659999999999999E-2</v>
      </c>
      <c r="E5" s="3">
        <v>2.8479999999999998E-2</v>
      </c>
      <c r="F5" s="4">
        <v>1.201E-5</v>
      </c>
      <c r="G5" s="4">
        <f t="shared" si="1"/>
        <v>1.3170406200000001E-7</v>
      </c>
      <c r="H5" s="4">
        <v>1.606E-7</v>
      </c>
      <c r="I5" s="4">
        <f t="shared" si="2"/>
        <v>1.76117172E-9</v>
      </c>
      <c r="J5" s="5">
        <v>10604.4</v>
      </c>
      <c r="K5" s="2">
        <v>59.2</v>
      </c>
      <c r="L5" s="6">
        <v>0.22500000000000001</v>
      </c>
      <c r="M5" s="7">
        <v>8.2000000000000007E-3</v>
      </c>
      <c r="N5" s="2">
        <f t="shared" si="0"/>
        <v>9.81</v>
      </c>
      <c r="O5" s="2">
        <f t="shared" si="3"/>
        <v>6.034658511722732</v>
      </c>
      <c r="P5" s="2">
        <f t="shared" si="4"/>
        <v>3.3323751699781505</v>
      </c>
      <c r="Q5" s="2">
        <f t="shared" si="5"/>
        <v>0.3960991413070522</v>
      </c>
      <c r="R5" s="2">
        <f t="shared" si="6"/>
        <v>227.3107210080594</v>
      </c>
      <c r="S5" s="2">
        <f t="shared" si="7"/>
        <v>13.907975467242002</v>
      </c>
    </row>
    <row r="6" spans="1:19" x14ac:dyDescent="0.25">
      <c r="A6" s="21"/>
      <c r="B6" s="18" t="s">
        <v>19</v>
      </c>
      <c r="C6" s="2">
        <v>1.2</v>
      </c>
      <c r="D6" s="3">
        <v>7.7819999999999999E-3</v>
      </c>
      <c r="E6" s="3">
        <v>1.439E-2</v>
      </c>
      <c r="F6" s="4">
        <v>8.2770000000000005E-6</v>
      </c>
      <c r="G6" s="4">
        <f t="shared" si="1"/>
        <v>9.0767237400000014E-8</v>
      </c>
      <c r="H6" s="4">
        <v>1.074E-7</v>
      </c>
      <c r="I6" s="4">
        <f t="shared" si="2"/>
        <v>1.17776988E-9</v>
      </c>
      <c r="J6" s="5">
        <v>6628.8</v>
      </c>
      <c r="K6" s="2">
        <v>16</v>
      </c>
      <c r="L6" s="6">
        <v>0.16500000000000001</v>
      </c>
      <c r="M6" s="7">
        <v>8.2000000000000007E-3</v>
      </c>
      <c r="N6" s="2">
        <f t="shared" si="0"/>
        <v>11.772</v>
      </c>
      <c r="O6" s="2">
        <f t="shared" si="3"/>
        <v>1.3591573224600748</v>
      </c>
      <c r="P6" s="2">
        <f t="shared" si="4"/>
        <v>0.65808636631507678</v>
      </c>
      <c r="Q6" s="2">
        <f t="shared" si="5"/>
        <v>0.10350474771966015</v>
      </c>
      <c r="R6" s="2">
        <f t="shared" si="6"/>
        <v>84.565197419053817</v>
      </c>
      <c r="S6" s="2">
        <f t="shared" si="7"/>
        <v>7.1928247199207886</v>
      </c>
    </row>
    <row r="7" spans="1:19" x14ac:dyDescent="0.25">
      <c r="A7" s="21"/>
      <c r="B7" s="18" t="s">
        <v>20</v>
      </c>
      <c r="C7" s="2">
        <v>1.4</v>
      </c>
      <c r="D7" s="3">
        <v>1.7770000000000001E-2</v>
      </c>
      <c r="E7" s="3">
        <v>3.4509999999999999E-2</v>
      </c>
      <c r="F7" s="4">
        <v>8.8980000000000002E-6</v>
      </c>
      <c r="G7" s="4">
        <f t="shared" si="1"/>
        <v>9.7577247600000007E-8</v>
      </c>
      <c r="H7" s="4">
        <v>1.1089999999999999E-7</v>
      </c>
      <c r="I7" s="4">
        <f t="shared" si="2"/>
        <v>1.21615158E-9</v>
      </c>
      <c r="J7" s="5">
        <v>9258.1</v>
      </c>
      <c r="K7" s="2">
        <v>33.5</v>
      </c>
      <c r="L7" s="6">
        <v>0.2</v>
      </c>
      <c r="M7" s="7">
        <v>8.2000000000000007E-3</v>
      </c>
      <c r="N7" s="2">
        <f t="shared" si="0"/>
        <v>13.734</v>
      </c>
      <c r="O7" s="2">
        <f t="shared" si="3"/>
        <v>2.4392019804863843</v>
      </c>
      <c r="P7" s="2">
        <f t="shared" si="4"/>
        <v>1.6727163200742152</v>
      </c>
      <c r="Q7" s="2">
        <f t="shared" si="5"/>
        <v>0.20847857933943634</v>
      </c>
      <c r="R7" s="2">
        <f t="shared" si="6"/>
        <v>94.131475524716663</v>
      </c>
      <c r="S7" s="2">
        <f t="shared" si="7"/>
        <v>6.0411063268454459</v>
      </c>
    </row>
    <row r="8" spans="1:19" x14ac:dyDescent="0.25">
      <c r="A8" s="21"/>
      <c r="B8" s="19" t="s">
        <v>21</v>
      </c>
      <c r="C8" s="2">
        <v>1.5</v>
      </c>
      <c r="D8" s="3">
        <v>1.745E-2</v>
      </c>
      <c r="E8" s="3">
        <v>3.175E-2</v>
      </c>
      <c r="F8" s="4">
        <v>1.1049999999999999E-5</v>
      </c>
      <c r="G8" s="4">
        <f t="shared" si="1"/>
        <v>1.2117651E-7</v>
      </c>
      <c r="H8" s="4">
        <v>1.4889999999999999E-7</v>
      </c>
      <c r="I8" s="4">
        <f t="shared" si="2"/>
        <v>1.63286718E-9</v>
      </c>
      <c r="J8" s="5">
        <v>7408.7</v>
      </c>
      <c r="K8" s="2">
        <v>26.6</v>
      </c>
      <c r="L8" s="6">
        <v>0.22500000000000001</v>
      </c>
      <c r="M8" s="7">
        <v>8.2000000000000007E-3</v>
      </c>
      <c r="N8" s="2">
        <f t="shared" si="0"/>
        <v>14.715</v>
      </c>
      <c r="O8" s="2">
        <f t="shared" si="3"/>
        <v>1.8076792388718996</v>
      </c>
      <c r="P8" s="2">
        <f t="shared" si="4"/>
        <v>1.4965284480474694</v>
      </c>
      <c r="Q8" s="2">
        <f t="shared" si="5"/>
        <v>0.17925235669322731</v>
      </c>
      <c r="R8" s="2">
        <f t="shared" si="6"/>
        <v>85.760942581516872</v>
      </c>
      <c r="S8" s="2">
        <f t="shared" si="7"/>
        <v>5.6457435178969231</v>
      </c>
    </row>
    <row r="9" spans="1:19" x14ac:dyDescent="0.25">
      <c r="A9" s="21"/>
      <c r="B9" s="18" t="s">
        <v>22</v>
      </c>
      <c r="C9" s="2">
        <v>1.8</v>
      </c>
      <c r="D9" s="3">
        <v>1.9859999999999999E-2</v>
      </c>
      <c r="E9" s="3">
        <v>3.5369999999999999E-2</v>
      </c>
      <c r="F9" s="4">
        <v>1.1070000000000001E-5</v>
      </c>
      <c r="G9" s="4">
        <f t="shared" si="1"/>
        <v>1.2139583400000002E-7</v>
      </c>
      <c r="H9" s="4">
        <v>1.4920000000000001E-7</v>
      </c>
      <c r="I9" s="4">
        <f t="shared" si="2"/>
        <v>1.6361570400000003E-9</v>
      </c>
      <c r="J9" s="5">
        <v>9144.4</v>
      </c>
      <c r="K9" s="2">
        <v>40.6</v>
      </c>
      <c r="L9" s="6">
        <v>0.25</v>
      </c>
      <c r="M9" s="7">
        <v>8.2000000000000007E-3</v>
      </c>
      <c r="N9" s="2">
        <f t="shared" si="0"/>
        <v>17.658000000000001</v>
      </c>
      <c r="O9" s="2">
        <f t="shared" si="3"/>
        <v>2.2992411371616264</v>
      </c>
      <c r="P9" s="2">
        <f t="shared" si="4"/>
        <v>2.5377814684925091</v>
      </c>
      <c r="Q9" s="2">
        <f t="shared" si="5"/>
        <v>0.27363107143565119</v>
      </c>
      <c r="R9" s="2">
        <f t="shared" si="6"/>
        <v>127.78355833295615</v>
      </c>
      <c r="S9" s="2">
        <f t="shared" si="7"/>
        <v>7.7362474253788855</v>
      </c>
    </row>
    <row r="10" spans="1:19" x14ac:dyDescent="0.25">
      <c r="A10" s="21"/>
      <c r="B10" s="18" t="s">
        <v>23</v>
      </c>
      <c r="C10" s="2">
        <v>2</v>
      </c>
      <c r="D10" s="3">
        <v>3.0089999999999999E-2</v>
      </c>
      <c r="E10" s="3">
        <v>5.6030000000000003E-2</v>
      </c>
      <c r="F10" s="4">
        <v>1.276E-5</v>
      </c>
      <c r="G10" s="4">
        <f t="shared" si="1"/>
        <v>1.39928712E-7</v>
      </c>
      <c r="H10" s="4">
        <v>1.747E-7</v>
      </c>
      <c r="I10" s="4">
        <f t="shared" si="2"/>
        <v>1.9157951400000002E-9</v>
      </c>
      <c r="J10" s="5">
        <v>6915.4</v>
      </c>
      <c r="K10" s="2">
        <v>26.8</v>
      </c>
      <c r="L10" s="6">
        <v>0.25</v>
      </c>
      <c r="M10" s="7">
        <v>8.2000000000000007E-3</v>
      </c>
      <c r="N10" s="2">
        <f t="shared" si="0"/>
        <v>19.62</v>
      </c>
      <c r="O10" s="2">
        <f t="shared" si="3"/>
        <v>1.3659531090723751</v>
      </c>
      <c r="P10" s="2">
        <f t="shared" si="4"/>
        <v>1.6729442034218942</v>
      </c>
      <c r="Q10" s="2">
        <f t="shared" si="5"/>
        <v>0.18323721149705641</v>
      </c>
      <c r="R10" s="2">
        <f t="shared" si="6"/>
        <v>55.598012742502306</v>
      </c>
      <c r="S10" s="2">
        <f t="shared" si="7"/>
        <v>3.2703410940042192</v>
      </c>
    </row>
    <row r="11" spans="1:19" x14ac:dyDescent="0.25">
      <c r="A11" s="21"/>
      <c r="B11" s="18" t="s">
        <v>24</v>
      </c>
      <c r="C11" s="2">
        <v>2.5</v>
      </c>
      <c r="D11" s="3">
        <v>3.746E-2</v>
      </c>
      <c r="E11" s="3">
        <v>6.5170000000000006E-2</v>
      </c>
      <c r="F11" s="4">
        <v>3.2270000000000001E-5</v>
      </c>
      <c r="G11" s="4">
        <f t="shared" si="1"/>
        <v>3.5387927400000006E-7</v>
      </c>
      <c r="H11" s="4">
        <v>5.4140000000000002E-7</v>
      </c>
      <c r="I11" s="4">
        <f t="shared" si="2"/>
        <v>5.9371006800000007E-9</v>
      </c>
      <c r="J11" s="5">
        <v>5006.3</v>
      </c>
      <c r="K11" s="2">
        <v>35.5</v>
      </c>
      <c r="L11" s="6">
        <v>0.27500000000000002</v>
      </c>
      <c r="M11" s="7">
        <v>8.2000000000000007E-3</v>
      </c>
      <c r="N11" s="2">
        <f t="shared" si="0"/>
        <v>24.525000000000002</v>
      </c>
      <c r="O11" s="2">
        <f t="shared" si="3"/>
        <v>1.4475025484199795</v>
      </c>
      <c r="P11" s="2">
        <f t="shared" si="4"/>
        <v>2.4390548296758565</v>
      </c>
      <c r="Q11" s="2">
        <f t="shared" si="5"/>
        <v>0.29760357997273201</v>
      </c>
      <c r="R11" s="2">
        <f t="shared" si="6"/>
        <v>65.110913766039943</v>
      </c>
      <c r="S11" s="2">
        <f t="shared" si="7"/>
        <v>4.5665732694910544</v>
      </c>
    </row>
    <row r="12" spans="1:19" x14ac:dyDescent="0.25">
      <c r="A12" s="21"/>
      <c r="B12" s="18" t="s">
        <v>25</v>
      </c>
      <c r="C12" s="2">
        <v>2.8</v>
      </c>
      <c r="D12" s="3">
        <v>7.1660000000000001E-2</v>
      </c>
      <c r="E12" s="3">
        <v>0.13500000000000001</v>
      </c>
      <c r="F12" s="4">
        <v>4.8479999999999997E-5</v>
      </c>
      <c r="G12" s="4">
        <f t="shared" si="1"/>
        <v>5.3164137599999998E-7</v>
      </c>
      <c r="H12" s="4">
        <v>8.8909999999999999E-7</v>
      </c>
      <c r="I12" s="4">
        <f t="shared" si="2"/>
        <v>9.7500484199999998E-9</v>
      </c>
      <c r="J12" s="5">
        <v>5629</v>
      </c>
      <c r="K12" s="2">
        <v>67.400000000000006</v>
      </c>
      <c r="L12" s="6">
        <v>0.34</v>
      </c>
      <c r="M12" s="7">
        <v>8.2000000000000007E-3</v>
      </c>
      <c r="N12" s="2">
        <f t="shared" si="0"/>
        <v>27.468</v>
      </c>
      <c r="O12" s="2">
        <f t="shared" si="3"/>
        <v>2.453764380369885</v>
      </c>
      <c r="P12" s="2">
        <f t="shared" si="4"/>
        <v>5.7274352454318853</v>
      </c>
      <c r="Q12" s="2">
        <f t="shared" si="5"/>
        <v>0.61787306793747443</v>
      </c>
      <c r="R12" s="2">
        <f t="shared" si="6"/>
        <v>79.925135995421229</v>
      </c>
      <c r="S12" s="2">
        <f t="shared" si="7"/>
        <v>4.5768375402775883</v>
      </c>
    </row>
    <row r="13" spans="1:19" x14ac:dyDescent="0.25">
      <c r="A13" s="21"/>
      <c r="B13" s="18" t="s">
        <v>26</v>
      </c>
      <c r="C13" s="2">
        <v>3</v>
      </c>
      <c r="D13" s="3">
        <v>4.2900000000000001E-2</v>
      </c>
      <c r="E13" s="3">
        <v>7.7030000000000001E-2</v>
      </c>
      <c r="F13" s="4">
        <v>4.8479999999999997E-5</v>
      </c>
      <c r="G13" s="4">
        <f t="shared" si="1"/>
        <v>5.3164137599999998E-7</v>
      </c>
      <c r="H13" s="4">
        <v>8.8909999999999999E-7</v>
      </c>
      <c r="I13" s="4">
        <f t="shared" si="2"/>
        <v>9.7500484199999998E-9</v>
      </c>
      <c r="J13" s="5">
        <v>5489.1</v>
      </c>
      <c r="K13" s="2">
        <v>64.099999999999994</v>
      </c>
      <c r="L13" s="6">
        <v>0.3</v>
      </c>
      <c r="M13" s="7">
        <v>8.2000000000000007E-3</v>
      </c>
      <c r="N13" s="2">
        <f t="shared" si="0"/>
        <v>29.43</v>
      </c>
      <c r="O13" s="2">
        <f t="shared" si="3"/>
        <v>2.1780496092422696</v>
      </c>
      <c r="P13" s="2">
        <f t="shared" si="4"/>
        <v>4.8055412961988448</v>
      </c>
      <c r="Q13" s="2">
        <f t="shared" si="5"/>
        <v>0.58754218460538965</v>
      </c>
      <c r="R13" s="2">
        <f t="shared" si="6"/>
        <v>112.0172796316747</v>
      </c>
      <c r="S13" s="2">
        <f t="shared" si="7"/>
        <v>7.6274462495831443</v>
      </c>
    </row>
    <row r="14" spans="1:19" x14ac:dyDescent="0.25">
      <c r="A14" s="21"/>
      <c r="B14" s="18" t="s">
        <v>27</v>
      </c>
      <c r="C14" s="2">
        <v>3.5</v>
      </c>
      <c r="D14" s="3">
        <v>2.1260000000000001E-2</v>
      </c>
      <c r="E14" s="3">
        <v>3.517E-2</v>
      </c>
      <c r="F14" s="4">
        <v>1.1579999999999999E-5</v>
      </c>
      <c r="G14" s="4">
        <f t="shared" si="1"/>
        <v>1.2698859599999999E-7</v>
      </c>
      <c r="H14" s="4">
        <v>1.5730000000000001E-7</v>
      </c>
      <c r="I14" s="4">
        <f t="shared" si="2"/>
        <v>1.7249832600000002E-9</v>
      </c>
      <c r="J14" s="5">
        <v>9861.2000000000007</v>
      </c>
      <c r="K14" s="2">
        <v>49.4</v>
      </c>
      <c r="L14" s="6">
        <v>0.2</v>
      </c>
      <c r="M14" s="7">
        <v>8.2000000000000007E-3</v>
      </c>
      <c r="N14" s="2">
        <f t="shared" si="0"/>
        <v>34.335000000000001</v>
      </c>
      <c r="O14" s="2">
        <f t="shared" si="3"/>
        <v>1.4387651084898792</v>
      </c>
      <c r="P14" s="2">
        <f t="shared" si="4"/>
        <v>2.4697571497361848</v>
      </c>
      <c r="Q14" s="2">
        <f t="shared" si="5"/>
        <v>0.33548601006347317</v>
      </c>
      <c r="R14" s="2">
        <f t="shared" si="6"/>
        <v>116.16919801205007</v>
      </c>
      <c r="S14" s="2">
        <f t="shared" si="7"/>
        <v>9.5389823731439627</v>
      </c>
    </row>
    <row r="15" spans="1:19" x14ac:dyDescent="0.25">
      <c r="A15" s="21"/>
      <c r="B15" s="19" t="s">
        <v>28</v>
      </c>
      <c r="C15" s="2">
        <v>3.8</v>
      </c>
      <c r="D15" s="3">
        <v>6.2969999999999998E-2</v>
      </c>
      <c r="E15" s="3">
        <v>0.1149</v>
      </c>
      <c r="F15" s="4">
        <v>2.421E-5</v>
      </c>
      <c r="G15" s="4">
        <f t="shared" si="1"/>
        <v>2.6549170200000001E-7</v>
      </c>
      <c r="H15" s="4">
        <v>4.284E-7</v>
      </c>
      <c r="I15" s="4">
        <f t="shared" si="2"/>
        <v>4.6979200800000006E-9</v>
      </c>
      <c r="J15" s="5">
        <v>7091.9</v>
      </c>
      <c r="K15" s="2">
        <v>53.4</v>
      </c>
      <c r="L15" s="6">
        <v>0.3</v>
      </c>
      <c r="M15" s="7">
        <v>8.2000000000000007E-3</v>
      </c>
      <c r="N15" s="2">
        <f t="shared" si="0"/>
        <v>37.277999999999999</v>
      </c>
      <c r="O15" s="2">
        <f t="shared" si="3"/>
        <v>1.4324802832769998</v>
      </c>
      <c r="P15" s="2">
        <f t="shared" si="4"/>
        <v>4.0058751783499584</v>
      </c>
      <c r="Q15" s="2">
        <f t="shared" si="5"/>
        <v>0.4725642093914697</v>
      </c>
      <c r="R15" s="2">
        <f t="shared" si="6"/>
        <v>63.61561344052658</v>
      </c>
      <c r="S15" s="2">
        <f t="shared" si="7"/>
        <v>4.1128303689422951</v>
      </c>
    </row>
    <row r="16" spans="1:19" x14ac:dyDescent="0.25">
      <c r="A16" s="21"/>
      <c r="B16" s="18" t="s">
        <v>29</v>
      </c>
      <c r="C16" s="2">
        <v>4</v>
      </c>
      <c r="D16" s="3">
        <v>7.2779999999999997E-2</v>
      </c>
      <c r="E16" s="3">
        <v>0.13669999999999999</v>
      </c>
      <c r="F16" s="4">
        <v>5.0540000000000001E-5</v>
      </c>
      <c r="G16" s="4">
        <f t="shared" si="1"/>
        <v>5.54231748E-7</v>
      </c>
      <c r="H16" s="4">
        <v>9.2699999999999998E-7</v>
      </c>
      <c r="I16" s="4">
        <f t="shared" si="2"/>
        <v>1.01656674E-8</v>
      </c>
      <c r="J16" s="5">
        <v>5816.6</v>
      </c>
      <c r="K16" s="2">
        <v>75</v>
      </c>
      <c r="L16" s="6">
        <v>0.32500000000000001</v>
      </c>
      <c r="M16" s="7">
        <v>8.2000000000000007E-3</v>
      </c>
      <c r="N16" s="2">
        <f t="shared" si="0"/>
        <v>39.24</v>
      </c>
      <c r="O16" s="2">
        <f t="shared" si="3"/>
        <v>1.9113149847094801</v>
      </c>
      <c r="P16" s="2">
        <f t="shared" si="4"/>
        <v>6.0941502674699928</v>
      </c>
      <c r="Q16" s="2">
        <f t="shared" si="5"/>
        <v>0.68786670700370556</v>
      </c>
      <c r="R16" s="2">
        <f t="shared" si="6"/>
        <v>83.733859129843268</v>
      </c>
      <c r="S16" s="2">
        <f t="shared" si="7"/>
        <v>5.0319437235091851</v>
      </c>
    </row>
    <row r="17" spans="1:19" x14ac:dyDescent="0.25">
      <c r="A17" s="21"/>
      <c r="B17" s="19" t="s">
        <v>30</v>
      </c>
      <c r="C17" s="2">
        <v>4.5</v>
      </c>
      <c r="D17" s="3">
        <v>6.1580000000000003E-2</v>
      </c>
      <c r="E17" s="3">
        <v>0.1106</v>
      </c>
      <c r="F17" s="4">
        <v>3.6909999999999997E-5</v>
      </c>
      <c r="G17" s="4">
        <f t="shared" si="1"/>
        <v>4.04762442E-7</v>
      </c>
      <c r="H17" s="4">
        <v>7.0539999999999995E-7</v>
      </c>
      <c r="I17" s="4">
        <f t="shared" si="2"/>
        <v>7.7355574800000005E-9</v>
      </c>
      <c r="J17" s="5">
        <v>6967.5</v>
      </c>
      <c r="K17" s="2">
        <v>78.599999999999994</v>
      </c>
      <c r="L17" s="6">
        <v>0.3</v>
      </c>
      <c r="M17" s="7">
        <v>8.2000000000000007E-3</v>
      </c>
      <c r="N17" s="2">
        <f t="shared" si="0"/>
        <v>44.145000000000003</v>
      </c>
      <c r="O17" s="2">
        <f t="shared" si="3"/>
        <v>1.7804960924226976</v>
      </c>
      <c r="P17" s="2">
        <f t="shared" si="4"/>
        <v>5.894886083165809</v>
      </c>
      <c r="Q17" s="2">
        <f t="shared" si="5"/>
        <v>0.7510616170983766</v>
      </c>
      <c r="R17" s="2">
        <f t="shared" si="6"/>
        <v>95.727282935462952</v>
      </c>
      <c r="S17" s="2">
        <f t="shared" si="7"/>
        <v>6.7907921979961712</v>
      </c>
    </row>
    <row r="18" spans="1:19" s="16" customFormat="1" x14ac:dyDescent="0.25">
      <c r="A18" s="21"/>
      <c r="B18" s="20" t="s">
        <v>31</v>
      </c>
      <c r="C18" s="10">
        <v>4.91</v>
      </c>
      <c r="D18" s="14">
        <v>6.9870000000000002E-2</v>
      </c>
      <c r="E18" s="14">
        <v>0.16539999999999999</v>
      </c>
      <c r="F18" s="11">
        <f>G18/0.0109662</f>
        <v>3.190402473729759E-5</v>
      </c>
      <c r="G18" s="11">
        <v>3.4986591607415282E-7</v>
      </c>
      <c r="H18" s="11">
        <f>I18/0.0109662</f>
        <v>8.532316389163567E-7</v>
      </c>
      <c r="I18" s="11">
        <v>9.3567087986845517E-9</v>
      </c>
      <c r="J18" s="15">
        <v>7823.5</v>
      </c>
      <c r="K18" s="10">
        <v>119.2</v>
      </c>
      <c r="L18" s="12">
        <v>0.227337010323858</v>
      </c>
      <c r="M18" s="13">
        <v>8.2000000000000007E-3</v>
      </c>
      <c r="N18" s="10">
        <v>48.167100000000005</v>
      </c>
      <c r="O18" s="10">
        <v>2.48</v>
      </c>
      <c r="P18" s="10">
        <v>4.8682621199999998</v>
      </c>
      <c r="Q18" s="10">
        <v>1.1453949999999999</v>
      </c>
      <c r="R18" s="10">
        <v>69.676000000000002</v>
      </c>
      <c r="S18" s="10">
        <v>6.9249999999999998</v>
      </c>
    </row>
    <row r="19" spans="1:19" x14ac:dyDescent="0.25">
      <c r="A19" s="21"/>
      <c r="B19" s="18" t="s">
        <v>32</v>
      </c>
      <c r="C19" s="2">
        <v>5.45</v>
      </c>
      <c r="D19" s="3">
        <v>0.2306</v>
      </c>
      <c r="E19" s="3">
        <v>0.40870000000000001</v>
      </c>
      <c r="F19" s="4">
        <v>5.1180000000000001E-5</v>
      </c>
      <c r="G19" s="4">
        <f>F19*0.0109662</f>
        <v>5.6125011600000002E-7</v>
      </c>
      <c r="H19" s="4">
        <v>9.921E-7</v>
      </c>
      <c r="I19" s="4">
        <f>H19*0.0109662</f>
        <v>1.0879567020000001E-8</v>
      </c>
      <c r="J19" s="5">
        <v>7892.4</v>
      </c>
      <c r="K19" s="2">
        <v>139.80000000000001</v>
      </c>
      <c r="L19" s="6">
        <v>0.5</v>
      </c>
      <c r="M19" s="7">
        <v>8.2000000000000007E-3</v>
      </c>
      <c r="N19" s="2">
        <f t="shared" si="0"/>
        <v>53.464500000000001</v>
      </c>
      <c r="O19" s="2">
        <f t="shared" ref="O19:O37" si="8">K19/N19</f>
        <v>2.6148191790814468</v>
      </c>
      <c r="P19" s="2">
        <f>L19*G19*(J19*J19)</f>
        <v>17.480128621718709</v>
      </c>
      <c r="Q19" s="2">
        <f>I19*(J19*J19*2)</f>
        <v>1.3553759754284591</v>
      </c>
      <c r="R19" s="2">
        <f>P19/D19</f>
        <v>75.802812756802723</v>
      </c>
      <c r="S19" s="2">
        <f>Q19/E19</f>
        <v>3.3163101918973799</v>
      </c>
    </row>
    <row r="20" spans="1:19" ht="13.8" customHeight="1" x14ac:dyDescent="0.25">
      <c r="A20" s="21" t="s">
        <v>33</v>
      </c>
      <c r="B20" s="18" t="s">
        <v>34</v>
      </c>
      <c r="C20" s="2">
        <v>0.55000000000000004</v>
      </c>
      <c r="D20" s="3">
        <v>5.5999999999999995E-4</v>
      </c>
      <c r="E20" s="3">
        <v>1.1199999999999999E-3</v>
      </c>
      <c r="F20" s="4">
        <f t="shared" ref="F20:F37" si="9">G20/0.0109662</f>
        <v>8.1979172365997336E-7</v>
      </c>
      <c r="G20" s="4">
        <v>8.9899999999999998E-9</v>
      </c>
      <c r="H20" s="4">
        <f t="shared" ref="H20:H37" si="10">I20/0.0109662</f>
        <v>6.5557104557640745E-9</v>
      </c>
      <c r="I20" s="4">
        <v>7.1891231999999997E-11</v>
      </c>
      <c r="J20" s="5">
        <v>23241</v>
      </c>
      <c r="K20" s="2">
        <v>19.4238</v>
      </c>
      <c r="L20" s="6">
        <v>0.16</v>
      </c>
      <c r="M20" s="7">
        <v>8.2000000000000007E-3</v>
      </c>
      <c r="N20" s="2">
        <f t="shared" si="0"/>
        <v>5.3955000000000011</v>
      </c>
      <c r="O20" s="2">
        <f t="shared" si="8"/>
        <v>3.5999999999999992</v>
      </c>
      <c r="P20" s="2">
        <v>0.7748719501104</v>
      </c>
      <c r="Q20" s="2">
        <v>7.7456200133035599E-2</v>
      </c>
      <c r="R20" s="2">
        <v>1383.6999109114299</v>
      </c>
      <c r="S20" s="2">
        <v>69.157321547353206</v>
      </c>
    </row>
    <row r="21" spans="1:19" ht="17.399999999999999" customHeight="1" x14ac:dyDescent="0.25">
      <c r="A21" s="21"/>
      <c r="B21" s="18" t="s">
        <v>35</v>
      </c>
      <c r="C21" s="2">
        <v>0.68</v>
      </c>
      <c r="D21" s="3">
        <v>2.0400000000000001E-2</v>
      </c>
      <c r="E21" s="3">
        <v>4.0800000000000003E-2</v>
      </c>
      <c r="F21" s="4">
        <f t="shared" si="9"/>
        <v>8.1979172365997336E-7</v>
      </c>
      <c r="G21" s="4">
        <v>8.9899999999999998E-9</v>
      </c>
      <c r="H21" s="4">
        <f t="shared" si="10"/>
        <v>1.721562619685944E-8</v>
      </c>
      <c r="I21" s="4">
        <v>1.8879E-10</v>
      </c>
      <c r="J21" s="5">
        <v>23583</v>
      </c>
      <c r="K21" s="2">
        <v>20</v>
      </c>
      <c r="L21" s="6">
        <v>0.16900000000000001</v>
      </c>
      <c r="M21" s="7">
        <v>8.2000000000000007E-3</v>
      </c>
      <c r="N21" s="2">
        <f t="shared" si="0"/>
        <v>6.6708000000000007</v>
      </c>
      <c r="O21" s="2">
        <f t="shared" si="8"/>
        <v>2.9981411524854589</v>
      </c>
      <c r="P21" s="2">
        <v>1.1966900542152801</v>
      </c>
      <c r="Q21" s="2">
        <v>0.20945038052862</v>
      </c>
      <c r="R21" s="2">
        <v>170.955722030755</v>
      </c>
      <c r="S21" s="2">
        <v>17.454198377385001</v>
      </c>
    </row>
    <row r="22" spans="1:19" x14ac:dyDescent="0.25">
      <c r="A22" s="21"/>
      <c r="B22" s="18" t="s">
        <v>36</v>
      </c>
      <c r="C22" s="2">
        <v>0.75</v>
      </c>
      <c r="D22" s="3">
        <v>9.2000000000000003E-4</v>
      </c>
      <c r="E22" s="3">
        <v>1.8400000000000001E-3</v>
      </c>
      <c r="F22" s="4">
        <f t="shared" si="9"/>
        <v>8.1979172365997336E-7</v>
      </c>
      <c r="G22" s="4">
        <v>8.9899999999999998E-9</v>
      </c>
      <c r="H22" s="4">
        <f t="shared" si="10"/>
        <v>7.170308310991957E-9</v>
      </c>
      <c r="I22" s="4">
        <v>7.8631035E-11</v>
      </c>
      <c r="J22" s="5">
        <v>29314</v>
      </c>
      <c r="K22" s="2">
        <v>30.901499999999999</v>
      </c>
      <c r="L22" s="6">
        <v>0.17499999999999999</v>
      </c>
      <c r="M22" s="7">
        <v>8.2000000000000007E-3</v>
      </c>
      <c r="N22" s="2">
        <f t="shared" si="0"/>
        <v>7.3574999999999999</v>
      </c>
      <c r="O22" s="2">
        <f t="shared" si="8"/>
        <v>4.2</v>
      </c>
      <c r="P22" s="2">
        <v>1.349644915157</v>
      </c>
      <c r="Q22" s="2">
        <v>0.13491050571909399</v>
      </c>
      <c r="R22" s="2">
        <v>1467.0053425619601</v>
      </c>
      <c r="S22" s="2">
        <v>73.320927021246604</v>
      </c>
    </row>
    <row r="23" spans="1:19" x14ac:dyDescent="0.25">
      <c r="A23" s="21"/>
      <c r="B23" s="18" t="s">
        <v>37</v>
      </c>
      <c r="C23" s="2">
        <v>0.85</v>
      </c>
      <c r="D23" s="3">
        <v>1.17E-3</v>
      </c>
      <c r="E23" s="3">
        <v>2.3400000000000001E-3</v>
      </c>
      <c r="F23" s="4">
        <f t="shared" si="9"/>
        <v>8.1979172365997336E-7</v>
      </c>
      <c r="G23" s="4">
        <v>8.9899999999999998E-9</v>
      </c>
      <c r="H23" s="4">
        <f t="shared" si="10"/>
        <v>7.5800402144772111E-9</v>
      </c>
      <c r="I23" s="4">
        <v>8.3124237000000003E-11</v>
      </c>
      <c r="J23" s="5">
        <v>27240</v>
      </c>
      <c r="K23" s="2">
        <v>26.683199999999999</v>
      </c>
      <c r="L23" s="6">
        <v>0.185</v>
      </c>
      <c r="M23" s="7">
        <v>8.2000000000000007E-3</v>
      </c>
      <c r="N23" s="2">
        <f t="shared" si="0"/>
        <v>8.3384999999999998</v>
      </c>
      <c r="O23" s="2">
        <f t="shared" si="8"/>
        <v>3.2</v>
      </c>
      <c r="P23" s="2">
        <v>1.23169163544</v>
      </c>
      <c r="Q23" s="2">
        <v>0.12311989587858201</v>
      </c>
      <c r="R23" s="2">
        <v>1052.72789353846</v>
      </c>
      <c r="S23" s="2">
        <v>52.615340119052298</v>
      </c>
    </row>
    <row r="24" spans="1:19" x14ac:dyDescent="0.25">
      <c r="A24" s="21"/>
      <c r="B24" s="18" t="s">
        <v>38</v>
      </c>
      <c r="C24" s="2">
        <v>0.98</v>
      </c>
      <c r="D24" s="3">
        <v>2.64E-3</v>
      </c>
      <c r="E24" s="3">
        <v>4.96E-3</v>
      </c>
      <c r="F24" s="4">
        <f t="shared" si="9"/>
        <v>8.1979172365997336E-7</v>
      </c>
      <c r="G24" s="4">
        <v>8.9899999999999998E-9</v>
      </c>
      <c r="H24" s="4">
        <f t="shared" si="10"/>
        <v>1.0673688242052853E-8</v>
      </c>
      <c r="I24" s="4">
        <v>1.1704980000000001E-10</v>
      </c>
      <c r="J24" s="5">
        <v>35000</v>
      </c>
      <c r="K24" s="2">
        <v>44</v>
      </c>
      <c r="L24" s="6">
        <v>0.26</v>
      </c>
      <c r="M24" s="7">
        <v>8.2000000000000007E-3</v>
      </c>
      <c r="N24" s="2">
        <f t="shared" si="0"/>
        <v>9.6137999999999995</v>
      </c>
      <c r="O24" s="2">
        <f t="shared" si="8"/>
        <v>4.5767542491002517</v>
      </c>
      <c r="P24" s="2">
        <v>2.8599491440000002</v>
      </c>
      <c r="Q24" s="2">
        <v>0.28643490657600001</v>
      </c>
      <c r="R24" s="2">
        <v>1083.3140696969699</v>
      </c>
      <c r="S24" s="2">
        <v>57.748973100000001</v>
      </c>
    </row>
    <row r="25" spans="1:19" x14ac:dyDescent="0.25">
      <c r="A25" s="21"/>
      <c r="B25" s="18" t="s">
        <v>39</v>
      </c>
      <c r="C25" s="2">
        <v>1.05</v>
      </c>
      <c r="D25" s="3">
        <v>2.1299999999999999E-3</v>
      </c>
      <c r="E25" s="3">
        <v>4.2599999999999999E-3</v>
      </c>
      <c r="F25" s="4">
        <f t="shared" si="9"/>
        <v>8.1979172365997336E-7</v>
      </c>
      <c r="G25" s="4">
        <v>8.9899999999999998E-9</v>
      </c>
      <c r="H25" s="4">
        <f t="shared" si="10"/>
        <v>9.2189678284182294E-9</v>
      </c>
      <c r="I25" s="4">
        <v>1.01097045E-10</v>
      </c>
      <c r="J25" s="5">
        <v>31663</v>
      </c>
      <c r="K25" s="2">
        <v>36.051749999999998</v>
      </c>
      <c r="L25" s="6">
        <v>0.22500000000000001</v>
      </c>
      <c r="M25" s="7">
        <v>8.2000000000000007E-3</v>
      </c>
      <c r="N25" s="2">
        <f t="shared" si="0"/>
        <v>10.300500000000001</v>
      </c>
      <c r="O25" s="2">
        <f t="shared" si="8"/>
        <v>3.4999999999999996</v>
      </c>
      <c r="P25" s="2">
        <v>2.0249862896947501</v>
      </c>
      <c r="Q25" s="2">
        <v>0.202417629517887</v>
      </c>
      <c r="R25" s="2">
        <v>950.69778858908398</v>
      </c>
      <c r="S25" s="2">
        <v>47.515875473682499</v>
      </c>
    </row>
    <row r="26" spans="1:19" x14ac:dyDescent="0.25">
      <c r="A26" s="21"/>
      <c r="B26" s="18" t="s">
        <v>40</v>
      </c>
      <c r="C26" s="2">
        <v>1.2</v>
      </c>
      <c r="D26" s="3">
        <v>2.1199999999999999E-3</v>
      </c>
      <c r="E26" s="3">
        <v>4.2399999999999998E-3</v>
      </c>
      <c r="F26" s="4">
        <f t="shared" si="9"/>
        <v>8.1979172365997336E-7</v>
      </c>
      <c r="G26" s="4">
        <v>8.9899999999999998E-9</v>
      </c>
      <c r="H26" s="4">
        <f t="shared" si="10"/>
        <v>8.6043699731903477E-9</v>
      </c>
      <c r="I26" s="4">
        <v>9.4357241999999995E-11</v>
      </c>
      <c r="J26" s="5">
        <v>36186</v>
      </c>
      <c r="K26" s="2">
        <v>47.088000000000001</v>
      </c>
      <c r="L26" s="6">
        <v>0.21</v>
      </c>
      <c r="M26" s="7">
        <v>8.2000000000000007E-3</v>
      </c>
      <c r="N26" s="2">
        <f t="shared" si="0"/>
        <v>11.772</v>
      </c>
      <c r="O26" s="2">
        <f t="shared" si="8"/>
        <v>4</v>
      </c>
      <c r="P26" s="2">
        <v>2.4693478945884002</v>
      </c>
      <c r="Q26" s="2">
        <v>0.24683601554305601</v>
      </c>
      <c r="R26" s="2">
        <v>1164.78674273038</v>
      </c>
      <c r="S26" s="2">
        <v>58.216041401664299</v>
      </c>
    </row>
    <row r="27" spans="1:19" x14ac:dyDescent="0.25">
      <c r="A27" s="21"/>
      <c r="B27" s="18" t="s">
        <v>41</v>
      </c>
      <c r="C27" s="2">
        <v>1.5</v>
      </c>
      <c r="D27" s="3">
        <v>3.7499999999999999E-3</v>
      </c>
      <c r="E27" s="3">
        <v>7.4999999999999997E-3</v>
      </c>
      <c r="F27" s="4">
        <f t="shared" si="9"/>
        <v>8.1979172365997336E-7</v>
      </c>
      <c r="G27" s="4">
        <v>8.9899999999999998E-9</v>
      </c>
      <c r="H27" s="4">
        <f t="shared" si="10"/>
        <v>1.0243297587131368E-8</v>
      </c>
      <c r="I27" s="4">
        <v>1.1233005E-10</v>
      </c>
      <c r="J27" s="5">
        <v>39433</v>
      </c>
      <c r="K27" s="2">
        <v>55.917000000000002</v>
      </c>
      <c r="L27" s="6">
        <v>0.25</v>
      </c>
      <c r="M27" s="7">
        <v>8.2000000000000007E-3</v>
      </c>
      <c r="N27" s="2">
        <f t="shared" si="0"/>
        <v>14.715</v>
      </c>
      <c r="O27" s="2">
        <f t="shared" si="8"/>
        <v>3.8000000000000003</v>
      </c>
      <c r="P27" s="2">
        <v>3.4915395465275001</v>
      </c>
      <c r="Q27" s="2">
        <v>0.34901429307088899</v>
      </c>
      <c r="R27" s="2">
        <v>931.07721240733304</v>
      </c>
      <c r="S27" s="2">
        <v>46.535239076118501</v>
      </c>
    </row>
    <row r="28" spans="1:19" x14ac:dyDescent="0.25">
      <c r="A28" s="21"/>
      <c r="B28" s="18" t="s">
        <v>42</v>
      </c>
      <c r="C28" s="2">
        <v>1.8</v>
      </c>
      <c r="D28" s="3">
        <v>4.15E-3</v>
      </c>
      <c r="E28" s="3">
        <v>8.3000000000000001E-3</v>
      </c>
      <c r="F28" s="4">
        <f t="shared" si="9"/>
        <v>8.1979172365997336E-7</v>
      </c>
      <c r="G28" s="4">
        <v>8.9899999999999998E-9</v>
      </c>
      <c r="H28" s="4">
        <f t="shared" si="10"/>
        <v>9.8335656836461126E-9</v>
      </c>
      <c r="I28" s="4">
        <v>1.07836848E-10</v>
      </c>
      <c r="J28" s="5">
        <v>43196</v>
      </c>
      <c r="K28" s="2">
        <v>67.100399999999993</v>
      </c>
      <c r="L28" s="6">
        <v>0.24</v>
      </c>
      <c r="M28" s="7">
        <v>8.2000000000000007E-3</v>
      </c>
      <c r="N28" s="2">
        <f t="shared" si="0"/>
        <v>17.658000000000001</v>
      </c>
      <c r="O28" s="2">
        <f t="shared" si="8"/>
        <v>3.7999999999999994</v>
      </c>
      <c r="P28" s="2">
        <v>4.0227468479616002</v>
      </c>
      <c r="Q28" s="2">
        <v>0.40211377492224198</v>
      </c>
      <c r="R28" s="2">
        <v>969.33658987026502</v>
      </c>
      <c r="S28" s="2">
        <v>48.447442761715898</v>
      </c>
    </row>
    <row r="29" spans="1:19" x14ac:dyDescent="0.25">
      <c r="A29" s="21"/>
      <c r="B29" s="18" t="s">
        <v>43</v>
      </c>
      <c r="C29" s="2">
        <v>2</v>
      </c>
      <c r="D29" s="3">
        <v>6.0499999999999998E-3</v>
      </c>
      <c r="E29" s="3">
        <v>1.21E-2</v>
      </c>
      <c r="F29" s="4">
        <f t="shared" si="9"/>
        <v>8.1979172365997336E-7</v>
      </c>
      <c r="G29" s="4">
        <v>8.9899999999999998E-9</v>
      </c>
      <c r="H29" s="4">
        <f t="shared" si="10"/>
        <v>1.1267627345844503E-8</v>
      </c>
      <c r="I29" s="4">
        <v>1.23563055E-10</v>
      </c>
      <c r="J29" s="5">
        <v>41784</v>
      </c>
      <c r="K29" s="2">
        <v>62.783999999999999</v>
      </c>
      <c r="L29" s="6">
        <v>0.27500000000000002</v>
      </c>
      <c r="M29" s="7">
        <v>8.2000000000000007E-3</v>
      </c>
      <c r="N29" s="2">
        <f t="shared" si="0"/>
        <v>19.62</v>
      </c>
      <c r="O29" s="2">
        <f t="shared" si="8"/>
        <v>3.1999999999999997</v>
      </c>
      <c r="P29" s="2">
        <v>4.3127478012960001</v>
      </c>
      <c r="Q29" s="2">
        <v>0.43110227021754799</v>
      </c>
      <c r="R29" s="2">
        <v>712.85087624727305</v>
      </c>
      <c r="S29" s="2">
        <v>35.628286794838701</v>
      </c>
    </row>
    <row r="30" spans="1:19" x14ac:dyDescent="0.25">
      <c r="A30" s="21"/>
      <c r="B30" s="18" t="s">
        <v>44</v>
      </c>
      <c r="C30" s="2">
        <v>2.5</v>
      </c>
      <c r="D30" s="3">
        <v>7.0299999999999998E-3</v>
      </c>
      <c r="E30" s="3">
        <v>1.406E-2</v>
      </c>
      <c r="F30" s="4">
        <f t="shared" si="9"/>
        <v>8.1979172365997336E-7</v>
      </c>
      <c r="G30" s="4">
        <v>8.9899999999999998E-9</v>
      </c>
      <c r="H30" s="4">
        <f t="shared" si="10"/>
        <v>1.0857895442359248E-8</v>
      </c>
      <c r="I30" s="4">
        <v>1.1906985299999999E-10</v>
      </c>
      <c r="J30" s="5">
        <v>45232</v>
      </c>
      <c r="K30" s="2">
        <v>73.575000000000003</v>
      </c>
      <c r="L30" s="6">
        <v>0.26500000000000001</v>
      </c>
      <c r="M30" s="7">
        <v>8.2000000000000007E-3</v>
      </c>
      <c r="N30" s="2">
        <f t="shared" si="0"/>
        <v>24.525000000000002</v>
      </c>
      <c r="O30" s="2">
        <f t="shared" si="8"/>
        <v>3</v>
      </c>
      <c r="P30" s="2">
        <v>4.8706998616063997</v>
      </c>
      <c r="Q30" s="2">
        <v>0.48687515816617599</v>
      </c>
      <c r="R30" s="2">
        <v>692.84493052722598</v>
      </c>
      <c r="S30" s="2">
        <v>34.628389627750799</v>
      </c>
    </row>
    <row r="31" spans="1:19" x14ac:dyDescent="0.25">
      <c r="A31" s="21"/>
      <c r="B31" s="18" t="s">
        <v>45</v>
      </c>
      <c r="C31" s="2">
        <v>2.8</v>
      </c>
      <c r="D31" s="3">
        <v>1.008E-2</v>
      </c>
      <c r="E31" s="3">
        <v>2.0160000000000001E-2</v>
      </c>
      <c r="F31" s="4">
        <f t="shared" si="9"/>
        <v>8.1979172365997336E-7</v>
      </c>
      <c r="G31" s="4">
        <v>8.9899999999999998E-9</v>
      </c>
      <c r="H31" s="4">
        <f t="shared" si="10"/>
        <v>1.2291957104557639E-8</v>
      </c>
      <c r="I31" s="4">
        <v>1.3479605999999999E-10</v>
      </c>
      <c r="J31" s="5">
        <v>50961</v>
      </c>
      <c r="K31" s="2">
        <v>93.391199999999998</v>
      </c>
      <c r="L31" s="6">
        <v>0.3</v>
      </c>
      <c r="M31" s="7">
        <v>8.2000000000000007E-3</v>
      </c>
      <c r="N31" s="2">
        <f t="shared" si="0"/>
        <v>27.468</v>
      </c>
      <c r="O31" s="2">
        <f t="shared" si="8"/>
        <v>3.4</v>
      </c>
      <c r="P31" s="2">
        <v>7.0002887561370004</v>
      </c>
      <c r="Q31" s="2">
        <v>0.69974886406345504</v>
      </c>
      <c r="R31" s="2">
        <v>694.473090886607</v>
      </c>
      <c r="S31" s="2">
        <v>34.709765082512597</v>
      </c>
    </row>
    <row r="32" spans="1:19" x14ac:dyDescent="0.25">
      <c r="A32" s="21"/>
      <c r="B32" s="18" t="s">
        <v>46</v>
      </c>
      <c r="C32" s="2">
        <v>3</v>
      </c>
      <c r="D32" s="3">
        <v>1.009E-2</v>
      </c>
      <c r="E32" s="3">
        <v>2.018E-2</v>
      </c>
      <c r="F32" s="4">
        <f t="shared" si="9"/>
        <v>8.1979172365997336E-7</v>
      </c>
      <c r="G32" s="4">
        <v>8.9899999999999998E-9</v>
      </c>
      <c r="H32" s="4">
        <f t="shared" si="10"/>
        <v>1.1882225201072384E-8</v>
      </c>
      <c r="I32" s="4">
        <v>1.3030285799999999E-10</v>
      </c>
      <c r="J32" s="5">
        <v>51968</v>
      </c>
      <c r="K32" s="2">
        <v>97.119</v>
      </c>
      <c r="L32" s="6">
        <v>0.28999999999999998</v>
      </c>
      <c r="M32" s="7">
        <v>8.2000000000000007E-3</v>
      </c>
      <c r="N32" s="2">
        <f t="shared" si="0"/>
        <v>29.43</v>
      </c>
      <c r="O32" s="2">
        <f t="shared" si="8"/>
        <v>3.3</v>
      </c>
      <c r="P32" s="2">
        <v>7.0371704168704001</v>
      </c>
      <c r="Q32" s="2">
        <v>0.70343555487036502</v>
      </c>
      <c r="R32" s="2">
        <v>697.440080958414</v>
      </c>
      <c r="S32" s="2">
        <v>34.858055246301603</v>
      </c>
    </row>
    <row r="33" spans="1:19" x14ac:dyDescent="0.25">
      <c r="A33" s="21"/>
      <c r="B33" s="18" t="s">
        <v>47</v>
      </c>
      <c r="C33" s="2">
        <v>3.5</v>
      </c>
      <c r="D33" s="3">
        <v>1.4789999999999999E-2</v>
      </c>
      <c r="E33" s="3">
        <v>2.9579999999999999E-2</v>
      </c>
      <c r="F33" s="4">
        <f t="shared" si="9"/>
        <v>8.1979172365997336E-7</v>
      </c>
      <c r="G33" s="4">
        <v>8.9899999999999998E-9</v>
      </c>
      <c r="H33" s="4">
        <f t="shared" si="10"/>
        <v>1.3316286863270777E-8</v>
      </c>
      <c r="I33" s="4">
        <v>1.4602906500000001E-10</v>
      </c>
      <c r="J33" s="5">
        <v>54405</v>
      </c>
      <c r="K33" s="2">
        <v>106.4385</v>
      </c>
      <c r="L33" s="6">
        <v>0.32500000000000001</v>
      </c>
      <c r="M33" s="7">
        <v>8.2000000000000007E-3</v>
      </c>
      <c r="N33" s="2">
        <f t="shared" si="0"/>
        <v>34.335000000000001</v>
      </c>
      <c r="O33" s="2">
        <f t="shared" si="8"/>
        <v>3.1</v>
      </c>
      <c r="P33" s="2">
        <v>8.6438922650437497</v>
      </c>
      <c r="Q33" s="2">
        <v>0.86404347081377297</v>
      </c>
      <c r="R33" s="2">
        <v>584.44166768382399</v>
      </c>
      <c r="S33" s="2">
        <v>29.210394550837499</v>
      </c>
    </row>
    <row r="34" spans="1:19" x14ac:dyDescent="0.25">
      <c r="A34" s="21"/>
      <c r="B34" s="18" t="s">
        <v>48</v>
      </c>
      <c r="C34" s="2">
        <v>4.2</v>
      </c>
      <c r="D34" s="3">
        <v>1.6150000000000001E-2</v>
      </c>
      <c r="E34" s="3">
        <v>3.2300000000000002E-2</v>
      </c>
      <c r="F34" s="4">
        <f t="shared" si="9"/>
        <v>8.1979172365997336E-7</v>
      </c>
      <c r="G34" s="4">
        <v>8.9899999999999998E-9</v>
      </c>
      <c r="H34" s="4">
        <f t="shared" si="10"/>
        <v>1.2701689008042894E-8</v>
      </c>
      <c r="I34" s="4">
        <v>1.3928926199999999E-10</v>
      </c>
      <c r="J34" s="5">
        <v>56640</v>
      </c>
      <c r="K34" s="2">
        <v>115.3656</v>
      </c>
      <c r="L34" s="6">
        <v>0.31</v>
      </c>
      <c r="M34" s="7">
        <v>8.2000000000000007E-3</v>
      </c>
      <c r="N34" s="2">
        <f t="shared" si="0"/>
        <v>41.202000000000005</v>
      </c>
      <c r="O34" s="2">
        <f t="shared" si="8"/>
        <v>2.8</v>
      </c>
      <c r="P34" s="2">
        <v>8.9366117702400008</v>
      </c>
      <c r="Q34" s="2">
        <v>0.89330371255318997</v>
      </c>
      <c r="R34" s="2">
        <v>553.35057400866901</v>
      </c>
      <c r="S34" s="2">
        <v>27.6564616889533</v>
      </c>
    </row>
    <row r="35" spans="1:19" x14ac:dyDescent="0.25">
      <c r="A35" s="21"/>
      <c r="B35" s="18" t="s">
        <v>49</v>
      </c>
      <c r="C35" s="2">
        <v>4.5</v>
      </c>
      <c r="D35" s="3">
        <v>2.205E-2</v>
      </c>
      <c r="E35" s="3">
        <v>4.41E-2</v>
      </c>
      <c r="F35" s="4">
        <f t="shared" si="9"/>
        <v>8.1979172365997336E-7</v>
      </c>
      <c r="G35" s="4">
        <v>8.9899999999999998E-9</v>
      </c>
      <c r="H35" s="4">
        <f t="shared" si="10"/>
        <v>1.4340616621983914E-8</v>
      </c>
      <c r="I35" s="4">
        <v>1.5726207E-10</v>
      </c>
      <c r="J35" s="5">
        <v>59666</v>
      </c>
      <c r="K35" s="2">
        <v>128.0205</v>
      </c>
      <c r="L35" s="6">
        <v>0.35</v>
      </c>
      <c r="M35" s="7">
        <v>8.2000000000000007E-3</v>
      </c>
      <c r="N35" s="2">
        <f t="shared" si="0"/>
        <v>44.145000000000003</v>
      </c>
      <c r="O35" s="2">
        <f t="shared" si="8"/>
        <v>2.9</v>
      </c>
      <c r="P35" s="2">
        <v>11.197108330954</v>
      </c>
      <c r="Q35" s="2">
        <v>1.1192629487621599</v>
      </c>
      <c r="R35" s="2">
        <v>507.80536648317502</v>
      </c>
      <c r="S35" s="2">
        <v>25.380112216829101</v>
      </c>
    </row>
    <row r="36" spans="1:19" x14ac:dyDescent="0.25">
      <c r="A36" s="21"/>
      <c r="B36" s="18" t="s">
        <v>50</v>
      </c>
      <c r="C36" s="2">
        <v>4.8</v>
      </c>
      <c r="D36" s="3">
        <v>2.597E-2</v>
      </c>
      <c r="E36" s="3">
        <v>5.194E-2</v>
      </c>
      <c r="F36" s="4">
        <f t="shared" si="9"/>
        <v>8.1979172365997336E-7</v>
      </c>
      <c r="G36" s="4">
        <v>8.9899999999999998E-9</v>
      </c>
      <c r="H36" s="4">
        <f t="shared" si="10"/>
        <v>1.4750348525469169E-8</v>
      </c>
      <c r="I36" s="4">
        <v>1.61755272E-10</v>
      </c>
      <c r="J36" s="5">
        <v>68658</v>
      </c>
      <c r="K36" s="2">
        <v>169.51679999999999</v>
      </c>
      <c r="L36" s="6">
        <v>0.36</v>
      </c>
      <c r="M36" s="7">
        <v>8.2000000000000007E-3</v>
      </c>
      <c r="N36" s="2">
        <f t="shared" si="0"/>
        <v>47.088000000000001</v>
      </c>
      <c r="O36" s="2">
        <f t="shared" si="8"/>
        <v>3.5999999999999996</v>
      </c>
      <c r="P36" s="2">
        <v>15.251473391889601</v>
      </c>
      <c r="Q36" s="2">
        <v>1.5245372802532799</v>
      </c>
      <c r="R36" s="2">
        <v>587.27275286444399</v>
      </c>
      <c r="S36" s="2">
        <v>29.3518921881649</v>
      </c>
    </row>
    <row r="37" spans="1:19" x14ac:dyDescent="0.25">
      <c r="A37" s="21"/>
      <c r="B37" s="18" t="s">
        <v>51</v>
      </c>
      <c r="C37" s="2">
        <v>5</v>
      </c>
      <c r="D37" s="3">
        <v>2.3120000000000002E-2</v>
      </c>
      <c r="E37" s="3">
        <v>4.6240000000000003E-2</v>
      </c>
      <c r="F37" s="4">
        <f t="shared" si="9"/>
        <v>8.1979172365997336E-7</v>
      </c>
      <c r="G37" s="4">
        <v>8.9899999999999998E-9</v>
      </c>
      <c r="H37" s="4">
        <f t="shared" si="10"/>
        <v>1.3930884718498659E-8</v>
      </c>
      <c r="I37" s="4">
        <v>1.52768868E-10</v>
      </c>
      <c r="J37" s="5">
        <v>69094</v>
      </c>
      <c r="K37" s="2">
        <v>171.67500000000001</v>
      </c>
      <c r="L37" s="6">
        <v>0.34</v>
      </c>
      <c r="M37" s="7">
        <v>8.2000000000000007E-3</v>
      </c>
      <c r="N37" s="2">
        <f t="shared" si="0"/>
        <v>49.050000000000004</v>
      </c>
      <c r="O37" s="2">
        <f t="shared" si="8"/>
        <v>3.5</v>
      </c>
      <c r="P37" s="2">
        <v>14.587748319317599</v>
      </c>
      <c r="Q37" s="2">
        <v>1.4581913219989899</v>
      </c>
      <c r="R37" s="2">
        <v>630.95797228882395</v>
      </c>
      <c r="S37" s="2">
        <v>31.535279454995401</v>
      </c>
    </row>
    <row r="39" spans="1:19" x14ac:dyDescent="0.25">
      <c r="C39" s="10"/>
      <c r="D39" s="3"/>
      <c r="E39" s="3"/>
      <c r="F39" s="11"/>
      <c r="G39" s="11"/>
      <c r="H39" s="11"/>
      <c r="I39" s="11"/>
      <c r="J39" s="5"/>
      <c r="K39" s="10"/>
      <c r="L39" s="12"/>
      <c r="M39" s="13"/>
      <c r="N39" s="10"/>
      <c r="O39" s="10"/>
      <c r="P39" s="10"/>
      <c r="Q39" s="10"/>
      <c r="R39" s="10"/>
      <c r="S39" s="10"/>
    </row>
    <row r="40" spans="1:19" x14ac:dyDescent="0.25">
      <c r="C40" s="8"/>
      <c r="D40" s="9"/>
      <c r="E40" s="9"/>
      <c r="F40" s="8"/>
      <c r="H40" s="8"/>
      <c r="J40" s="8"/>
      <c r="K40" s="9"/>
      <c r="L40" s="8"/>
    </row>
    <row r="41" spans="1:19" x14ac:dyDescent="0.25">
      <c r="C41" s="8"/>
      <c r="D41" s="9"/>
      <c r="E41" s="9"/>
      <c r="F41" s="8"/>
      <c r="H41" s="8"/>
      <c r="J41" s="8"/>
      <c r="K41" s="9"/>
      <c r="L41" s="8"/>
    </row>
    <row r="42" spans="1:19" x14ac:dyDescent="0.25">
      <c r="C42" s="8"/>
      <c r="D42" s="9"/>
      <c r="E42" s="9"/>
      <c r="F42" s="8"/>
      <c r="H42" s="8"/>
      <c r="J42" s="8"/>
      <c r="K42" s="9"/>
      <c r="L42" s="8"/>
    </row>
    <row r="43" spans="1:19" x14ac:dyDescent="0.25">
      <c r="C43" s="8"/>
      <c r="D43" s="9"/>
      <c r="E43" s="9"/>
      <c r="F43" s="8"/>
      <c r="H43" s="8"/>
      <c r="J43" s="8"/>
      <c r="K43" s="9"/>
      <c r="L43" s="8"/>
    </row>
    <row r="44" spans="1:19" x14ac:dyDescent="0.25">
      <c r="C44" s="8"/>
      <c r="D44" s="9"/>
      <c r="E44" s="9"/>
      <c r="F44" s="8"/>
      <c r="H44" s="8"/>
      <c r="J44" s="8"/>
      <c r="K44" s="9"/>
      <c r="L44" s="8"/>
    </row>
    <row r="45" spans="1:19" x14ac:dyDescent="0.25">
      <c r="C45" s="8"/>
      <c r="D45" s="9"/>
      <c r="E45" s="9"/>
      <c r="F45" s="8"/>
      <c r="H45" s="8"/>
      <c r="J45" s="8"/>
      <c r="K45" s="9"/>
      <c r="L45" s="8"/>
    </row>
    <row r="46" spans="1:19" x14ac:dyDescent="0.25">
      <c r="C46" s="8"/>
      <c r="D46" s="9"/>
      <c r="E46" s="9"/>
      <c r="F46" s="8"/>
      <c r="H46" s="8"/>
      <c r="J46" s="8"/>
      <c r="K46" s="9"/>
      <c r="L46" s="8"/>
    </row>
    <row r="47" spans="1:19" x14ac:dyDescent="0.25">
      <c r="C47" s="8"/>
      <c r="D47" s="9"/>
      <c r="E47" s="9"/>
      <c r="F47" s="8"/>
      <c r="H47" s="8"/>
      <c r="J47" s="8"/>
      <c r="K47" s="9"/>
      <c r="L47" s="8"/>
    </row>
    <row r="48" spans="1:19" x14ac:dyDescent="0.25">
      <c r="C48" s="8"/>
      <c r="D48" s="9"/>
      <c r="E48" s="9"/>
      <c r="F48" s="8"/>
      <c r="H48" s="8"/>
      <c r="J48" s="8"/>
      <c r="K48" s="9"/>
      <c r="L48" s="8"/>
    </row>
    <row r="49" spans="3:12" x14ac:dyDescent="0.25">
      <c r="C49" s="8"/>
      <c r="D49" s="9"/>
      <c r="E49" s="9"/>
      <c r="F49" s="8"/>
      <c r="H49" s="8"/>
      <c r="J49" s="8"/>
      <c r="K49" s="9"/>
      <c r="L49" s="8"/>
    </row>
    <row r="50" spans="3:12" x14ac:dyDescent="0.25">
      <c r="C50" s="8"/>
      <c r="D50" s="9"/>
      <c r="E50" s="9"/>
      <c r="F50" s="8"/>
      <c r="H50" s="8"/>
      <c r="J50" s="8"/>
      <c r="K50" s="9"/>
      <c r="L50" s="8"/>
    </row>
    <row r="51" spans="3:12" x14ac:dyDescent="0.25">
      <c r="C51" s="8"/>
      <c r="D51" s="9"/>
      <c r="E51" s="9"/>
      <c r="F51" s="8"/>
      <c r="H51" s="8"/>
      <c r="J51" s="8"/>
      <c r="K51" s="9"/>
      <c r="L51" s="8"/>
    </row>
    <row r="52" spans="3:12" x14ac:dyDescent="0.25">
      <c r="C52" s="8"/>
      <c r="D52" s="9"/>
      <c r="E52" s="9"/>
      <c r="F52" s="8"/>
      <c r="H52" s="8"/>
      <c r="J52" s="8"/>
      <c r="K52" s="9"/>
      <c r="L52" s="8"/>
    </row>
    <row r="53" spans="3:12" x14ac:dyDescent="0.25">
      <c r="C53" s="8"/>
      <c r="D53" s="9"/>
      <c r="E53" s="9"/>
      <c r="F53" s="8"/>
      <c r="H53" s="8"/>
      <c r="J53" s="8"/>
      <c r="K53" s="9"/>
      <c r="L53" s="8"/>
    </row>
    <row r="54" spans="3:12" x14ac:dyDescent="0.25">
      <c r="C54" s="8"/>
      <c r="D54" s="9"/>
      <c r="E54" s="9"/>
      <c r="F54" s="8"/>
      <c r="H54" s="8"/>
      <c r="J54" s="8"/>
      <c r="K54" s="9"/>
      <c r="L54" s="8"/>
    </row>
    <row r="55" spans="3:12" x14ac:dyDescent="0.25">
      <c r="C55" s="8"/>
      <c r="D55" s="9"/>
      <c r="E55" s="9"/>
      <c r="F55" s="8"/>
      <c r="H55" s="8"/>
      <c r="J55" s="8"/>
      <c r="K55" s="9"/>
      <c r="L55" s="8"/>
    </row>
    <row r="56" spans="3:12" x14ac:dyDescent="0.25">
      <c r="C56" s="8"/>
      <c r="D56" s="9"/>
      <c r="E56" s="9"/>
      <c r="F56" s="8"/>
      <c r="H56" s="8"/>
      <c r="J56" s="8"/>
      <c r="K56" s="9"/>
      <c r="L56" s="8"/>
    </row>
    <row r="57" spans="3:12" x14ac:dyDescent="0.25">
      <c r="C57" s="8"/>
      <c r="D57" s="9"/>
      <c r="E57" s="9"/>
      <c r="F57" s="8"/>
      <c r="H57" s="8"/>
      <c r="J57" s="8"/>
      <c r="K57" s="9"/>
      <c r="L57" s="8"/>
    </row>
    <row r="58" spans="3:12" x14ac:dyDescent="0.25">
      <c r="C58" s="8"/>
      <c r="D58" s="9"/>
      <c r="E58" s="9"/>
      <c r="F58" s="8"/>
      <c r="H58" s="8"/>
      <c r="J58" s="8"/>
      <c r="K58" s="9"/>
      <c r="L58" s="8"/>
    </row>
    <row r="59" spans="3:12" x14ac:dyDescent="0.25">
      <c r="C59" s="8"/>
      <c r="D59" s="9"/>
      <c r="E59" s="9"/>
      <c r="F59" s="8"/>
      <c r="H59" s="8"/>
      <c r="J59" s="8"/>
      <c r="K59" s="9"/>
      <c r="L59" s="8"/>
    </row>
    <row r="60" spans="3:12" x14ac:dyDescent="0.25">
      <c r="C60" s="8"/>
      <c r="D60" s="9"/>
      <c r="E60" s="9"/>
      <c r="F60" s="8"/>
      <c r="H60" s="8"/>
      <c r="J60" s="8"/>
      <c r="K60" s="9"/>
      <c r="L60" s="8"/>
    </row>
    <row r="61" spans="3:12" x14ac:dyDescent="0.25">
      <c r="C61" s="8"/>
      <c r="D61" s="9"/>
      <c r="E61" s="9"/>
      <c r="F61" s="8"/>
      <c r="H61" s="8"/>
      <c r="J61" s="8"/>
      <c r="K61" s="9"/>
      <c r="L61" s="8"/>
    </row>
    <row r="62" spans="3:12" x14ac:dyDescent="0.25">
      <c r="C62" s="8"/>
      <c r="D62" s="9"/>
      <c r="E62" s="9"/>
      <c r="F62" s="8"/>
      <c r="H62" s="8"/>
      <c r="J62" s="8"/>
      <c r="K62" s="9"/>
      <c r="L62" s="8"/>
    </row>
    <row r="63" spans="3:12" x14ac:dyDescent="0.25">
      <c r="C63" s="8"/>
      <c r="D63" s="9"/>
      <c r="E63" s="9"/>
      <c r="F63" s="8"/>
      <c r="H63" s="8"/>
      <c r="J63" s="8"/>
      <c r="K63" s="9"/>
      <c r="L63" s="8"/>
    </row>
    <row r="64" spans="3:12" x14ac:dyDescent="0.25">
      <c r="C64" s="8"/>
      <c r="D64" s="9"/>
      <c r="E64" s="9"/>
      <c r="F64" s="8"/>
      <c r="H64" s="8"/>
      <c r="J64" s="8"/>
      <c r="K64" s="9"/>
      <c r="L64" s="8"/>
    </row>
    <row r="65" spans="3:12" x14ac:dyDescent="0.25">
      <c r="C65" s="8"/>
      <c r="D65" s="9"/>
      <c r="E65" s="9"/>
      <c r="F65" s="8"/>
      <c r="H65" s="8"/>
      <c r="J65" s="8"/>
      <c r="K65" s="9"/>
      <c r="L65" s="8"/>
    </row>
    <row r="66" spans="3:12" x14ac:dyDescent="0.25">
      <c r="C66" s="8"/>
      <c r="D66" s="9"/>
      <c r="E66" s="9"/>
      <c r="F66" s="8"/>
      <c r="H66" s="8"/>
      <c r="J66" s="8"/>
      <c r="K66" s="9"/>
      <c r="L66" s="8"/>
    </row>
    <row r="67" spans="3:12" x14ac:dyDescent="0.25">
      <c r="C67" s="8"/>
      <c r="D67" s="9"/>
      <c r="E67" s="9"/>
      <c r="F67" s="8"/>
      <c r="H67" s="8"/>
      <c r="J67" s="8"/>
      <c r="K67" s="9"/>
      <c r="L67" s="8"/>
    </row>
    <row r="68" spans="3:12" x14ac:dyDescent="0.25">
      <c r="C68" s="8"/>
      <c r="D68" s="9"/>
      <c r="E68" s="9"/>
      <c r="F68" s="8"/>
      <c r="H68" s="8"/>
      <c r="J68" s="8"/>
      <c r="K68" s="9"/>
      <c r="L68" s="8"/>
    </row>
    <row r="69" spans="3:12" x14ac:dyDescent="0.25">
      <c r="C69" s="8"/>
      <c r="D69" s="9"/>
      <c r="E69" s="9"/>
      <c r="F69" s="8"/>
      <c r="H69" s="8"/>
      <c r="J69" s="8"/>
      <c r="K69" s="9"/>
      <c r="L69" s="8"/>
    </row>
    <row r="70" spans="3:12" x14ac:dyDescent="0.25">
      <c r="C70" s="8"/>
      <c r="D70" s="9"/>
      <c r="E70" s="9"/>
      <c r="F70" s="8"/>
      <c r="H70" s="8"/>
      <c r="J70" s="8"/>
      <c r="K70" s="9"/>
      <c r="L70" s="8"/>
    </row>
    <row r="71" spans="3:12" x14ac:dyDescent="0.25">
      <c r="C71" s="8"/>
      <c r="D71" s="9"/>
      <c r="E71" s="9"/>
      <c r="F71" s="8"/>
      <c r="H71" s="8"/>
      <c r="J71" s="8"/>
      <c r="K71" s="9"/>
      <c r="L71" s="8"/>
    </row>
    <row r="72" spans="3:12" x14ac:dyDescent="0.25">
      <c r="C72" s="8"/>
      <c r="D72" s="9"/>
      <c r="E72" s="9"/>
      <c r="F72" s="8"/>
      <c r="H72" s="8"/>
      <c r="J72" s="8"/>
      <c r="K72" s="9"/>
      <c r="L72" s="8"/>
    </row>
    <row r="73" spans="3:12" x14ac:dyDescent="0.25">
      <c r="C73" s="8"/>
      <c r="D73" s="9"/>
      <c r="E73" s="9"/>
      <c r="F73" s="8"/>
      <c r="H73" s="8"/>
      <c r="J73" s="8"/>
      <c r="K73" s="9"/>
      <c r="L73" s="8"/>
    </row>
    <row r="74" spans="3:12" x14ac:dyDescent="0.25">
      <c r="C74" s="8"/>
      <c r="D74" s="9"/>
      <c r="E74" s="9"/>
      <c r="F74" s="8"/>
      <c r="H74" s="8"/>
      <c r="J74" s="8"/>
      <c r="K74" s="9"/>
      <c r="L74" s="8"/>
    </row>
    <row r="75" spans="3:12" x14ac:dyDescent="0.25">
      <c r="C75" s="8"/>
      <c r="D75" s="9"/>
      <c r="E75" s="9"/>
      <c r="F75" s="8"/>
      <c r="H75" s="8"/>
      <c r="J75" s="8"/>
      <c r="K75" s="9"/>
      <c r="L75" s="8"/>
    </row>
    <row r="76" spans="3:12" x14ac:dyDescent="0.25">
      <c r="C76" s="8"/>
      <c r="D76" s="9"/>
      <c r="E76" s="9"/>
      <c r="F76" s="8"/>
      <c r="H76" s="8"/>
      <c r="J76" s="8"/>
      <c r="K76" s="9"/>
      <c r="L76" s="8"/>
    </row>
    <row r="77" spans="3:12" x14ac:dyDescent="0.25">
      <c r="C77" s="8"/>
      <c r="D77" s="9"/>
      <c r="E77" s="9"/>
      <c r="F77" s="8"/>
      <c r="H77" s="8"/>
      <c r="J77" s="8"/>
      <c r="K77" s="9"/>
      <c r="L77" s="8"/>
    </row>
    <row r="78" spans="3:12" x14ac:dyDescent="0.25">
      <c r="C78" s="8"/>
      <c r="D78" s="9"/>
      <c r="E78" s="9"/>
      <c r="F78" s="8"/>
      <c r="H78" s="8"/>
      <c r="J78" s="8"/>
      <c r="K78" s="9"/>
      <c r="L78" s="8"/>
    </row>
    <row r="79" spans="3:12" x14ac:dyDescent="0.25">
      <c r="C79" s="8"/>
      <c r="D79" s="9"/>
      <c r="E79" s="9"/>
      <c r="F79" s="8"/>
      <c r="H79" s="8"/>
      <c r="J79" s="8"/>
      <c r="K79" s="9"/>
      <c r="L79" s="8"/>
    </row>
    <row r="80" spans="3:12" x14ac:dyDescent="0.25">
      <c r="C80" s="8"/>
      <c r="D80" s="9"/>
      <c r="E80" s="9"/>
      <c r="F80" s="8"/>
      <c r="H80" s="8"/>
      <c r="J80" s="8"/>
      <c r="K80" s="9"/>
      <c r="L80" s="8"/>
    </row>
    <row r="81" spans="3:12" x14ac:dyDescent="0.25">
      <c r="C81" s="8"/>
      <c r="D81" s="9"/>
      <c r="E81" s="9"/>
      <c r="F81" s="8"/>
      <c r="H81" s="8"/>
      <c r="J81" s="8"/>
      <c r="K81" s="9"/>
      <c r="L81" s="8"/>
    </row>
    <row r="82" spans="3:12" x14ac:dyDescent="0.25">
      <c r="C82" s="8"/>
      <c r="D82" s="9"/>
      <c r="E82" s="9"/>
      <c r="F82" s="8"/>
      <c r="H82" s="8"/>
      <c r="J82" s="8"/>
      <c r="K82" s="9"/>
      <c r="L82" s="8"/>
    </row>
    <row r="83" spans="3:12" x14ac:dyDescent="0.25">
      <c r="C83" s="8"/>
      <c r="D83" s="9"/>
      <c r="E83" s="9"/>
      <c r="F83" s="8"/>
      <c r="H83" s="8"/>
      <c r="J83" s="8"/>
      <c r="K83" s="9"/>
      <c r="L83" s="8"/>
    </row>
    <row r="84" spans="3:12" x14ac:dyDescent="0.25">
      <c r="C84" s="8"/>
      <c r="D84" s="9"/>
      <c r="E84" s="9"/>
      <c r="F84" s="8"/>
      <c r="H84" s="8"/>
      <c r="J84" s="8"/>
      <c r="K84" s="9"/>
      <c r="L84" s="8"/>
    </row>
    <row r="85" spans="3:12" x14ac:dyDescent="0.25">
      <c r="C85" s="8"/>
      <c r="D85" s="9"/>
      <c r="E85" s="9"/>
      <c r="F85" s="8"/>
      <c r="H85" s="8"/>
      <c r="J85" s="8"/>
      <c r="K85" s="9"/>
      <c r="L85" s="8"/>
    </row>
    <row r="86" spans="3:12" x14ac:dyDescent="0.25">
      <c r="C86" s="8"/>
      <c r="D86" s="9"/>
      <c r="E86" s="9"/>
      <c r="F86" s="8"/>
      <c r="H86" s="8"/>
      <c r="J86" s="8"/>
      <c r="K86" s="9"/>
      <c r="L86" s="8"/>
    </row>
    <row r="87" spans="3:12" x14ac:dyDescent="0.25">
      <c r="C87" s="8"/>
      <c r="D87" s="9"/>
      <c r="E87" s="9"/>
      <c r="F87" s="8"/>
      <c r="H87" s="8"/>
      <c r="J87" s="8"/>
      <c r="K87" s="9"/>
      <c r="L87" s="8"/>
    </row>
    <row r="88" spans="3:12" x14ac:dyDescent="0.25">
      <c r="C88" s="8"/>
      <c r="D88" s="9"/>
      <c r="E88" s="9"/>
      <c r="F88" s="8"/>
      <c r="H88" s="8"/>
      <c r="J88" s="8"/>
      <c r="K88" s="9"/>
      <c r="L88" s="8"/>
    </row>
    <row r="89" spans="3:12" x14ac:dyDescent="0.25">
      <c r="C89" s="8"/>
      <c r="D89" s="9"/>
      <c r="E89" s="9"/>
      <c r="F89" s="8"/>
      <c r="H89" s="8"/>
      <c r="J89" s="8"/>
      <c r="K89" s="9"/>
      <c r="L89" s="8"/>
    </row>
    <row r="90" spans="3:12" x14ac:dyDescent="0.25">
      <c r="C90" s="8"/>
      <c r="D90" s="9"/>
      <c r="E90" s="9"/>
      <c r="F90" s="8"/>
      <c r="H90" s="8"/>
      <c r="J90" s="8"/>
      <c r="K90" s="9"/>
      <c r="L90" s="8"/>
    </row>
    <row r="91" spans="3:12" x14ac:dyDescent="0.25">
      <c r="C91" s="8"/>
      <c r="D91" s="9"/>
      <c r="E91" s="9"/>
      <c r="F91" s="8"/>
      <c r="H91" s="8"/>
      <c r="J91" s="8"/>
      <c r="K91" s="9"/>
      <c r="L91" s="8"/>
    </row>
    <row r="92" spans="3:12" x14ac:dyDescent="0.25">
      <c r="C92" s="8"/>
      <c r="D92" s="9"/>
      <c r="E92" s="9"/>
      <c r="F92" s="8"/>
      <c r="H92" s="8"/>
      <c r="J92" s="8"/>
      <c r="K92" s="9"/>
      <c r="L92" s="8"/>
    </row>
    <row r="93" spans="3:12" x14ac:dyDescent="0.25">
      <c r="C93" s="8"/>
      <c r="D93" s="9"/>
      <c r="E93" s="9"/>
      <c r="F93" s="8"/>
      <c r="H93" s="8"/>
      <c r="J93" s="8"/>
      <c r="K93" s="9"/>
      <c r="L93" s="8"/>
    </row>
    <row r="94" spans="3:12" x14ac:dyDescent="0.25">
      <c r="C94" s="8"/>
      <c r="D94" s="9"/>
      <c r="E94" s="9"/>
      <c r="F94" s="8"/>
      <c r="H94" s="8"/>
      <c r="J94" s="8"/>
      <c r="K94" s="9"/>
      <c r="L94" s="8"/>
    </row>
    <row r="95" spans="3:12" x14ac:dyDescent="0.25">
      <c r="C95" s="8"/>
      <c r="D95" s="9"/>
      <c r="E95" s="9"/>
      <c r="F95" s="8"/>
      <c r="H95" s="8"/>
      <c r="J95" s="8"/>
      <c r="K95" s="9"/>
      <c r="L95" s="8"/>
    </row>
    <row r="96" spans="3:12" x14ac:dyDescent="0.25">
      <c r="C96" s="8"/>
      <c r="D96" s="9"/>
      <c r="E96" s="9"/>
      <c r="F96" s="8"/>
      <c r="H96" s="8"/>
      <c r="J96" s="8"/>
      <c r="K96" s="9"/>
      <c r="L96" s="8"/>
    </row>
    <row r="97" spans="3:12" x14ac:dyDescent="0.25">
      <c r="C97" s="8"/>
      <c r="D97" s="9"/>
      <c r="E97" s="9"/>
      <c r="F97" s="8"/>
      <c r="H97" s="8"/>
      <c r="J97" s="8"/>
      <c r="K97" s="9"/>
      <c r="L97" s="8"/>
    </row>
    <row r="98" spans="3:12" x14ac:dyDescent="0.25">
      <c r="C98" s="8"/>
      <c r="D98" s="9"/>
      <c r="E98" s="9"/>
      <c r="F98" s="8"/>
      <c r="H98" s="8"/>
      <c r="J98" s="8"/>
      <c r="K98" s="9"/>
      <c r="L98" s="8"/>
    </row>
    <row r="99" spans="3:12" x14ac:dyDescent="0.25">
      <c r="C99" s="8"/>
      <c r="D99" s="9"/>
      <c r="E99" s="9"/>
      <c r="F99" s="8"/>
      <c r="H99" s="8"/>
      <c r="J99" s="8"/>
      <c r="K99" s="9"/>
      <c r="L99" s="8"/>
    </row>
    <row r="100" spans="3:12" x14ac:dyDescent="0.25">
      <c r="C100" s="8"/>
      <c r="D100" s="9"/>
      <c r="E100" s="9"/>
      <c r="F100" s="8"/>
      <c r="H100" s="8"/>
      <c r="J100" s="8"/>
      <c r="K100" s="9"/>
      <c r="L100" s="8"/>
    </row>
    <row r="101" spans="3:12" x14ac:dyDescent="0.25">
      <c r="C101" s="8"/>
      <c r="D101" s="9"/>
      <c r="E101" s="9"/>
      <c r="F101" s="8"/>
      <c r="H101" s="8"/>
      <c r="J101" s="8"/>
      <c r="K101" s="9"/>
      <c r="L101" s="8"/>
    </row>
    <row r="102" spans="3:12" x14ac:dyDescent="0.25">
      <c r="C102" s="8"/>
      <c r="D102" s="9"/>
      <c r="E102" s="9"/>
      <c r="F102" s="8"/>
      <c r="H102" s="8"/>
      <c r="J102" s="8"/>
      <c r="K102" s="9"/>
      <c r="L102" s="8"/>
    </row>
    <row r="103" spans="3:12" x14ac:dyDescent="0.25">
      <c r="C103" s="8"/>
      <c r="D103" s="9"/>
      <c r="E103" s="9"/>
      <c r="F103" s="8"/>
      <c r="H103" s="8"/>
      <c r="J103" s="8"/>
      <c r="K103" s="9"/>
      <c r="L103" s="8"/>
    </row>
    <row r="104" spans="3:12" x14ac:dyDescent="0.25">
      <c r="C104" s="8"/>
      <c r="D104" s="9"/>
      <c r="E104" s="9"/>
      <c r="F104" s="8"/>
      <c r="H104" s="8"/>
      <c r="J104" s="8"/>
      <c r="K104" s="9"/>
      <c r="L104" s="8"/>
    </row>
    <row r="105" spans="3:12" x14ac:dyDescent="0.25">
      <c r="C105" s="8"/>
      <c r="D105" s="9"/>
      <c r="E105" s="9"/>
      <c r="F105" s="8"/>
      <c r="H105" s="8"/>
      <c r="J105" s="8"/>
      <c r="K105" s="9"/>
      <c r="L105" s="8"/>
    </row>
    <row r="106" spans="3:12" x14ac:dyDescent="0.25">
      <c r="C106" s="8"/>
      <c r="D106" s="9"/>
      <c r="E106" s="9"/>
      <c r="F106" s="8"/>
      <c r="H106" s="8"/>
      <c r="J106" s="8"/>
      <c r="K106" s="9"/>
      <c r="L106" s="8"/>
    </row>
    <row r="107" spans="3:12" x14ac:dyDescent="0.25">
      <c r="C107" s="8"/>
      <c r="D107" s="9"/>
      <c r="E107" s="9"/>
      <c r="F107" s="8"/>
      <c r="H107" s="8"/>
      <c r="J107" s="8"/>
      <c r="K107" s="9"/>
      <c r="L107" s="8"/>
    </row>
    <row r="108" spans="3:12" x14ac:dyDescent="0.25">
      <c r="C108" s="8"/>
      <c r="D108" s="9"/>
      <c r="E108" s="9"/>
      <c r="F108" s="8"/>
      <c r="H108" s="8"/>
      <c r="J108" s="8"/>
      <c r="K108" s="9"/>
      <c r="L108" s="8"/>
    </row>
    <row r="109" spans="3:12" x14ac:dyDescent="0.25">
      <c r="C109" s="8"/>
      <c r="D109" s="9"/>
      <c r="E109" s="9"/>
      <c r="F109" s="8"/>
      <c r="H109" s="8"/>
      <c r="J109" s="8"/>
      <c r="K109" s="9"/>
      <c r="L109" s="8"/>
    </row>
    <row r="110" spans="3:12" x14ac:dyDescent="0.25">
      <c r="C110" s="8"/>
      <c r="D110" s="9"/>
      <c r="E110" s="9"/>
      <c r="F110" s="8"/>
      <c r="H110" s="8"/>
      <c r="J110" s="8"/>
      <c r="K110" s="9"/>
      <c r="L110" s="8"/>
    </row>
    <row r="111" spans="3:12" x14ac:dyDescent="0.25">
      <c r="C111" s="8"/>
      <c r="D111" s="9"/>
      <c r="E111" s="9"/>
      <c r="F111" s="8"/>
      <c r="H111" s="8"/>
      <c r="J111" s="8"/>
      <c r="K111" s="9"/>
      <c r="L111" s="8"/>
    </row>
    <row r="112" spans="3:12" x14ac:dyDescent="0.25">
      <c r="C112" s="8"/>
      <c r="D112" s="9"/>
      <c r="E112" s="9"/>
      <c r="F112" s="8"/>
      <c r="H112" s="8"/>
      <c r="J112" s="8"/>
      <c r="K112" s="9"/>
      <c r="L112" s="8"/>
    </row>
    <row r="113" spans="3:12" x14ac:dyDescent="0.25">
      <c r="C113" s="8"/>
      <c r="D113" s="9"/>
      <c r="E113" s="9"/>
      <c r="F113" s="8"/>
      <c r="H113" s="8"/>
      <c r="J113" s="8"/>
      <c r="K113" s="9"/>
      <c r="L113" s="8"/>
    </row>
    <row r="114" spans="3:12" x14ac:dyDescent="0.25">
      <c r="C114" s="8"/>
      <c r="D114" s="9"/>
      <c r="E114" s="9"/>
      <c r="F114" s="8"/>
      <c r="H114" s="8"/>
      <c r="J114" s="8"/>
      <c r="K114" s="9"/>
      <c r="L114" s="8"/>
    </row>
    <row r="115" spans="3:12" x14ac:dyDescent="0.25">
      <c r="C115" s="8"/>
      <c r="D115" s="9"/>
      <c r="E115" s="9"/>
      <c r="F115" s="8"/>
      <c r="H115" s="8"/>
      <c r="J115" s="8"/>
      <c r="K115" s="9"/>
      <c r="L115" s="8"/>
    </row>
    <row r="116" spans="3:12" x14ac:dyDescent="0.25">
      <c r="C116" s="8"/>
      <c r="D116" s="9"/>
      <c r="E116" s="9"/>
      <c r="F116" s="8"/>
      <c r="H116" s="8"/>
      <c r="J116" s="8"/>
      <c r="K116" s="9"/>
      <c r="L116" s="8"/>
    </row>
    <row r="117" spans="3:12" x14ac:dyDescent="0.25">
      <c r="C117" s="8"/>
      <c r="D117" s="9"/>
      <c r="E117" s="9"/>
      <c r="F117" s="8"/>
      <c r="H117" s="8"/>
      <c r="J117" s="8"/>
      <c r="K117" s="9"/>
      <c r="L117" s="8"/>
    </row>
    <row r="118" spans="3:12" x14ac:dyDescent="0.25">
      <c r="C118" s="8"/>
      <c r="D118" s="9"/>
      <c r="E118" s="9"/>
      <c r="F118" s="8"/>
      <c r="H118" s="8"/>
      <c r="J118" s="8"/>
      <c r="K118" s="9"/>
      <c r="L118" s="8"/>
    </row>
    <row r="119" spans="3:12" x14ac:dyDescent="0.25">
      <c r="C119" s="8"/>
      <c r="D119" s="9"/>
      <c r="E119" s="9"/>
      <c r="F119" s="8"/>
      <c r="H119" s="8"/>
      <c r="J119" s="8"/>
      <c r="K119" s="9"/>
      <c r="L119" s="8"/>
    </row>
    <row r="120" spans="3:12" x14ac:dyDescent="0.25">
      <c r="C120" s="8"/>
      <c r="D120" s="9"/>
      <c r="E120" s="9"/>
      <c r="F120" s="8"/>
      <c r="H120" s="8"/>
      <c r="J120" s="8"/>
      <c r="K120" s="9"/>
      <c r="L120" s="8"/>
    </row>
    <row r="121" spans="3:12" x14ac:dyDescent="0.25">
      <c r="C121" s="8"/>
      <c r="D121" s="9"/>
      <c r="E121" s="9"/>
      <c r="F121" s="8"/>
      <c r="H121" s="8"/>
      <c r="J121" s="8"/>
      <c r="K121" s="9"/>
      <c r="L121" s="8"/>
    </row>
    <row r="122" spans="3:12" x14ac:dyDescent="0.25">
      <c r="C122" s="8"/>
      <c r="D122" s="9"/>
      <c r="E122" s="9"/>
      <c r="F122" s="8"/>
      <c r="H122" s="8"/>
      <c r="J122" s="8"/>
      <c r="K122" s="9"/>
      <c r="L122" s="8"/>
    </row>
    <row r="123" spans="3:12" x14ac:dyDescent="0.25">
      <c r="C123" s="8"/>
      <c r="D123" s="9"/>
      <c r="E123" s="9"/>
      <c r="F123" s="8"/>
      <c r="H123" s="8"/>
      <c r="J123" s="8"/>
      <c r="K123" s="9"/>
      <c r="L123" s="8"/>
    </row>
    <row r="124" spans="3:12" x14ac:dyDescent="0.25">
      <c r="C124" s="8"/>
      <c r="D124" s="9"/>
      <c r="E124" s="9"/>
      <c r="F124" s="8"/>
      <c r="H124" s="8"/>
      <c r="J124" s="8"/>
      <c r="K124" s="9"/>
      <c r="L124" s="8"/>
    </row>
    <row r="125" spans="3:12" x14ac:dyDescent="0.25">
      <c r="C125" s="8"/>
      <c r="D125" s="9"/>
      <c r="E125" s="9"/>
      <c r="F125" s="8"/>
      <c r="H125" s="8"/>
      <c r="J125" s="8"/>
      <c r="K125" s="9"/>
      <c r="L125" s="8"/>
    </row>
    <row r="126" spans="3:12" x14ac:dyDescent="0.25">
      <c r="C126" s="8"/>
      <c r="D126" s="9"/>
      <c r="E126" s="9"/>
      <c r="F126" s="8"/>
      <c r="H126" s="8"/>
      <c r="J126" s="8"/>
      <c r="K126" s="9"/>
      <c r="L126" s="8"/>
    </row>
    <row r="127" spans="3:12" x14ac:dyDescent="0.25">
      <c r="C127" s="8"/>
      <c r="D127" s="9"/>
      <c r="E127" s="9"/>
      <c r="F127" s="8"/>
      <c r="H127" s="8"/>
      <c r="J127" s="8"/>
      <c r="K127" s="9"/>
      <c r="L127" s="8"/>
    </row>
    <row r="128" spans="3:12" x14ac:dyDescent="0.25">
      <c r="C128" s="8"/>
      <c r="D128" s="9"/>
      <c r="E128" s="9"/>
      <c r="F128" s="8"/>
      <c r="H128" s="8"/>
      <c r="J128" s="8"/>
      <c r="K128" s="9"/>
      <c r="L128" s="8"/>
    </row>
    <row r="129" spans="3:12" x14ac:dyDescent="0.25">
      <c r="C129" s="8"/>
      <c r="D129" s="9"/>
      <c r="E129" s="9"/>
      <c r="F129" s="8"/>
      <c r="H129" s="8"/>
      <c r="J129" s="8"/>
      <c r="K129" s="9"/>
      <c r="L129" s="8"/>
    </row>
    <row r="130" spans="3:12" x14ac:dyDescent="0.25">
      <c r="C130" s="8"/>
      <c r="D130" s="9"/>
      <c r="E130" s="9"/>
      <c r="F130" s="8"/>
      <c r="H130" s="8"/>
      <c r="J130" s="8"/>
      <c r="K130" s="9"/>
      <c r="L130" s="8"/>
    </row>
    <row r="131" spans="3:12" x14ac:dyDescent="0.25">
      <c r="C131" s="8"/>
      <c r="D131" s="9"/>
      <c r="E131" s="9"/>
      <c r="F131" s="8"/>
      <c r="H131" s="8"/>
      <c r="J131" s="8"/>
      <c r="K131" s="9"/>
      <c r="L131" s="8"/>
    </row>
    <row r="132" spans="3:12" x14ac:dyDescent="0.25">
      <c r="C132" s="8"/>
      <c r="D132" s="9"/>
      <c r="E132" s="9"/>
      <c r="F132" s="8"/>
      <c r="H132" s="8"/>
      <c r="J132" s="8"/>
      <c r="K132" s="9"/>
      <c r="L132" s="8"/>
    </row>
    <row r="133" spans="3:12" x14ac:dyDescent="0.25">
      <c r="C133" s="8"/>
      <c r="D133" s="9"/>
      <c r="E133" s="9"/>
      <c r="F133" s="8"/>
      <c r="H133" s="8"/>
      <c r="J133" s="8"/>
      <c r="K133" s="9"/>
      <c r="L133" s="8"/>
    </row>
    <row r="134" spans="3:12" x14ac:dyDescent="0.25">
      <c r="C134" s="8"/>
      <c r="D134" s="9"/>
      <c r="E134" s="9"/>
      <c r="F134" s="8"/>
      <c r="H134" s="8"/>
      <c r="J134" s="8"/>
      <c r="K134" s="9"/>
      <c r="L134" s="8"/>
    </row>
    <row r="135" spans="3:12" x14ac:dyDescent="0.25">
      <c r="C135" s="8"/>
      <c r="D135" s="9"/>
      <c r="E135" s="9"/>
      <c r="F135" s="8"/>
      <c r="H135" s="8"/>
      <c r="J135" s="8"/>
      <c r="K135" s="9"/>
      <c r="L135" s="8"/>
    </row>
    <row r="136" spans="3:12" x14ac:dyDescent="0.25">
      <c r="C136" s="8"/>
      <c r="D136" s="9"/>
      <c r="E136" s="9"/>
      <c r="F136" s="8"/>
      <c r="H136" s="8"/>
      <c r="J136" s="8"/>
      <c r="K136" s="9"/>
      <c r="L136" s="8"/>
    </row>
    <row r="137" spans="3:12" x14ac:dyDescent="0.25">
      <c r="C137" s="8"/>
      <c r="D137" s="9"/>
      <c r="E137" s="9"/>
      <c r="F137" s="8"/>
      <c r="H137" s="8"/>
      <c r="J137" s="8"/>
      <c r="K137" s="9"/>
      <c r="L137" s="8"/>
    </row>
    <row r="138" spans="3:12" x14ac:dyDescent="0.25">
      <c r="C138" s="8"/>
      <c r="D138" s="9"/>
      <c r="E138" s="9"/>
      <c r="F138" s="8"/>
      <c r="H138" s="8"/>
      <c r="J138" s="8"/>
      <c r="K138" s="9"/>
      <c r="L138" s="8"/>
    </row>
    <row r="139" spans="3:12" x14ac:dyDescent="0.25">
      <c r="C139" s="8"/>
      <c r="D139" s="9"/>
      <c r="E139" s="9"/>
      <c r="F139" s="8"/>
      <c r="H139" s="8"/>
      <c r="J139" s="8"/>
      <c r="K139" s="9"/>
      <c r="L139" s="8"/>
    </row>
    <row r="140" spans="3:12" x14ac:dyDescent="0.25">
      <c r="C140" s="8"/>
      <c r="D140" s="9"/>
      <c r="E140" s="9"/>
      <c r="F140" s="8"/>
      <c r="H140" s="8"/>
      <c r="J140" s="8"/>
      <c r="K140" s="9"/>
      <c r="L140" s="8"/>
    </row>
    <row r="141" spans="3:12" x14ac:dyDescent="0.25">
      <c r="C141" s="8"/>
      <c r="D141" s="9"/>
      <c r="E141" s="9"/>
      <c r="F141" s="8"/>
      <c r="H141" s="8"/>
      <c r="J141" s="8"/>
      <c r="K141" s="9"/>
      <c r="L141" s="8"/>
    </row>
    <row r="142" spans="3:12" x14ac:dyDescent="0.25">
      <c r="C142" s="8"/>
      <c r="D142" s="9"/>
      <c r="E142" s="9"/>
      <c r="F142" s="8"/>
      <c r="H142" s="8"/>
      <c r="J142" s="8"/>
      <c r="K142" s="9"/>
      <c r="L142" s="8"/>
    </row>
    <row r="143" spans="3:12" x14ac:dyDescent="0.25">
      <c r="C143" s="8"/>
      <c r="D143" s="9"/>
      <c r="E143" s="9"/>
      <c r="F143" s="8"/>
      <c r="H143" s="8"/>
      <c r="J143" s="8"/>
      <c r="K143" s="9"/>
      <c r="L143" s="8"/>
    </row>
    <row r="144" spans="3:12" x14ac:dyDescent="0.25">
      <c r="C144" s="8"/>
      <c r="D144" s="9"/>
      <c r="E144" s="9"/>
      <c r="F144" s="8"/>
      <c r="H144" s="8"/>
      <c r="J144" s="8"/>
      <c r="K144" s="9"/>
      <c r="L144" s="8"/>
    </row>
    <row r="145" spans="3:12" x14ac:dyDescent="0.25">
      <c r="C145" s="8"/>
      <c r="D145" s="9"/>
      <c r="E145" s="9"/>
      <c r="F145" s="8"/>
      <c r="H145" s="8"/>
      <c r="J145" s="8"/>
      <c r="K145" s="9"/>
      <c r="L145" s="8"/>
    </row>
    <row r="146" spans="3:12" x14ac:dyDescent="0.25">
      <c r="C146" s="8"/>
      <c r="D146" s="9"/>
      <c r="E146" s="9"/>
      <c r="F146" s="8"/>
      <c r="H146" s="8"/>
      <c r="J146" s="8"/>
      <c r="K146" s="9"/>
      <c r="L146" s="8"/>
    </row>
    <row r="147" spans="3:12" x14ac:dyDescent="0.25">
      <c r="C147" s="8"/>
      <c r="D147" s="9"/>
      <c r="E147" s="9"/>
      <c r="F147" s="8"/>
      <c r="H147" s="8"/>
      <c r="J147" s="8"/>
      <c r="K147" s="9"/>
      <c r="L147" s="8"/>
    </row>
    <row r="148" spans="3:12" x14ac:dyDescent="0.25">
      <c r="C148" s="8"/>
      <c r="D148" s="9"/>
      <c r="E148" s="9"/>
      <c r="F148" s="8"/>
      <c r="H148" s="8"/>
      <c r="J148" s="8"/>
      <c r="K148" s="9"/>
      <c r="L148" s="8"/>
    </row>
    <row r="149" spans="3:12" x14ac:dyDescent="0.25">
      <c r="C149" s="8"/>
      <c r="D149" s="9"/>
      <c r="E149" s="9"/>
      <c r="F149" s="8"/>
      <c r="H149" s="8"/>
      <c r="J149" s="8"/>
      <c r="K149" s="9"/>
      <c r="L149" s="8"/>
    </row>
    <row r="150" spans="3:12" x14ac:dyDescent="0.25">
      <c r="C150" s="8"/>
      <c r="D150" s="9"/>
      <c r="E150" s="9"/>
      <c r="F150" s="8"/>
      <c r="H150" s="8"/>
      <c r="J150" s="8"/>
      <c r="K150" s="9"/>
      <c r="L150" s="8"/>
    </row>
    <row r="151" spans="3:12" x14ac:dyDescent="0.25">
      <c r="C151" s="8"/>
      <c r="D151" s="9"/>
      <c r="E151" s="9"/>
      <c r="F151" s="8"/>
      <c r="H151" s="8"/>
      <c r="J151" s="8"/>
      <c r="K151" s="9"/>
      <c r="L151" s="8"/>
    </row>
    <row r="152" spans="3:12" x14ac:dyDescent="0.25">
      <c r="C152" s="8"/>
      <c r="D152" s="9"/>
      <c r="E152" s="9"/>
      <c r="F152" s="8"/>
      <c r="H152" s="8"/>
      <c r="J152" s="8"/>
      <c r="K152" s="9"/>
      <c r="L152" s="8"/>
    </row>
    <row r="153" spans="3:12" x14ac:dyDescent="0.25">
      <c r="C153" s="8"/>
      <c r="D153" s="9"/>
      <c r="E153" s="9"/>
      <c r="F153" s="8"/>
      <c r="H153" s="8"/>
      <c r="J153" s="8"/>
      <c r="K153" s="9"/>
      <c r="L153" s="8"/>
    </row>
    <row r="154" spans="3:12" x14ac:dyDescent="0.25">
      <c r="C154" s="8"/>
      <c r="D154" s="9"/>
      <c r="E154" s="9"/>
      <c r="F154" s="8"/>
      <c r="H154" s="8"/>
      <c r="J154" s="8"/>
      <c r="K154" s="9"/>
      <c r="L154" s="8"/>
    </row>
    <row r="155" spans="3:12" x14ac:dyDescent="0.25">
      <c r="C155" s="8"/>
      <c r="D155" s="9"/>
      <c r="E155" s="9"/>
      <c r="F155" s="8"/>
      <c r="H155" s="8"/>
      <c r="J155" s="8"/>
      <c r="K155" s="9"/>
      <c r="L155" s="8"/>
    </row>
    <row r="156" spans="3:12" x14ac:dyDescent="0.25">
      <c r="C156" s="8"/>
      <c r="D156" s="9"/>
      <c r="E156" s="9"/>
      <c r="F156" s="8"/>
      <c r="H156" s="8"/>
      <c r="J156" s="8"/>
      <c r="K156" s="9"/>
      <c r="L156" s="8"/>
    </row>
    <row r="157" spans="3:12" x14ac:dyDescent="0.25">
      <c r="C157" s="8"/>
      <c r="D157" s="9"/>
      <c r="E157" s="9"/>
      <c r="F157" s="8"/>
      <c r="H157" s="8"/>
      <c r="J157" s="8"/>
      <c r="K157" s="9"/>
      <c r="L157" s="8"/>
    </row>
    <row r="158" spans="3:12" x14ac:dyDescent="0.25">
      <c r="C158" s="8"/>
      <c r="D158" s="9"/>
      <c r="E158" s="9"/>
      <c r="F158" s="8"/>
      <c r="H158" s="8"/>
      <c r="J158" s="8"/>
      <c r="K158" s="9"/>
      <c r="L158" s="8"/>
    </row>
    <row r="159" spans="3:12" x14ac:dyDescent="0.25">
      <c r="C159" s="8"/>
      <c r="D159" s="9"/>
      <c r="E159" s="9"/>
      <c r="F159" s="8"/>
      <c r="H159" s="8"/>
      <c r="J159" s="8"/>
      <c r="K159" s="9"/>
      <c r="L159" s="8"/>
    </row>
    <row r="160" spans="3:12" x14ac:dyDescent="0.25">
      <c r="C160" s="8"/>
      <c r="D160" s="9"/>
      <c r="E160" s="9"/>
      <c r="F160" s="8"/>
      <c r="H160" s="8"/>
      <c r="J160" s="8"/>
      <c r="K160" s="9"/>
      <c r="L160" s="8"/>
    </row>
    <row r="161" spans="3:12" x14ac:dyDescent="0.25">
      <c r="C161" s="8"/>
      <c r="D161" s="9"/>
      <c r="E161" s="9"/>
      <c r="F161" s="8"/>
      <c r="H161" s="8"/>
      <c r="J161" s="8"/>
      <c r="K161" s="9"/>
      <c r="L161" s="8"/>
    </row>
    <row r="162" spans="3:12" x14ac:dyDescent="0.25">
      <c r="C162" s="8"/>
      <c r="D162" s="9"/>
      <c r="E162" s="9"/>
      <c r="F162" s="8"/>
      <c r="H162" s="8"/>
      <c r="J162" s="8"/>
      <c r="K162" s="9"/>
      <c r="L162" s="8"/>
    </row>
    <row r="163" spans="3:12" x14ac:dyDescent="0.25">
      <c r="C163" s="8"/>
      <c r="D163" s="9"/>
      <c r="E163" s="9"/>
      <c r="F163" s="8"/>
      <c r="H163" s="8"/>
      <c r="J163" s="8"/>
      <c r="K163" s="9"/>
      <c r="L163" s="8"/>
    </row>
    <row r="164" spans="3:12" x14ac:dyDescent="0.25">
      <c r="C164" s="8"/>
      <c r="D164" s="9"/>
      <c r="E164" s="9"/>
      <c r="F164" s="8"/>
      <c r="H164" s="8"/>
      <c r="J164" s="8"/>
      <c r="K164" s="9"/>
      <c r="L164" s="8"/>
    </row>
    <row r="165" spans="3:12" x14ac:dyDescent="0.25">
      <c r="C165" s="8"/>
      <c r="D165" s="9"/>
      <c r="E165" s="9"/>
      <c r="F165" s="8"/>
      <c r="H165" s="8"/>
      <c r="J165" s="8"/>
      <c r="K165" s="9"/>
      <c r="L165" s="8"/>
    </row>
    <row r="166" spans="3:12" x14ac:dyDescent="0.25">
      <c r="C166" s="8"/>
      <c r="D166" s="9"/>
      <c r="E166" s="9"/>
      <c r="F166" s="8"/>
      <c r="H166" s="8"/>
      <c r="J166" s="8"/>
      <c r="K166" s="9"/>
      <c r="L166" s="8"/>
    </row>
    <row r="167" spans="3:12" x14ac:dyDescent="0.25">
      <c r="C167" s="8"/>
      <c r="D167" s="9"/>
      <c r="E167" s="9"/>
      <c r="F167" s="8"/>
      <c r="H167" s="8"/>
      <c r="J167" s="8"/>
      <c r="K167" s="9"/>
      <c r="L167" s="8"/>
    </row>
    <row r="168" spans="3:12" x14ac:dyDescent="0.25">
      <c r="C168" s="8"/>
      <c r="D168" s="9"/>
      <c r="E168" s="9"/>
      <c r="F168" s="8"/>
      <c r="H168" s="8"/>
      <c r="J168" s="8"/>
      <c r="K168" s="9"/>
      <c r="L168" s="8"/>
    </row>
    <row r="169" spans="3:12" x14ac:dyDescent="0.25">
      <c r="C169" s="8"/>
      <c r="D169" s="9"/>
      <c r="E169" s="9"/>
      <c r="F169" s="8"/>
      <c r="H169" s="8"/>
      <c r="J169" s="8"/>
      <c r="K169" s="9"/>
      <c r="L169" s="8"/>
    </row>
    <row r="170" spans="3:12" x14ac:dyDescent="0.25">
      <c r="C170" s="8"/>
      <c r="D170" s="9"/>
      <c r="E170" s="9"/>
      <c r="F170" s="8"/>
      <c r="H170" s="8"/>
      <c r="J170" s="8"/>
      <c r="K170" s="9"/>
      <c r="L170" s="8"/>
    </row>
    <row r="171" spans="3:12" x14ac:dyDescent="0.25">
      <c r="C171" s="8"/>
      <c r="D171" s="9"/>
      <c r="E171" s="9"/>
      <c r="F171" s="8"/>
      <c r="H171" s="8"/>
      <c r="J171" s="8"/>
      <c r="K171" s="9"/>
      <c r="L171" s="8"/>
    </row>
    <row r="172" spans="3:12" x14ac:dyDescent="0.25">
      <c r="C172" s="8"/>
      <c r="D172" s="9"/>
      <c r="E172" s="9"/>
      <c r="F172" s="8"/>
      <c r="H172" s="8"/>
      <c r="J172" s="8"/>
      <c r="K172" s="9"/>
      <c r="L172" s="8"/>
    </row>
    <row r="173" spans="3:12" x14ac:dyDescent="0.25">
      <c r="C173" s="8"/>
      <c r="D173" s="9"/>
      <c r="E173" s="9"/>
      <c r="F173" s="8"/>
      <c r="H173" s="8"/>
      <c r="J173" s="8"/>
      <c r="K173" s="9"/>
      <c r="L173" s="8"/>
    </row>
    <row r="174" spans="3:12" x14ac:dyDescent="0.25">
      <c r="C174" s="8"/>
      <c r="D174" s="9"/>
      <c r="E174" s="9"/>
      <c r="F174" s="8"/>
      <c r="H174" s="8"/>
      <c r="J174" s="8"/>
      <c r="K174" s="9"/>
      <c r="L174" s="8"/>
    </row>
    <row r="175" spans="3:12" x14ac:dyDescent="0.25">
      <c r="C175" s="8"/>
      <c r="D175" s="9"/>
      <c r="E175" s="9"/>
      <c r="F175" s="8"/>
      <c r="H175" s="8"/>
      <c r="J175" s="8"/>
      <c r="K175" s="9"/>
      <c r="L175" s="8"/>
    </row>
    <row r="176" spans="3:12" x14ac:dyDescent="0.25">
      <c r="C176" s="8"/>
      <c r="D176" s="9"/>
      <c r="E176" s="9"/>
      <c r="F176" s="8"/>
      <c r="H176" s="8"/>
      <c r="J176" s="8"/>
      <c r="K176" s="9"/>
      <c r="L176" s="8"/>
    </row>
    <row r="177" spans="3:12" x14ac:dyDescent="0.25">
      <c r="C177" s="8"/>
      <c r="D177" s="9"/>
      <c r="E177" s="9"/>
      <c r="F177" s="8"/>
      <c r="H177" s="8"/>
      <c r="J177" s="8"/>
      <c r="K177" s="9"/>
      <c r="L177" s="8"/>
    </row>
    <row r="178" spans="3:12" x14ac:dyDescent="0.25">
      <c r="C178" s="8"/>
      <c r="D178" s="9"/>
      <c r="E178" s="9"/>
      <c r="F178" s="8"/>
      <c r="H178" s="8"/>
      <c r="J178" s="8"/>
      <c r="K178" s="9"/>
      <c r="L178" s="8"/>
    </row>
    <row r="179" spans="3:12" x14ac:dyDescent="0.25">
      <c r="C179" s="8"/>
      <c r="D179" s="9"/>
      <c r="E179" s="9"/>
      <c r="F179" s="8"/>
      <c r="H179" s="8"/>
      <c r="J179" s="8"/>
      <c r="K179" s="9"/>
      <c r="L179" s="8"/>
    </row>
    <row r="180" spans="3:12" x14ac:dyDescent="0.25">
      <c r="C180" s="8"/>
      <c r="D180" s="9"/>
      <c r="E180" s="9"/>
      <c r="F180" s="8"/>
      <c r="H180" s="8"/>
      <c r="J180" s="8"/>
      <c r="K180" s="9"/>
      <c r="L180" s="8"/>
    </row>
    <row r="181" spans="3:12" x14ac:dyDescent="0.25">
      <c r="C181" s="8"/>
      <c r="D181" s="9"/>
      <c r="E181" s="9"/>
      <c r="F181" s="8"/>
      <c r="H181" s="8"/>
      <c r="J181" s="8"/>
      <c r="K181" s="9"/>
      <c r="L181" s="8"/>
    </row>
    <row r="182" spans="3:12" x14ac:dyDescent="0.25">
      <c r="C182" s="8"/>
      <c r="D182" s="9"/>
      <c r="E182" s="9"/>
      <c r="F182" s="8"/>
      <c r="H182" s="8"/>
      <c r="J182" s="8"/>
      <c r="K182" s="9"/>
      <c r="L182" s="8"/>
    </row>
    <row r="183" spans="3:12" x14ac:dyDescent="0.25">
      <c r="C183" s="8"/>
      <c r="D183" s="9"/>
      <c r="E183" s="9"/>
      <c r="F183" s="8"/>
      <c r="H183" s="8"/>
      <c r="J183" s="8"/>
      <c r="K183" s="9"/>
      <c r="L183" s="8"/>
    </row>
    <row r="184" spans="3:12" x14ac:dyDescent="0.25">
      <c r="C184" s="8"/>
      <c r="D184" s="9"/>
      <c r="E184" s="9"/>
      <c r="F184" s="8"/>
      <c r="H184" s="8"/>
      <c r="J184" s="8"/>
      <c r="K184" s="9"/>
      <c r="L184" s="8"/>
    </row>
    <row r="185" spans="3:12" x14ac:dyDescent="0.25">
      <c r="C185" s="8"/>
      <c r="D185" s="9"/>
      <c r="E185" s="9"/>
      <c r="F185" s="8"/>
      <c r="H185" s="8"/>
      <c r="J185" s="8"/>
      <c r="K185" s="9"/>
      <c r="L185" s="8"/>
    </row>
    <row r="186" spans="3:12" x14ac:dyDescent="0.25">
      <c r="C186" s="8"/>
      <c r="D186" s="9"/>
      <c r="E186" s="9"/>
      <c r="F186" s="8"/>
      <c r="H186" s="8"/>
      <c r="J186" s="8"/>
      <c r="K186" s="9"/>
      <c r="L186" s="8"/>
    </row>
    <row r="187" spans="3:12" x14ac:dyDescent="0.25">
      <c r="C187" s="8"/>
      <c r="D187" s="9"/>
      <c r="E187" s="9"/>
      <c r="F187" s="8"/>
      <c r="H187" s="8"/>
      <c r="J187" s="8"/>
      <c r="K187" s="9"/>
      <c r="L187" s="8"/>
    </row>
    <row r="188" spans="3:12" x14ac:dyDescent="0.25">
      <c r="C188" s="8"/>
      <c r="D188" s="9"/>
      <c r="E188" s="9"/>
      <c r="F188" s="8"/>
      <c r="H188" s="8"/>
      <c r="J188" s="8"/>
      <c r="K188" s="9"/>
      <c r="L188" s="8"/>
    </row>
    <row r="189" spans="3:12" x14ac:dyDescent="0.25">
      <c r="C189" s="8"/>
      <c r="D189" s="9"/>
      <c r="E189" s="9"/>
      <c r="F189" s="8"/>
      <c r="H189" s="8"/>
      <c r="J189" s="8"/>
      <c r="K189" s="9"/>
      <c r="L189" s="8"/>
    </row>
    <row r="190" spans="3:12" x14ac:dyDescent="0.25">
      <c r="C190" s="8"/>
      <c r="D190" s="9"/>
      <c r="E190" s="9"/>
      <c r="F190" s="8"/>
      <c r="H190" s="8"/>
      <c r="J190" s="8"/>
      <c r="K190" s="9"/>
      <c r="L190" s="8"/>
    </row>
    <row r="191" spans="3:12" x14ac:dyDescent="0.25">
      <c r="C191" s="8"/>
      <c r="D191" s="9"/>
      <c r="E191" s="9"/>
      <c r="F191" s="8"/>
      <c r="H191" s="8"/>
      <c r="J191" s="8"/>
      <c r="K191" s="9"/>
      <c r="L191" s="8"/>
    </row>
    <row r="192" spans="3:12" x14ac:dyDescent="0.25">
      <c r="C192" s="8"/>
      <c r="D192" s="9"/>
      <c r="E192" s="9"/>
      <c r="F192" s="8"/>
      <c r="H192" s="8"/>
      <c r="J192" s="8"/>
      <c r="K192" s="9"/>
      <c r="L192" s="8"/>
    </row>
    <row r="193" spans="3:12" x14ac:dyDescent="0.25">
      <c r="C193" s="8"/>
      <c r="D193" s="9"/>
      <c r="E193" s="9"/>
      <c r="F193" s="8"/>
      <c r="H193" s="8"/>
      <c r="J193" s="8"/>
      <c r="K193" s="9"/>
      <c r="L193" s="8"/>
    </row>
    <row r="194" spans="3:12" x14ac:dyDescent="0.25">
      <c r="C194" s="8"/>
      <c r="D194" s="9"/>
      <c r="E194" s="9"/>
      <c r="F194" s="8"/>
      <c r="H194" s="8"/>
      <c r="J194" s="8"/>
      <c r="K194" s="9"/>
      <c r="L194" s="8"/>
    </row>
    <row r="195" spans="3:12" x14ac:dyDescent="0.25">
      <c r="C195" s="8"/>
      <c r="D195" s="9"/>
      <c r="E195" s="9"/>
      <c r="F195" s="8"/>
      <c r="H195" s="8"/>
      <c r="J195" s="8"/>
      <c r="K195" s="9"/>
      <c r="L195" s="8"/>
    </row>
    <row r="196" spans="3:12" x14ac:dyDescent="0.25">
      <c r="C196" s="8"/>
      <c r="D196" s="9"/>
      <c r="E196" s="9"/>
      <c r="F196" s="8"/>
      <c r="H196" s="8"/>
      <c r="J196" s="8"/>
      <c r="K196" s="9"/>
      <c r="L196" s="8"/>
    </row>
    <row r="197" spans="3:12" x14ac:dyDescent="0.25">
      <c r="C197" s="8"/>
      <c r="D197" s="9"/>
      <c r="E197" s="9"/>
      <c r="F197" s="8"/>
      <c r="H197" s="8"/>
      <c r="J197" s="8"/>
      <c r="K197" s="9"/>
      <c r="L197" s="8"/>
    </row>
    <row r="198" spans="3:12" x14ac:dyDescent="0.25">
      <c r="C198" s="8"/>
      <c r="D198" s="9"/>
      <c r="E198" s="9"/>
      <c r="F198" s="8"/>
      <c r="H198" s="8"/>
      <c r="J198" s="8"/>
      <c r="K198" s="9"/>
      <c r="L198" s="8"/>
    </row>
    <row r="199" spans="3:12" x14ac:dyDescent="0.25">
      <c r="C199" s="8"/>
      <c r="D199" s="9"/>
      <c r="E199" s="9"/>
      <c r="F199" s="8"/>
      <c r="H199" s="8"/>
      <c r="J199" s="8"/>
      <c r="K199" s="9"/>
      <c r="L199" s="8"/>
    </row>
    <row r="200" spans="3:12" x14ac:dyDescent="0.25">
      <c r="C200" s="8"/>
      <c r="D200" s="9"/>
      <c r="E200" s="9"/>
      <c r="F200" s="8"/>
      <c r="H200" s="8"/>
      <c r="J200" s="8"/>
      <c r="K200" s="9"/>
      <c r="L200" s="8"/>
    </row>
    <row r="201" spans="3:12" x14ac:dyDescent="0.25">
      <c r="C201" s="8"/>
      <c r="D201" s="9"/>
      <c r="E201" s="9"/>
      <c r="F201" s="8"/>
      <c r="H201" s="8"/>
      <c r="J201" s="8"/>
      <c r="K201" s="9"/>
      <c r="L201" s="8"/>
    </row>
    <row r="202" spans="3:12" x14ac:dyDescent="0.25">
      <c r="C202" s="8"/>
      <c r="D202" s="9"/>
      <c r="E202" s="9"/>
      <c r="F202" s="8"/>
      <c r="H202" s="8"/>
      <c r="J202" s="8"/>
      <c r="K202" s="9"/>
      <c r="L202" s="8"/>
    </row>
    <row r="203" spans="3:12" x14ac:dyDescent="0.25">
      <c r="C203" s="8"/>
      <c r="D203" s="9"/>
      <c r="E203" s="9"/>
      <c r="F203" s="8"/>
      <c r="H203" s="8"/>
      <c r="J203" s="8"/>
      <c r="K203" s="9"/>
      <c r="L203" s="8"/>
    </row>
    <row r="204" spans="3:12" x14ac:dyDescent="0.25">
      <c r="C204" s="8"/>
      <c r="D204" s="9"/>
      <c r="E204" s="9"/>
      <c r="F204" s="8"/>
      <c r="H204" s="8"/>
      <c r="J204" s="8"/>
      <c r="K204" s="9"/>
      <c r="L204" s="8"/>
    </row>
    <row r="205" spans="3:12" x14ac:dyDescent="0.25">
      <c r="C205" s="8"/>
      <c r="D205" s="9"/>
      <c r="E205" s="9"/>
      <c r="F205" s="8"/>
      <c r="H205" s="8"/>
      <c r="J205" s="8"/>
      <c r="K205" s="9"/>
      <c r="L205" s="8"/>
    </row>
    <row r="206" spans="3:12" x14ac:dyDescent="0.25">
      <c r="C206" s="8"/>
      <c r="D206" s="9"/>
      <c r="E206" s="9"/>
      <c r="F206" s="8"/>
      <c r="H206" s="8"/>
      <c r="J206" s="8"/>
      <c r="K206" s="9"/>
      <c r="L206" s="8"/>
    </row>
    <row r="207" spans="3:12" x14ac:dyDescent="0.25">
      <c r="C207" s="8"/>
      <c r="D207" s="9"/>
      <c r="E207" s="9"/>
      <c r="F207" s="8"/>
      <c r="H207" s="8"/>
      <c r="J207" s="8"/>
      <c r="K207" s="9"/>
      <c r="L207" s="8"/>
    </row>
    <row r="208" spans="3:12" x14ac:dyDescent="0.25">
      <c r="C208" s="8"/>
      <c r="D208" s="9"/>
      <c r="E208" s="9"/>
      <c r="F208" s="8"/>
      <c r="H208" s="8"/>
      <c r="J208" s="8"/>
      <c r="K208" s="9"/>
      <c r="L208" s="8"/>
    </row>
    <row r="209" spans="3:12" x14ac:dyDescent="0.25">
      <c r="C209" s="8"/>
      <c r="D209" s="9"/>
      <c r="E209" s="9"/>
      <c r="F209" s="8"/>
      <c r="H209" s="8"/>
      <c r="J209" s="8"/>
      <c r="K209" s="9"/>
      <c r="L209" s="8"/>
    </row>
    <row r="210" spans="3:12" x14ac:dyDescent="0.25">
      <c r="C210" s="8"/>
      <c r="D210" s="9"/>
      <c r="E210" s="9"/>
      <c r="F210" s="8"/>
      <c r="H210" s="8"/>
      <c r="J210" s="8"/>
      <c r="K210" s="9"/>
      <c r="L210" s="8"/>
    </row>
    <row r="211" spans="3:12" x14ac:dyDescent="0.25">
      <c r="C211" s="8"/>
      <c r="D211" s="9"/>
      <c r="E211" s="9"/>
      <c r="F211" s="8"/>
      <c r="H211" s="8"/>
      <c r="J211" s="8"/>
      <c r="K211" s="9"/>
      <c r="L211" s="8"/>
    </row>
    <row r="212" spans="3:12" x14ac:dyDescent="0.25">
      <c r="C212" s="8"/>
      <c r="D212" s="9"/>
      <c r="E212" s="9"/>
      <c r="F212" s="8"/>
      <c r="H212" s="8"/>
      <c r="J212" s="8"/>
      <c r="K212" s="9"/>
      <c r="L212" s="8"/>
    </row>
    <row r="213" spans="3:12" x14ac:dyDescent="0.25">
      <c r="C213" s="8"/>
      <c r="D213" s="9"/>
      <c r="E213" s="9"/>
      <c r="F213" s="8"/>
      <c r="H213" s="8"/>
      <c r="J213" s="8"/>
      <c r="K213" s="9"/>
      <c r="L213" s="8"/>
    </row>
    <row r="214" spans="3:12" x14ac:dyDescent="0.25">
      <c r="C214" s="8"/>
      <c r="D214" s="9"/>
      <c r="E214" s="9"/>
      <c r="F214" s="8"/>
      <c r="H214" s="8"/>
      <c r="J214" s="8"/>
      <c r="K214" s="9"/>
      <c r="L214" s="8"/>
    </row>
    <row r="215" spans="3:12" x14ac:dyDescent="0.25">
      <c r="C215" s="8"/>
      <c r="D215" s="9"/>
      <c r="E215" s="9"/>
      <c r="F215" s="8"/>
      <c r="H215" s="8"/>
      <c r="J215" s="8"/>
      <c r="K215" s="9"/>
      <c r="L215" s="8"/>
    </row>
    <row r="216" spans="3:12" x14ac:dyDescent="0.25">
      <c r="C216" s="8"/>
      <c r="D216" s="9"/>
      <c r="E216" s="9"/>
      <c r="F216" s="8"/>
      <c r="H216" s="8"/>
      <c r="J216" s="8"/>
      <c r="K216" s="9"/>
      <c r="L216" s="8"/>
    </row>
    <row r="217" spans="3:12" x14ac:dyDescent="0.25">
      <c r="C217" s="8"/>
      <c r="D217" s="9"/>
      <c r="E217" s="9"/>
      <c r="F217" s="8"/>
      <c r="H217" s="8"/>
      <c r="J217" s="8"/>
      <c r="K217" s="9"/>
      <c r="L217" s="8"/>
    </row>
    <row r="218" spans="3:12" x14ac:dyDescent="0.25">
      <c r="C218" s="8"/>
      <c r="D218" s="9"/>
      <c r="E218" s="9"/>
      <c r="F218" s="8"/>
      <c r="H218" s="8"/>
      <c r="J218" s="8"/>
      <c r="K218" s="9"/>
      <c r="L218" s="8"/>
    </row>
    <row r="219" spans="3:12" x14ac:dyDescent="0.25">
      <c r="C219" s="8"/>
      <c r="D219" s="9"/>
      <c r="E219" s="9"/>
      <c r="F219" s="8"/>
      <c r="H219" s="8"/>
      <c r="J219" s="8"/>
      <c r="K219" s="9"/>
      <c r="L219" s="8"/>
    </row>
    <row r="220" spans="3:12" x14ac:dyDescent="0.25">
      <c r="C220" s="8"/>
      <c r="D220" s="9"/>
      <c r="E220" s="9"/>
      <c r="F220" s="8"/>
      <c r="H220" s="8"/>
      <c r="J220" s="8"/>
      <c r="K220" s="9"/>
      <c r="L220" s="8"/>
    </row>
    <row r="221" spans="3:12" x14ac:dyDescent="0.25">
      <c r="C221" s="8"/>
      <c r="D221" s="9"/>
      <c r="E221" s="9"/>
      <c r="F221" s="8"/>
      <c r="H221" s="8"/>
      <c r="J221" s="8"/>
      <c r="K221" s="9"/>
      <c r="L221" s="8"/>
    </row>
    <row r="222" spans="3:12" x14ac:dyDescent="0.25">
      <c r="C222" s="8"/>
      <c r="D222" s="9"/>
      <c r="E222" s="9"/>
      <c r="F222" s="8"/>
      <c r="H222" s="8"/>
      <c r="J222" s="8"/>
      <c r="K222" s="9"/>
      <c r="L222" s="8"/>
    </row>
    <row r="223" spans="3:12" x14ac:dyDescent="0.25">
      <c r="C223" s="8"/>
      <c r="D223" s="9"/>
      <c r="E223" s="9"/>
      <c r="F223" s="8"/>
      <c r="H223" s="8"/>
      <c r="J223" s="8"/>
      <c r="K223" s="9"/>
      <c r="L223" s="8"/>
    </row>
    <row r="224" spans="3:12" x14ac:dyDescent="0.25">
      <c r="C224" s="8"/>
      <c r="D224" s="9"/>
      <c r="E224" s="9"/>
      <c r="F224" s="8"/>
      <c r="H224" s="8"/>
      <c r="J224" s="8"/>
      <c r="K224" s="9"/>
      <c r="L224" s="8"/>
    </row>
    <row r="225" spans="3:12" x14ac:dyDescent="0.25">
      <c r="C225" s="8"/>
      <c r="D225" s="9"/>
      <c r="E225" s="9"/>
      <c r="F225" s="8"/>
      <c r="H225" s="8"/>
      <c r="J225" s="8"/>
      <c r="K225" s="9"/>
      <c r="L225" s="8"/>
    </row>
    <row r="226" spans="3:12" x14ac:dyDescent="0.25">
      <c r="C226" s="8"/>
      <c r="D226" s="9"/>
      <c r="E226" s="9"/>
      <c r="F226" s="8"/>
      <c r="H226" s="8"/>
      <c r="J226" s="8"/>
      <c r="K226" s="9"/>
      <c r="L226" s="8"/>
    </row>
    <row r="227" spans="3:12" x14ac:dyDescent="0.25">
      <c r="C227" s="8"/>
      <c r="D227" s="9"/>
      <c r="E227" s="9"/>
      <c r="F227" s="8"/>
      <c r="H227" s="8"/>
      <c r="J227" s="8"/>
      <c r="K227" s="9"/>
      <c r="L227" s="8"/>
    </row>
    <row r="228" spans="3:12" x14ac:dyDescent="0.25">
      <c r="C228" s="8"/>
      <c r="D228" s="9"/>
      <c r="E228" s="9"/>
      <c r="F228" s="8"/>
      <c r="H228" s="8"/>
      <c r="J228" s="8"/>
      <c r="K228" s="9"/>
      <c r="L228" s="8"/>
    </row>
    <row r="229" spans="3:12" x14ac:dyDescent="0.25">
      <c r="C229" s="8"/>
      <c r="D229" s="9"/>
      <c r="E229" s="9"/>
      <c r="F229" s="8"/>
      <c r="H229" s="8"/>
      <c r="J229" s="8"/>
      <c r="K229" s="9"/>
      <c r="L229" s="8"/>
    </row>
    <row r="230" spans="3:12" x14ac:dyDescent="0.25">
      <c r="C230" s="8"/>
      <c r="D230" s="9"/>
      <c r="E230" s="9"/>
      <c r="F230" s="8"/>
      <c r="H230" s="8"/>
      <c r="J230" s="8"/>
      <c r="K230" s="9"/>
      <c r="L230" s="8"/>
    </row>
    <row r="231" spans="3:12" x14ac:dyDescent="0.25">
      <c r="C231" s="8"/>
      <c r="D231" s="9"/>
      <c r="E231" s="9"/>
      <c r="F231" s="8"/>
      <c r="H231" s="8"/>
      <c r="J231" s="8"/>
      <c r="K231" s="9"/>
      <c r="L231" s="8"/>
    </row>
    <row r="232" spans="3:12" x14ac:dyDescent="0.25">
      <c r="C232" s="8"/>
      <c r="D232" s="9"/>
      <c r="E232" s="9"/>
      <c r="F232" s="8"/>
      <c r="H232" s="8"/>
      <c r="J232" s="8"/>
      <c r="K232" s="9"/>
      <c r="L232" s="8"/>
    </row>
    <row r="233" spans="3:12" x14ac:dyDescent="0.25">
      <c r="C233" s="8"/>
      <c r="D233" s="9"/>
      <c r="E233" s="9"/>
      <c r="F233" s="8"/>
      <c r="H233" s="8"/>
      <c r="J233" s="8"/>
      <c r="K233" s="9"/>
      <c r="L233" s="8"/>
    </row>
    <row r="234" spans="3:12" x14ac:dyDescent="0.25">
      <c r="C234" s="8"/>
      <c r="D234" s="9"/>
      <c r="E234" s="9"/>
      <c r="F234" s="8"/>
      <c r="H234" s="8"/>
      <c r="J234" s="8"/>
      <c r="K234" s="9"/>
      <c r="L234" s="8"/>
    </row>
    <row r="235" spans="3:12" x14ac:dyDescent="0.25">
      <c r="C235" s="8"/>
      <c r="D235" s="9"/>
      <c r="E235" s="9"/>
      <c r="F235" s="8"/>
      <c r="H235" s="8"/>
      <c r="J235" s="8"/>
      <c r="K235" s="9"/>
      <c r="L235" s="8"/>
    </row>
    <row r="236" spans="3:12" x14ac:dyDescent="0.25">
      <c r="C236" s="8"/>
      <c r="D236" s="9"/>
      <c r="E236" s="9"/>
      <c r="F236" s="8"/>
      <c r="H236" s="8"/>
      <c r="J236" s="8"/>
      <c r="K236" s="9"/>
      <c r="L236" s="8"/>
    </row>
    <row r="237" spans="3:12" x14ac:dyDescent="0.25">
      <c r="C237" s="8"/>
      <c r="D237" s="9"/>
      <c r="E237" s="9"/>
      <c r="F237" s="8"/>
      <c r="H237" s="8"/>
      <c r="J237" s="8"/>
      <c r="K237" s="9"/>
      <c r="L237" s="8"/>
    </row>
    <row r="238" spans="3:12" x14ac:dyDescent="0.25">
      <c r="C238" s="8"/>
      <c r="D238" s="9"/>
      <c r="E238" s="9"/>
      <c r="F238" s="8"/>
      <c r="H238" s="8"/>
      <c r="J238" s="8"/>
      <c r="K238" s="9"/>
      <c r="L238" s="8"/>
    </row>
    <row r="239" spans="3:12" x14ac:dyDescent="0.25">
      <c r="C239" s="8"/>
      <c r="D239" s="9"/>
      <c r="E239" s="9"/>
      <c r="F239" s="8"/>
      <c r="H239" s="8"/>
      <c r="J239" s="8"/>
      <c r="K239" s="9"/>
      <c r="L239" s="8"/>
    </row>
    <row r="240" spans="3:12" x14ac:dyDescent="0.25">
      <c r="C240" s="8"/>
      <c r="D240" s="9"/>
      <c r="E240" s="9"/>
      <c r="F240" s="8"/>
      <c r="H240" s="8"/>
      <c r="J240" s="8"/>
      <c r="K240" s="9"/>
      <c r="L240" s="8"/>
    </row>
    <row r="241" spans="3:12" x14ac:dyDescent="0.25">
      <c r="C241" s="8"/>
      <c r="D241" s="9"/>
      <c r="E241" s="9"/>
      <c r="F241" s="8"/>
      <c r="H241" s="8"/>
      <c r="J241" s="8"/>
      <c r="K241" s="9"/>
      <c r="L241" s="8"/>
    </row>
    <row r="242" spans="3:12" x14ac:dyDescent="0.25">
      <c r="C242" s="8"/>
      <c r="D242" s="9"/>
      <c r="E242" s="9"/>
      <c r="F242" s="8"/>
      <c r="H242" s="8"/>
      <c r="J242" s="8"/>
      <c r="K242" s="9"/>
      <c r="L242" s="8"/>
    </row>
    <row r="243" spans="3:12" x14ac:dyDescent="0.25">
      <c r="C243" s="8"/>
      <c r="D243" s="9"/>
      <c r="E243" s="9"/>
      <c r="F243" s="8"/>
      <c r="H243" s="8"/>
      <c r="J243" s="8"/>
      <c r="K243" s="9"/>
      <c r="L243" s="8"/>
    </row>
    <row r="244" spans="3:12" x14ac:dyDescent="0.25">
      <c r="C244" s="8"/>
      <c r="D244" s="9"/>
      <c r="E244" s="9"/>
      <c r="F244" s="8"/>
      <c r="H244" s="8"/>
      <c r="J244" s="8"/>
      <c r="K244" s="9"/>
      <c r="L244" s="8"/>
    </row>
    <row r="245" spans="3:12" x14ac:dyDescent="0.25">
      <c r="C245" s="8"/>
      <c r="D245" s="9"/>
      <c r="E245" s="9"/>
      <c r="F245" s="8"/>
      <c r="H245" s="8"/>
      <c r="J245" s="8"/>
      <c r="K245" s="9"/>
      <c r="L245" s="8"/>
    </row>
    <row r="246" spans="3:12" x14ac:dyDescent="0.25">
      <c r="C246" s="8"/>
      <c r="D246" s="9"/>
      <c r="E246" s="9"/>
      <c r="F246" s="8"/>
      <c r="H246" s="8"/>
      <c r="J246" s="8"/>
      <c r="K246" s="9"/>
      <c r="L246" s="8"/>
    </row>
    <row r="247" spans="3:12" x14ac:dyDescent="0.25">
      <c r="C247" s="8"/>
      <c r="D247" s="9"/>
      <c r="E247" s="9"/>
      <c r="F247" s="8"/>
      <c r="H247" s="8"/>
      <c r="J247" s="8"/>
      <c r="K247" s="9"/>
      <c r="L247" s="8"/>
    </row>
    <row r="248" spans="3:12" x14ac:dyDescent="0.25">
      <c r="C248" s="8"/>
      <c r="D248" s="9"/>
      <c r="E248" s="9"/>
      <c r="F248" s="8"/>
      <c r="H248" s="8"/>
      <c r="J248" s="8"/>
      <c r="K248" s="9"/>
      <c r="L248" s="8"/>
    </row>
    <row r="249" spans="3:12" x14ac:dyDescent="0.25">
      <c r="C249" s="8"/>
      <c r="D249" s="9"/>
      <c r="E249" s="9"/>
      <c r="F249" s="8"/>
      <c r="H249" s="8"/>
      <c r="J249" s="8"/>
      <c r="K249" s="9"/>
      <c r="L249" s="8"/>
    </row>
    <row r="250" spans="3:12" x14ac:dyDescent="0.25">
      <c r="C250" s="8"/>
      <c r="D250" s="9"/>
      <c r="E250" s="9"/>
      <c r="F250" s="8"/>
      <c r="H250" s="8"/>
      <c r="J250" s="8"/>
      <c r="K250" s="9"/>
      <c r="L250" s="8"/>
    </row>
    <row r="251" spans="3:12" x14ac:dyDescent="0.25">
      <c r="C251" s="8"/>
      <c r="D251" s="9"/>
      <c r="E251" s="9"/>
      <c r="F251" s="8"/>
      <c r="H251" s="8"/>
      <c r="J251" s="8"/>
      <c r="K251" s="9"/>
      <c r="L251" s="8"/>
    </row>
    <row r="252" spans="3:12" x14ac:dyDescent="0.25">
      <c r="C252" s="8"/>
      <c r="D252" s="9"/>
      <c r="E252" s="9"/>
      <c r="F252" s="8"/>
      <c r="H252" s="8"/>
      <c r="J252" s="8"/>
      <c r="K252" s="9"/>
      <c r="L252" s="8"/>
    </row>
    <row r="253" spans="3:12" x14ac:dyDescent="0.25">
      <c r="C253" s="8"/>
      <c r="D253" s="9"/>
      <c r="E253" s="9"/>
      <c r="F253" s="8"/>
      <c r="H253" s="8"/>
      <c r="J253" s="8"/>
      <c r="K253" s="9"/>
      <c r="L253" s="8"/>
    </row>
    <row r="254" spans="3:12" x14ac:dyDescent="0.25">
      <c r="C254" s="8"/>
      <c r="D254" s="9"/>
      <c r="E254" s="9"/>
      <c r="F254" s="8"/>
      <c r="H254" s="8"/>
      <c r="J254" s="8"/>
      <c r="K254" s="9"/>
      <c r="L254" s="8"/>
    </row>
    <row r="255" spans="3:12" x14ac:dyDescent="0.25">
      <c r="C255" s="8"/>
      <c r="D255" s="9"/>
      <c r="E255" s="9"/>
      <c r="F255" s="8"/>
      <c r="H255" s="8"/>
      <c r="J255" s="8"/>
      <c r="K255" s="9"/>
      <c r="L255" s="8"/>
    </row>
    <row r="256" spans="3:12" x14ac:dyDescent="0.25">
      <c r="C256" s="8"/>
      <c r="D256" s="9"/>
      <c r="E256" s="9"/>
      <c r="F256" s="8"/>
      <c r="H256" s="8"/>
      <c r="J256" s="8"/>
      <c r="K256" s="9"/>
      <c r="L256" s="8"/>
    </row>
    <row r="257" spans="3:12" x14ac:dyDescent="0.25">
      <c r="C257" s="8"/>
      <c r="D257" s="9"/>
      <c r="E257" s="9"/>
      <c r="F257" s="8"/>
      <c r="H257" s="8"/>
      <c r="J257" s="8"/>
      <c r="K257" s="9"/>
      <c r="L257" s="8"/>
    </row>
    <row r="258" spans="3:12" x14ac:dyDescent="0.25">
      <c r="C258" s="8"/>
      <c r="D258" s="9"/>
      <c r="E258" s="9"/>
      <c r="F258" s="8"/>
      <c r="H258" s="8"/>
      <c r="J258" s="8"/>
      <c r="K258" s="9"/>
      <c r="L258" s="8"/>
    </row>
    <row r="259" spans="3:12" x14ac:dyDescent="0.25">
      <c r="C259" s="8"/>
      <c r="D259" s="9"/>
      <c r="E259" s="9"/>
      <c r="F259" s="8"/>
      <c r="H259" s="8"/>
      <c r="J259" s="8"/>
      <c r="K259" s="9"/>
      <c r="L259" s="8"/>
    </row>
    <row r="260" spans="3:12" x14ac:dyDescent="0.25">
      <c r="C260" s="8"/>
      <c r="D260" s="9"/>
      <c r="E260" s="9"/>
      <c r="F260" s="8"/>
      <c r="H260" s="8"/>
      <c r="J260" s="8"/>
      <c r="K260" s="9"/>
      <c r="L260" s="8"/>
    </row>
    <row r="261" spans="3:12" x14ac:dyDescent="0.25">
      <c r="C261" s="8"/>
      <c r="D261" s="9"/>
      <c r="E261" s="9"/>
      <c r="F261" s="8"/>
      <c r="H261" s="8"/>
      <c r="J261" s="8"/>
      <c r="K261" s="9"/>
      <c r="L261" s="8"/>
    </row>
    <row r="262" spans="3:12" x14ac:dyDescent="0.25">
      <c r="C262" s="8"/>
      <c r="D262" s="9"/>
      <c r="E262" s="9"/>
      <c r="F262" s="8"/>
      <c r="H262" s="8"/>
      <c r="J262" s="8"/>
      <c r="K262" s="9"/>
      <c r="L262" s="8"/>
    </row>
    <row r="263" spans="3:12" x14ac:dyDescent="0.25">
      <c r="C263" s="8"/>
      <c r="D263" s="9"/>
      <c r="E263" s="9"/>
      <c r="F263" s="8"/>
      <c r="H263" s="8"/>
      <c r="J263" s="8"/>
      <c r="K263" s="9"/>
      <c r="L263" s="8"/>
    </row>
    <row r="264" spans="3:12" x14ac:dyDescent="0.25">
      <c r="C264" s="8"/>
      <c r="D264" s="9"/>
      <c r="E264" s="9"/>
      <c r="F264" s="8"/>
      <c r="H264" s="8"/>
      <c r="J264" s="8"/>
      <c r="K264" s="9"/>
      <c r="L264" s="8"/>
    </row>
    <row r="265" spans="3:12" x14ac:dyDescent="0.25">
      <c r="C265" s="8"/>
      <c r="D265" s="9"/>
      <c r="E265" s="9"/>
      <c r="F265" s="8"/>
      <c r="H265" s="8"/>
      <c r="J265" s="8"/>
      <c r="K265" s="9"/>
      <c r="L265" s="8"/>
    </row>
    <row r="266" spans="3:12" x14ac:dyDescent="0.25">
      <c r="C266" s="8"/>
      <c r="D266" s="9"/>
      <c r="E266" s="9"/>
      <c r="F266" s="8"/>
      <c r="H266" s="8"/>
      <c r="J266" s="8"/>
      <c r="K266" s="9"/>
      <c r="L266" s="8"/>
    </row>
    <row r="267" spans="3:12" x14ac:dyDescent="0.25">
      <c r="C267" s="8"/>
      <c r="D267" s="9"/>
      <c r="E267" s="9"/>
      <c r="F267" s="8"/>
      <c r="H267" s="8"/>
      <c r="J267" s="8"/>
      <c r="K267" s="9"/>
      <c r="L267" s="8"/>
    </row>
    <row r="268" spans="3:12" x14ac:dyDescent="0.25">
      <c r="C268" s="8"/>
      <c r="D268" s="9"/>
      <c r="E268" s="9"/>
      <c r="F268" s="8"/>
      <c r="H268" s="8"/>
      <c r="J268" s="8"/>
      <c r="K268" s="9"/>
      <c r="L268" s="8"/>
    </row>
    <row r="269" spans="3:12" x14ac:dyDescent="0.25">
      <c r="C269" s="8"/>
      <c r="D269" s="9"/>
      <c r="E269" s="9"/>
      <c r="F269" s="8"/>
      <c r="H269" s="8"/>
      <c r="J269" s="8"/>
      <c r="K269" s="9"/>
      <c r="L269" s="8"/>
    </row>
    <row r="270" spans="3:12" x14ac:dyDescent="0.25">
      <c r="C270" s="8"/>
      <c r="D270" s="9"/>
      <c r="E270" s="9"/>
      <c r="F270" s="8"/>
      <c r="H270" s="8"/>
      <c r="J270" s="8"/>
      <c r="K270" s="9"/>
      <c r="L270" s="8"/>
    </row>
    <row r="271" spans="3:12" x14ac:dyDescent="0.25">
      <c r="C271" s="8"/>
      <c r="D271" s="9"/>
      <c r="E271" s="9"/>
      <c r="F271" s="8"/>
      <c r="H271" s="8"/>
      <c r="J271" s="8"/>
      <c r="K271" s="9"/>
      <c r="L271" s="8"/>
    </row>
    <row r="272" spans="3:12" x14ac:dyDescent="0.25">
      <c r="C272" s="8"/>
      <c r="D272" s="9"/>
      <c r="E272" s="9"/>
      <c r="F272" s="8"/>
      <c r="H272" s="8"/>
      <c r="J272" s="8"/>
      <c r="K272" s="9"/>
      <c r="L272" s="8"/>
    </row>
    <row r="273" spans="3:12" x14ac:dyDescent="0.25">
      <c r="C273" s="8"/>
      <c r="D273" s="9"/>
      <c r="E273" s="9"/>
      <c r="F273" s="8"/>
      <c r="H273" s="8"/>
      <c r="J273" s="8"/>
      <c r="K273" s="9"/>
      <c r="L273" s="8"/>
    </row>
    <row r="274" spans="3:12" x14ac:dyDescent="0.25">
      <c r="C274" s="8"/>
      <c r="D274" s="9"/>
      <c r="E274" s="9"/>
      <c r="F274" s="8"/>
      <c r="H274" s="8"/>
      <c r="J274" s="8"/>
      <c r="K274" s="9"/>
      <c r="L274" s="8"/>
    </row>
    <row r="275" spans="3:12" x14ac:dyDescent="0.25">
      <c r="C275" s="8"/>
      <c r="D275" s="9"/>
      <c r="E275" s="9"/>
      <c r="F275" s="8"/>
      <c r="H275" s="8"/>
      <c r="J275" s="8"/>
      <c r="K275" s="9"/>
      <c r="L275" s="8"/>
    </row>
    <row r="276" spans="3:12" x14ac:dyDescent="0.25">
      <c r="C276" s="8"/>
      <c r="D276" s="9"/>
      <c r="E276" s="9"/>
      <c r="F276" s="8"/>
      <c r="H276" s="8"/>
      <c r="J276" s="8"/>
      <c r="K276" s="9"/>
      <c r="L276" s="8"/>
    </row>
    <row r="277" spans="3:12" x14ac:dyDescent="0.25">
      <c r="C277" s="8"/>
      <c r="D277" s="9"/>
      <c r="E277" s="9"/>
      <c r="F277" s="8"/>
      <c r="H277" s="8"/>
      <c r="J277" s="8"/>
      <c r="K277" s="9"/>
      <c r="L277" s="8"/>
    </row>
    <row r="278" spans="3:12" x14ac:dyDescent="0.25">
      <c r="C278" s="8"/>
      <c r="D278" s="9"/>
      <c r="E278" s="9"/>
      <c r="F278" s="8"/>
      <c r="H278" s="8"/>
      <c r="J278" s="8"/>
      <c r="K278" s="9"/>
      <c r="L278" s="8"/>
    </row>
    <row r="279" spans="3:12" x14ac:dyDescent="0.25">
      <c r="C279" s="8"/>
      <c r="D279" s="9"/>
      <c r="E279" s="9"/>
      <c r="F279" s="8"/>
      <c r="H279" s="8"/>
      <c r="J279" s="8"/>
      <c r="K279" s="9"/>
      <c r="L279" s="8"/>
    </row>
    <row r="280" spans="3:12" x14ac:dyDescent="0.25">
      <c r="C280" s="8"/>
      <c r="D280" s="9"/>
      <c r="E280" s="9"/>
      <c r="F280" s="8"/>
      <c r="H280" s="8"/>
      <c r="J280" s="8"/>
      <c r="K280" s="9"/>
      <c r="L280" s="8"/>
    </row>
    <row r="281" spans="3:12" x14ac:dyDescent="0.25">
      <c r="C281" s="8"/>
      <c r="D281" s="9"/>
      <c r="E281" s="9"/>
      <c r="F281" s="8"/>
      <c r="H281" s="8"/>
      <c r="J281" s="8"/>
      <c r="K281" s="9"/>
      <c r="L281" s="8"/>
    </row>
    <row r="282" spans="3:12" x14ac:dyDescent="0.25">
      <c r="C282" s="8"/>
      <c r="D282" s="9"/>
      <c r="E282" s="9"/>
      <c r="F282" s="8"/>
      <c r="H282" s="8"/>
      <c r="J282" s="8"/>
      <c r="K282" s="9"/>
      <c r="L282" s="8"/>
    </row>
    <row r="283" spans="3:12" x14ac:dyDescent="0.25">
      <c r="C283" s="8"/>
      <c r="D283" s="9"/>
      <c r="E283" s="9"/>
      <c r="F283" s="8"/>
      <c r="H283" s="8"/>
      <c r="J283" s="8"/>
      <c r="K283" s="9"/>
      <c r="L283" s="8"/>
    </row>
    <row r="284" spans="3:12" x14ac:dyDescent="0.25">
      <c r="C284" s="8"/>
      <c r="D284" s="9"/>
      <c r="E284" s="9"/>
      <c r="F284" s="8"/>
      <c r="H284" s="8"/>
      <c r="J284" s="8"/>
      <c r="K284" s="9"/>
      <c r="L284" s="8"/>
    </row>
    <row r="285" spans="3:12" x14ac:dyDescent="0.25">
      <c r="C285" s="8"/>
      <c r="D285" s="9"/>
      <c r="E285" s="9"/>
      <c r="F285" s="8"/>
      <c r="H285" s="8"/>
      <c r="J285" s="8"/>
      <c r="K285" s="9"/>
      <c r="L285" s="8"/>
    </row>
    <row r="286" spans="3:12" x14ac:dyDescent="0.25">
      <c r="C286" s="8"/>
      <c r="D286" s="9"/>
      <c r="E286" s="9"/>
      <c r="F286" s="8"/>
      <c r="H286" s="8"/>
      <c r="J286" s="8"/>
      <c r="K286" s="9"/>
      <c r="L286" s="8"/>
    </row>
    <row r="287" spans="3:12" x14ac:dyDescent="0.25">
      <c r="C287" s="8"/>
      <c r="D287" s="9"/>
      <c r="E287" s="9"/>
      <c r="F287" s="8"/>
      <c r="H287" s="8"/>
      <c r="J287" s="8"/>
      <c r="K287" s="9"/>
      <c r="L287" s="8"/>
    </row>
    <row r="288" spans="3:12" x14ac:dyDescent="0.25">
      <c r="C288" s="8"/>
      <c r="D288" s="9"/>
      <c r="E288" s="9"/>
      <c r="F288" s="8"/>
      <c r="H288" s="8"/>
      <c r="J288" s="8"/>
      <c r="K288" s="9"/>
      <c r="L288" s="8"/>
    </row>
    <row r="289" spans="3:12" x14ac:dyDescent="0.25">
      <c r="C289" s="8"/>
      <c r="D289" s="9"/>
      <c r="E289" s="9"/>
      <c r="F289" s="8"/>
      <c r="H289" s="8"/>
      <c r="J289" s="8"/>
      <c r="K289" s="9"/>
      <c r="L289" s="8"/>
    </row>
    <row r="290" spans="3:12" x14ac:dyDescent="0.25">
      <c r="C290" s="8"/>
      <c r="D290" s="9"/>
      <c r="E290" s="9"/>
      <c r="F290" s="8"/>
      <c r="H290" s="8"/>
      <c r="J290" s="8"/>
      <c r="K290" s="9"/>
      <c r="L290" s="8"/>
    </row>
    <row r="291" spans="3:12" x14ac:dyDescent="0.25">
      <c r="C291" s="8"/>
      <c r="D291" s="9"/>
      <c r="E291" s="9"/>
      <c r="F291" s="8"/>
      <c r="H291" s="8"/>
      <c r="J291" s="8"/>
      <c r="K291" s="9"/>
      <c r="L291" s="8"/>
    </row>
    <row r="292" spans="3:12" x14ac:dyDescent="0.25">
      <c r="C292" s="8"/>
      <c r="D292" s="9"/>
      <c r="E292" s="9"/>
      <c r="F292" s="8"/>
      <c r="H292" s="8"/>
      <c r="J292" s="8"/>
      <c r="K292" s="9"/>
      <c r="L292" s="8"/>
    </row>
    <row r="293" spans="3:12" x14ac:dyDescent="0.25">
      <c r="C293" s="8"/>
      <c r="D293" s="9"/>
      <c r="E293" s="9"/>
      <c r="F293" s="8"/>
      <c r="H293" s="8"/>
      <c r="J293" s="8"/>
      <c r="K293" s="9"/>
      <c r="L293" s="8"/>
    </row>
    <row r="294" spans="3:12" x14ac:dyDescent="0.25">
      <c r="C294" s="8"/>
      <c r="D294" s="9"/>
      <c r="E294" s="9"/>
      <c r="F294" s="8"/>
      <c r="H294" s="8"/>
      <c r="J294" s="8"/>
      <c r="K294" s="9"/>
      <c r="L294" s="8"/>
    </row>
    <row r="295" spans="3:12" x14ac:dyDescent="0.25">
      <c r="C295" s="8"/>
      <c r="D295" s="9"/>
      <c r="E295" s="9"/>
      <c r="F295" s="8"/>
      <c r="H295" s="8"/>
      <c r="J295" s="8"/>
      <c r="K295" s="9"/>
      <c r="L295" s="8"/>
    </row>
    <row r="296" spans="3:12" x14ac:dyDescent="0.25">
      <c r="C296" s="8"/>
      <c r="D296" s="9"/>
      <c r="E296" s="9"/>
      <c r="F296" s="8"/>
      <c r="H296" s="8"/>
      <c r="J296" s="8"/>
      <c r="K296" s="9"/>
      <c r="L296" s="8"/>
    </row>
    <row r="297" spans="3:12" x14ac:dyDescent="0.25">
      <c r="C297" s="8"/>
      <c r="D297" s="9"/>
      <c r="E297" s="9"/>
      <c r="F297" s="8"/>
      <c r="H297" s="8"/>
      <c r="J297" s="8"/>
      <c r="K297" s="9"/>
      <c r="L297" s="8"/>
    </row>
    <row r="298" spans="3:12" x14ac:dyDescent="0.25">
      <c r="C298" s="8"/>
      <c r="D298" s="9"/>
      <c r="E298" s="9"/>
      <c r="F298" s="8"/>
      <c r="H298" s="8"/>
      <c r="J298" s="8"/>
      <c r="K298" s="9"/>
      <c r="L298" s="8"/>
    </row>
    <row r="299" spans="3:12" x14ac:dyDescent="0.25">
      <c r="C299" s="8"/>
      <c r="D299" s="9"/>
      <c r="E299" s="9"/>
      <c r="F299" s="8"/>
      <c r="H299" s="8"/>
      <c r="J299" s="8"/>
      <c r="K299" s="9"/>
      <c r="L299" s="8"/>
    </row>
    <row r="300" spans="3:12" x14ac:dyDescent="0.25">
      <c r="C300" s="8"/>
      <c r="D300" s="9"/>
      <c r="E300" s="9"/>
      <c r="F300" s="8"/>
      <c r="H300" s="8"/>
      <c r="J300" s="8"/>
      <c r="K300" s="9"/>
      <c r="L300" s="8"/>
    </row>
    <row r="301" spans="3:12" x14ac:dyDescent="0.25">
      <c r="C301" s="8"/>
      <c r="D301" s="9"/>
      <c r="E301" s="9"/>
      <c r="F301" s="8"/>
      <c r="H301" s="8"/>
      <c r="J301" s="8"/>
      <c r="K301" s="9"/>
      <c r="L301" s="8"/>
    </row>
    <row r="302" spans="3:12" x14ac:dyDescent="0.25">
      <c r="C302" s="8"/>
      <c r="D302" s="9"/>
      <c r="E302" s="9"/>
      <c r="F302" s="8"/>
      <c r="H302" s="8"/>
      <c r="J302" s="8"/>
      <c r="K302" s="9"/>
      <c r="L302" s="8"/>
    </row>
    <row r="303" spans="3:12" x14ac:dyDescent="0.25">
      <c r="C303" s="8"/>
      <c r="D303" s="9"/>
      <c r="E303" s="9"/>
      <c r="F303" s="8"/>
      <c r="H303" s="8"/>
      <c r="J303" s="8"/>
      <c r="K303" s="9"/>
      <c r="L303" s="8"/>
    </row>
    <row r="304" spans="3:12" x14ac:dyDescent="0.25">
      <c r="C304" s="8"/>
      <c r="D304" s="9"/>
      <c r="E304" s="9"/>
      <c r="F304" s="8"/>
      <c r="H304" s="8"/>
      <c r="J304" s="8"/>
      <c r="K304" s="9"/>
      <c r="L304" s="8"/>
    </row>
    <row r="305" spans="3:12" x14ac:dyDescent="0.25">
      <c r="C305" s="8"/>
      <c r="D305" s="9"/>
      <c r="E305" s="9"/>
      <c r="F305" s="8"/>
      <c r="H305" s="8"/>
      <c r="J305" s="8"/>
      <c r="K305" s="9"/>
      <c r="L305" s="8"/>
    </row>
    <row r="306" spans="3:12" x14ac:dyDescent="0.25">
      <c r="C306" s="8"/>
      <c r="D306" s="9"/>
      <c r="E306" s="9"/>
      <c r="F306" s="8"/>
      <c r="H306" s="8"/>
      <c r="J306" s="8"/>
      <c r="K306" s="9"/>
      <c r="L306" s="8"/>
    </row>
    <row r="307" spans="3:12" x14ac:dyDescent="0.25">
      <c r="C307" s="8"/>
      <c r="D307" s="9"/>
      <c r="E307" s="9"/>
      <c r="F307" s="8"/>
      <c r="H307" s="8"/>
      <c r="J307" s="8"/>
      <c r="K307" s="9"/>
      <c r="L307" s="8"/>
    </row>
    <row r="308" spans="3:12" x14ac:dyDescent="0.25">
      <c r="C308" s="8"/>
      <c r="D308" s="9"/>
      <c r="E308" s="9"/>
      <c r="F308" s="8"/>
      <c r="H308" s="8"/>
      <c r="J308" s="8"/>
      <c r="K308" s="9"/>
      <c r="L308" s="8"/>
    </row>
    <row r="309" spans="3:12" x14ac:dyDescent="0.25">
      <c r="C309" s="8"/>
      <c r="D309" s="9"/>
      <c r="E309" s="9"/>
      <c r="F309" s="8"/>
      <c r="H309" s="8"/>
      <c r="J309" s="8"/>
      <c r="K309" s="9"/>
      <c r="L309" s="8"/>
    </row>
    <row r="310" spans="3:12" x14ac:dyDescent="0.25">
      <c r="C310" s="8"/>
      <c r="D310" s="9"/>
      <c r="E310" s="9"/>
      <c r="F310" s="8"/>
      <c r="H310" s="8"/>
      <c r="J310" s="8"/>
      <c r="K310" s="9"/>
      <c r="L310" s="8"/>
    </row>
    <row r="311" spans="3:12" x14ac:dyDescent="0.25">
      <c r="C311" s="8"/>
      <c r="D311" s="9"/>
      <c r="E311" s="9"/>
      <c r="F311" s="8"/>
      <c r="H311" s="8"/>
      <c r="J311" s="8"/>
      <c r="K311" s="9"/>
      <c r="L311" s="8"/>
    </row>
    <row r="312" spans="3:12" x14ac:dyDescent="0.25">
      <c r="C312" s="8"/>
      <c r="D312" s="9"/>
      <c r="E312" s="9"/>
      <c r="F312" s="8"/>
      <c r="H312" s="8"/>
      <c r="J312" s="8"/>
      <c r="K312" s="9"/>
      <c r="L312" s="8"/>
    </row>
    <row r="313" spans="3:12" x14ac:dyDescent="0.25">
      <c r="C313" s="8"/>
      <c r="D313" s="9"/>
      <c r="E313" s="9"/>
      <c r="F313" s="8"/>
      <c r="H313" s="8"/>
      <c r="J313" s="8"/>
      <c r="K313" s="9"/>
      <c r="L313" s="8"/>
    </row>
    <row r="314" spans="3:12" x14ac:dyDescent="0.25">
      <c r="C314" s="8"/>
      <c r="D314" s="9"/>
      <c r="E314" s="9"/>
      <c r="F314" s="8"/>
      <c r="H314" s="8"/>
      <c r="J314" s="8"/>
      <c r="K314" s="9"/>
      <c r="L314" s="8"/>
    </row>
    <row r="315" spans="3:12" x14ac:dyDescent="0.25">
      <c r="C315" s="8"/>
      <c r="D315" s="9"/>
      <c r="E315" s="9"/>
      <c r="F315" s="8"/>
      <c r="H315" s="8"/>
      <c r="J315" s="8"/>
      <c r="K315" s="9"/>
      <c r="L315" s="8"/>
    </row>
    <row r="316" spans="3:12" x14ac:dyDescent="0.25">
      <c r="C316" s="8"/>
      <c r="D316" s="9"/>
      <c r="E316" s="9"/>
      <c r="F316" s="8"/>
      <c r="H316" s="8"/>
      <c r="J316" s="8"/>
      <c r="K316" s="9"/>
      <c r="L316" s="8"/>
    </row>
    <row r="317" spans="3:12" x14ac:dyDescent="0.25">
      <c r="C317" s="8"/>
      <c r="D317" s="9"/>
      <c r="E317" s="9"/>
      <c r="F317" s="8"/>
      <c r="H317" s="8"/>
      <c r="J317" s="8"/>
      <c r="K317" s="9"/>
      <c r="L317" s="8"/>
    </row>
    <row r="318" spans="3:12" x14ac:dyDescent="0.25">
      <c r="C318" s="8"/>
      <c r="D318" s="9"/>
      <c r="E318" s="9"/>
      <c r="F318" s="8"/>
      <c r="H318" s="8"/>
      <c r="J318" s="8"/>
      <c r="K318" s="9"/>
      <c r="L318" s="8"/>
    </row>
    <row r="319" spans="3:12" x14ac:dyDescent="0.25">
      <c r="C319" s="8"/>
      <c r="D319" s="9"/>
      <c r="E319" s="9"/>
      <c r="F319" s="8"/>
      <c r="H319" s="8"/>
      <c r="J319" s="8"/>
      <c r="K319" s="9"/>
      <c r="L319" s="8"/>
    </row>
    <row r="320" spans="3:12" x14ac:dyDescent="0.25">
      <c r="C320" s="8"/>
      <c r="D320" s="9"/>
      <c r="E320" s="9"/>
      <c r="F320" s="8"/>
      <c r="H320" s="8"/>
      <c r="J320" s="8"/>
      <c r="K320" s="9"/>
      <c r="L320" s="8"/>
    </row>
    <row r="321" spans="3:12" x14ac:dyDescent="0.25">
      <c r="C321" s="8"/>
      <c r="D321" s="9"/>
      <c r="E321" s="9"/>
      <c r="F321" s="8"/>
      <c r="H321" s="8"/>
      <c r="J321" s="8"/>
      <c r="K321" s="9"/>
      <c r="L321" s="8"/>
    </row>
    <row r="322" spans="3:12" x14ac:dyDescent="0.25">
      <c r="C322" s="8"/>
      <c r="D322" s="9"/>
      <c r="E322" s="9"/>
      <c r="F322" s="8"/>
      <c r="H322" s="8"/>
      <c r="J322" s="8"/>
      <c r="K322" s="9"/>
      <c r="L322" s="8"/>
    </row>
    <row r="323" spans="3:12" x14ac:dyDescent="0.25">
      <c r="C323" s="8"/>
      <c r="D323" s="9"/>
      <c r="E323" s="9"/>
      <c r="F323" s="8"/>
      <c r="H323" s="8"/>
      <c r="J323" s="8"/>
      <c r="K323" s="9"/>
      <c r="L323" s="8"/>
    </row>
    <row r="324" spans="3:12" x14ac:dyDescent="0.25">
      <c r="C324" s="8"/>
      <c r="D324" s="9"/>
      <c r="E324" s="9"/>
      <c r="F324" s="8"/>
      <c r="H324" s="8"/>
      <c r="J324" s="8"/>
      <c r="K324" s="9"/>
      <c r="L324" s="8"/>
    </row>
    <row r="325" spans="3:12" x14ac:dyDescent="0.25">
      <c r="C325" s="8"/>
      <c r="D325" s="9"/>
      <c r="E325" s="9"/>
      <c r="F325" s="8"/>
      <c r="H325" s="8"/>
      <c r="J325" s="8"/>
      <c r="K325" s="9"/>
      <c r="L325" s="8"/>
    </row>
    <row r="326" spans="3:12" x14ac:dyDescent="0.25">
      <c r="C326" s="8"/>
      <c r="D326" s="9"/>
      <c r="E326" s="9"/>
      <c r="F326" s="8"/>
      <c r="H326" s="8"/>
      <c r="J326" s="8"/>
      <c r="K326" s="9"/>
      <c r="L326" s="8"/>
    </row>
    <row r="327" spans="3:12" x14ac:dyDescent="0.25">
      <c r="C327" s="8"/>
      <c r="D327" s="9"/>
      <c r="E327" s="9"/>
      <c r="F327" s="8"/>
      <c r="H327" s="8"/>
      <c r="J327" s="8"/>
      <c r="K327" s="9"/>
      <c r="L327" s="8"/>
    </row>
    <row r="328" spans="3:12" x14ac:dyDescent="0.25">
      <c r="C328" s="8"/>
      <c r="D328" s="9"/>
      <c r="E328" s="9"/>
      <c r="F328" s="8"/>
      <c r="H328" s="8"/>
      <c r="J328" s="8"/>
      <c r="K328" s="9"/>
      <c r="L328" s="8"/>
    </row>
    <row r="329" spans="3:12" x14ac:dyDescent="0.25">
      <c r="C329" s="8"/>
      <c r="D329" s="9"/>
      <c r="E329" s="9"/>
      <c r="F329" s="8"/>
      <c r="H329" s="8"/>
      <c r="J329" s="8"/>
      <c r="K329" s="9"/>
      <c r="L329" s="8"/>
    </row>
    <row r="330" spans="3:12" x14ac:dyDescent="0.25">
      <c r="C330" s="8"/>
      <c r="D330" s="9"/>
      <c r="E330" s="9"/>
      <c r="F330" s="8"/>
      <c r="H330" s="8"/>
      <c r="J330" s="8"/>
      <c r="K330" s="9"/>
      <c r="L330" s="8"/>
    </row>
    <row r="331" spans="3:12" x14ac:dyDescent="0.25">
      <c r="C331" s="8"/>
      <c r="D331" s="9"/>
      <c r="E331" s="9"/>
      <c r="F331" s="8"/>
      <c r="H331" s="8"/>
      <c r="J331" s="8"/>
      <c r="K331" s="9"/>
      <c r="L331" s="8"/>
    </row>
    <row r="332" spans="3:12" x14ac:dyDescent="0.25">
      <c r="C332" s="8"/>
      <c r="D332" s="9"/>
      <c r="E332" s="9"/>
      <c r="F332" s="8"/>
      <c r="H332" s="8"/>
      <c r="J332" s="8"/>
      <c r="K332" s="9"/>
      <c r="L332" s="8"/>
    </row>
    <row r="333" spans="3:12" x14ac:dyDescent="0.25">
      <c r="C333" s="8"/>
      <c r="D333" s="9"/>
      <c r="E333" s="9"/>
      <c r="F333" s="8"/>
      <c r="H333" s="8"/>
      <c r="J333" s="8"/>
      <c r="K333" s="9"/>
      <c r="L333" s="8"/>
    </row>
    <row r="334" spans="3:12" x14ac:dyDescent="0.25">
      <c r="C334" s="8"/>
      <c r="D334" s="9"/>
      <c r="E334" s="9"/>
      <c r="F334" s="8"/>
      <c r="H334" s="8"/>
      <c r="J334" s="8"/>
      <c r="K334" s="9"/>
      <c r="L334" s="8"/>
    </row>
    <row r="335" spans="3:12" x14ac:dyDescent="0.25">
      <c r="C335" s="8"/>
      <c r="D335" s="9"/>
      <c r="E335" s="9"/>
      <c r="F335" s="8"/>
      <c r="H335" s="8"/>
      <c r="J335" s="8"/>
      <c r="K335" s="9"/>
      <c r="L335" s="8"/>
    </row>
    <row r="336" spans="3:12" x14ac:dyDescent="0.25">
      <c r="C336" s="8"/>
      <c r="D336" s="9"/>
      <c r="E336" s="9"/>
      <c r="F336" s="8"/>
      <c r="H336" s="8"/>
      <c r="J336" s="8"/>
      <c r="K336" s="9"/>
      <c r="L336" s="8"/>
    </row>
    <row r="337" spans="3:12" x14ac:dyDescent="0.25">
      <c r="C337" s="8"/>
      <c r="D337" s="9"/>
      <c r="E337" s="9"/>
      <c r="F337" s="8"/>
      <c r="H337" s="8"/>
      <c r="J337" s="8"/>
      <c r="K337" s="9"/>
      <c r="L337" s="8"/>
    </row>
    <row r="338" spans="3:12" x14ac:dyDescent="0.25">
      <c r="C338" s="8"/>
      <c r="D338" s="9"/>
      <c r="E338" s="9"/>
      <c r="F338" s="8"/>
      <c r="H338" s="8"/>
      <c r="J338" s="8"/>
      <c r="K338" s="9"/>
      <c r="L338" s="8"/>
    </row>
    <row r="339" spans="3:12" x14ac:dyDescent="0.25">
      <c r="C339" s="8"/>
      <c r="D339" s="9"/>
      <c r="E339" s="9"/>
      <c r="F339" s="8"/>
      <c r="H339" s="8"/>
      <c r="J339" s="8"/>
      <c r="K339" s="9"/>
      <c r="L339" s="8"/>
    </row>
    <row r="340" spans="3:12" x14ac:dyDescent="0.25">
      <c r="C340" s="8"/>
      <c r="D340" s="9"/>
      <c r="E340" s="9"/>
      <c r="F340" s="8"/>
      <c r="H340" s="8"/>
      <c r="J340" s="8"/>
      <c r="K340" s="9"/>
      <c r="L340" s="8"/>
    </row>
    <row r="341" spans="3:12" x14ac:dyDescent="0.25">
      <c r="C341" s="8"/>
      <c r="D341" s="9"/>
      <c r="E341" s="9"/>
      <c r="F341" s="8"/>
      <c r="H341" s="8"/>
      <c r="J341" s="8"/>
      <c r="K341" s="9"/>
      <c r="L341" s="8"/>
    </row>
    <row r="342" spans="3:12" x14ac:dyDescent="0.25">
      <c r="C342" s="8"/>
      <c r="D342" s="9"/>
      <c r="E342" s="9"/>
      <c r="F342" s="8"/>
      <c r="H342" s="8"/>
      <c r="J342" s="8"/>
      <c r="K342" s="9"/>
      <c r="L342" s="8"/>
    </row>
    <row r="343" spans="3:12" x14ac:dyDescent="0.25">
      <c r="C343" s="8"/>
      <c r="D343" s="9"/>
      <c r="E343" s="9"/>
      <c r="F343" s="8"/>
      <c r="H343" s="8"/>
      <c r="J343" s="8"/>
      <c r="K343" s="9"/>
      <c r="L343" s="8"/>
    </row>
    <row r="344" spans="3:12" x14ac:dyDescent="0.25">
      <c r="C344" s="8"/>
      <c r="D344" s="9"/>
      <c r="E344" s="9"/>
      <c r="F344" s="8"/>
      <c r="H344" s="8"/>
      <c r="J344" s="8"/>
      <c r="K344" s="9"/>
      <c r="L344" s="8"/>
    </row>
    <row r="345" spans="3:12" x14ac:dyDescent="0.25">
      <c r="C345" s="8"/>
      <c r="D345" s="9"/>
      <c r="E345" s="9"/>
      <c r="F345" s="8"/>
      <c r="H345" s="8"/>
      <c r="J345" s="8"/>
      <c r="K345" s="9"/>
      <c r="L345" s="8"/>
    </row>
    <row r="346" spans="3:12" x14ac:dyDescent="0.25">
      <c r="C346" s="8"/>
      <c r="D346" s="9"/>
      <c r="E346" s="9"/>
      <c r="F346" s="8"/>
      <c r="H346" s="8"/>
      <c r="J346" s="8"/>
      <c r="K346" s="9"/>
      <c r="L346" s="8"/>
    </row>
    <row r="347" spans="3:12" x14ac:dyDescent="0.25">
      <c r="C347" s="8"/>
      <c r="D347" s="9"/>
      <c r="E347" s="9"/>
      <c r="F347" s="8"/>
      <c r="H347" s="8"/>
      <c r="J347" s="8"/>
      <c r="K347" s="9"/>
      <c r="L347" s="8"/>
    </row>
    <row r="348" spans="3:12" x14ac:dyDescent="0.25">
      <c r="C348" s="8"/>
      <c r="D348" s="9"/>
      <c r="E348" s="9"/>
      <c r="F348" s="8"/>
      <c r="H348" s="8"/>
      <c r="J348" s="8"/>
      <c r="K348" s="9"/>
      <c r="L348" s="8"/>
    </row>
    <row r="349" spans="3:12" x14ac:dyDescent="0.25">
      <c r="C349" s="8"/>
      <c r="D349" s="9"/>
      <c r="E349" s="9"/>
      <c r="F349" s="8"/>
      <c r="H349" s="8"/>
      <c r="J349" s="8"/>
      <c r="K349" s="9"/>
      <c r="L349" s="8"/>
    </row>
    <row r="350" spans="3:12" x14ac:dyDescent="0.25">
      <c r="C350" s="8"/>
      <c r="D350" s="9"/>
      <c r="E350" s="9"/>
      <c r="F350" s="8"/>
      <c r="H350" s="8"/>
      <c r="J350" s="8"/>
      <c r="K350" s="9"/>
      <c r="L350" s="8"/>
    </row>
    <row r="351" spans="3:12" x14ac:dyDescent="0.25">
      <c r="C351" s="8"/>
      <c r="D351" s="9"/>
      <c r="E351" s="9"/>
      <c r="F351" s="8"/>
      <c r="H351" s="8"/>
      <c r="J351" s="8"/>
      <c r="K351" s="9"/>
      <c r="L351" s="8"/>
    </row>
    <row r="352" spans="3:12" x14ac:dyDescent="0.25">
      <c r="C352" s="8"/>
      <c r="D352" s="9"/>
      <c r="E352" s="9"/>
      <c r="F352" s="8"/>
      <c r="H352" s="8"/>
      <c r="J352" s="8"/>
      <c r="K352" s="9"/>
      <c r="L352" s="8"/>
    </row>
    <row r="353" spans="3:12" x14ac:dyDescent="0.25">
      <c r="C353" s="8"/>
      <c r="D353" s="9"/>
      <c r="E353" s="9"/>
      <c r="F353" s="8"/>
      <c r="H353" s="8"/>
      <c r="J353" s="8"/>
      <c r="K353" s="9"/>
      <c r="L353" s="8"/>
    </row>
    <row r="354" spans="3:12" x14ac:dyDescent="0.25">
      <c r="C354" s="8"/>
      <c r="D354" s="9"/>
      <c r="E354" s="9"/>
      <c r="F354" s="8"/>
      <c r="H354" s="8"/>
      <c r="J354" s="8"/>
      <c r="K354" s="9"/>
      <c r="L354" s="8"/>
    </row>
    <row r="355" spans="3:12" x14ac:dyDescent="0.25">
      <c r="C355" s="8"/>
      <c r="D355" s="9"/>
      <c r="E355" s="9"/>
      <c r="F355" s="8"/>
      <c r="H355" s="8"/>
      <c r="J355" s="8"/>
      <c r="K355" s="9"/>
      <c r="L355" s="8"/>
    </row>
    <row r="356" spans="3:12" x14ac:dyDescent="0.25">
      <c r="C356" s="8"/>
      <c r="D356" s="9"/>
      <c r="E356" s="9"/>
      <c r="F356" s="8"/>
      <c r="H356" s="8"/>
      <c r="J356" s="8"/>
      <c r="K356" s="9"/>
      <c r="L356" s="8"/>
    </row>
    <row r="357" spans="3:12" x14ac:dyDescent="0.25">
      <c r="C357" s="8"/>
      <c r="D357" s="9"/>
      <c r="E357" s="9"/>
      <c r="F357" s="8"/>
      <c r="H357" s="8"/>
      <c r="J357" s="8"/>
      <c r="K357" s="9"/>
      <c r="L357" s="8"/>
    </row>
    <row r="358" spans="3:12" x14ac:dyDescent="0.25">
      <c r="C358" s="8"/>
      <c r="D358" s="9"/>
      <c r="E358" s="9"/>
      <c r="F358" s="8"/>
      <c r="H358" s="8"/>
      <c r="J358" s="8"/>
      <c r="K358" s="9"/>
      <c r="L358" s="8"/>
    </row>
    <row r="359" spans="3:12" x14ac:dyDescent="0.25">
      <c r="C359" s="8"/>
      <c r="D359" s="9"/>
      <c r="E359" s="9"/>
      <c r="F359" s="8"/>
      <c r="H359" s="8"/>
      <c r="J359" s="8"/>
      <c r="K359" s="9"/>
      <c r="L359" s="8"/>
    </row>
    <row r="360" spans="3:12" x14ac:dyDescent="0.25">
      <c r="C360" s="8"/>
      <c r="D360" s="9"/>
      <c r="E360" s="9"/>
      <c r="F360" s="8"/>
      <c r="H360" s="8"/>
      <c r="J360" s="8"/>
      <c r="K360" s="9"/>
      <c r="L360" s="8"/>
    </row>
    <row r="361" spans="3:12" x14ac:dyDescent="0.25">
      <c r="C361" s="8"/>
      <c r="D361" s="9"/>
      <c r="E361" s="9"/>
      <c r="F361" s="8"/>
      <c r="H361" s="8"/>
      <c r="J361" s="8"/>
      <c r="K361" s="9"/>
      <c r="L361" s="8"/>
    </row>
    <row r="362" spans="3:12" x14ac:dyDescent="0.25">
      <c r="C362" s="8"/>
      <c r="D362" s="9"/>
      <c r="E362" s="9"/>
      <c r="F362" s="8"/>
      <c r="H362" s="8"/>
      <c r="J362" s="8"/>
      <c r="K362" s="9"/>
      <c r="L362" s="8"/>
    </row>
    <row r="363" spans="3:12" x14ac:dyDescent="0.25">
      <c r="C363" s="8"/>
      <c r="D363" s="9"/>
      <c r="E363" s="9"/>
      <c r="F363" s="8"/>
      <c r="H363" s="8"/>
      <c r="J363" s="8"/>
      <c r="K363" s="9"/>
      <c r="L363" s="8"/>
    </row>
    <row r="364" spans="3:12" x14ac:dyDescent="0.25">
      <c r="C364" s="8"/>
      <c r="D364" s="9"/>
      <c r="E364" s="9"/>
      <c r="F364" s="8"/>
      <c r="H364" s="8"/>
      <c r="J364" s="8"/>
      <c r="K364" s="9"/>
      <c r="L364" s="8"/>
    </row>
    <row r="365" spans="3:12" x14ac:dyDescent="0.25">
      <c r="C365" s="8"/>
      <c r="D365" s="9"/>
      <c r="E365" s="9"/>
      <c r="F365" s="8"/>
      <c r="H365" s="8"/>
      <c r="J365" s="8"/>
      <c r="K365" s="9"/>
      <c r="L365" s="8"/>
    </row>
    <row r="366" spans="3:12" x14ac:dyDescent="0.25">
      <c r="C366" s="8"/>
      <c r="D366" s="9"/>
      <c r="E366" s="9"/>
      <c r="F366" s="8"/>
      <c r="H366" s="8"/>
      <c r="J366" s="8"/>
      <c r="K366" s="9"/>
      <c r="L366" s="8"/>
    </row>
    <row r="367" spans="3:12" x14ac:dyDescent="0.25">
      <c r="C367" s="8"/>
      <c r="D367" s="9"/>
      <c r="E367" s="9"/>
      <c r="F367" s="8"/>
      <c r="H367" s="8"/>
      <c r="J367" s="8"/>
      <c r="K367" s="9"/>
      <c r="L367" s="8"/>
    </row>
    <row r="368" spans="3:12" x14ac:dyDescent="0.25">
      <c r="C368" s="8"/>
      <c r="D368" s="9"/>
      <c r="E368" s="9"/>
      <c r="F368" s="8"/>
      <c r="H368" s="8"/>
      <c r="J368" s="8"/>
      <c r="K368" s="9"/>
      <c r="L368" s="8"/>
    </row>
    <row r="369" spans="3:12" x14ac:dyDescent="0.25">
      <c r="C369" s="8"/>
      <c r="D369" s="9"/>
      <c r="E369" s="9"/>
      <c r="F369" s="8"/>
      <c r="H369" s="8"/>
      <c r="J369" s="8"/>
      <c r="K369" s="9"/>
      <c r="L369" s="8"/>
    </row>
    <row r="370" spans="3:12" x14ac:dyDescent="0.25">
      <c r="C370" s="8"/>
      <c r="D370" s="9"/>
      <c r="E370" s="9"/>
      <c r="F370" s="8"/>
      <c r="H370" s="8"/>
      <c r="J370" s="8"/>
      <c r="K370" s="9"/>
      <c r="L370" s="8"/>
    </row>
    <row r="371" spans="3:12" x14ac:dyDescent="0.25">
      <c r="C371" s="8"/>
      <c r="D371" s="9"/>
      <c r="E371" s="9"/>
      <c r="F371" s="8"/>
      <c r="H371" s="8"/>
      <c r="J371" s="8"/>
      <c r="K371" s="9"/>
      <c r="L371" s="8"/>
    </row>
    <row r="372" spans="3:12" x14ac:dyDescent="0.25">
      <c r="C372" s="8"/>
      <c r="D372" s="9"/>
      <c r="E372" s="9"/>
      <c r="F372" s="8"/>
      <c r="H372" s="8"/>
      <c r="J372" s="8"/>
      <c r="K372" s="9"/>
      <c r="L372" s="8"/>
    </row>
    <row r="373" spans="3:12" x14ac:dyDescent="0.25">
      <c r="C373" s="8"/>
      <c r="D373" s="9"/>
      <c r="E373" s="9"/>
      <c r="F373" s="8"/>
      <c r="H373" s="8"/>
      <c r="J373" s="8"/>
      <c r="K373" s="9"/>
      <c r="L373" s="8"/>
    </row>
    <row r="374" spans="3:12" x14ac:dyDescent="0.25">
      <c r="C374" s="8"/>
      <c r="D374" s="9"/>
      <c r="E374" s="9"/>
      <c r="F374" s="8"/>
      <c r="H374" s="8"/>
      <c r="J374" s="8"/>
      <c r="K374" s="9"/>
      <c r="L374" s="8"/>
    </row>
    <row r="375" spans="3:12" x14ac:dyDescent="0.25">
      <c r="C375" s="8"/>
      <c r="D375" s="9"/>
      <c r="E375" s="9"/>
      <c r="F375" s="8"/>
      <c r="H375" s="8"/>
      <c r="J375" s="8"/>
      <c r="K375" s="9"/>
      <c r="L375" s="8"/>
    </row>
    <row r="376" spans="3:12" x14ac:dyDescent="0.25">
      <c r="C376" s="8"/>
      <c r="D376" s="9"/>
      <c r="E376" s="9"/>
      <c r="F376" s="8"/>
      <c r="H376" s="8"/>
      <c r="J376" s="8"/>
      <c r="K376" s="9"/>
      <c r="L376" s="8"/>
    </row>
    <row r="377" spans="3:12" x14ac:dyDescent="0.25">
      <c r="C377" s="8"/>
      <c r="D377" s="9"/>
      <c r="E377" s="9"/>
      <c r="F377" s="8"/>
      <c r="H377" s="8"/>
      <c r="J377" s="8"/>
      <c r="K377" s="9"/>
      <c r="L377" s="8"/>
    </row>
    <row r="378" spans="3:12" x14ac:dyDescent="0.25">
      <c r="C378" s="8"/>
      <c r="D378" s="9"/>
      <c r="E378" s="9"/>
      <c r="F378" s="8"/>
      <c r="H378" s="8"/>
      <c r="J378" s="8"/>
      <c r="K378" s="9"/>
      <c r="L378" s="8"/>
    </row>
    <row r="379" spans="3:12" x14ac:dyDescent="0.25">
      <c r="C379" s="8"/>
      <c r="D379" s="9"/>
      <c r="E379" s="9"/>
      <c r="F379" s="8"/>
      <c r="H379" s="8"/>
      <c r="J379" s="8"/>
      <c r="K379" s="9"/>
      <c r="L379" s="8"/>
    </row>
    <row r="380" spans="3:12" x14ac:dyDescent="0.25">
      <c r="C380" s="8"/>
      <c r="D380" s="9"/>
      <c r="E380" s="9"/>
      <c r="F380" s="8"/>
      <c r="H380" s="8"/>
      <c r="J380" s="8"/>
      <c r="K380" s="9"/>
      <c r="L380" s="8"/>
    </row>
    <row r="381" spans="3:12" x14ac:dyDescent="0.25">
      <c r="C381" s="8"/>
      <c r="D381" s="9"/>
      <c r="E381" s="9"/>
      <c r="F381" s="8"/>
      <c r="H381" s="8"/>
      <c r="J381" s="8"/>
      <c r="K381" s="9"/>
      <c r="L381" s="8"/>
    </row>
    <row r="382" spans="3:12" x14ac:dyDescent="0.25">
      <c r="C382" s="8"/>
      <c r="D382" s="9"/>
      <c r="E382" s="9"/>
      <c r="F382" s="8"/>
      <c r="H382" s="8"/>
      <c r="J382" s="8"/>
      <c r="K382" s="9"/>
      <c r="L382" s="8"/>
    </row>
    <row r="383" spans="3:12" x14ac:dyDescent="0.25">
      <c r="C383" s="8"/>
      <c r="D383" s="9"/>
      <c r="E383" s="9"/>
      <c r="F383" s="8"/>
      <c r="H383" s="8"/>
      <c r="J383" s="8"/>
      <c r="K383" s="9"/>
      <c r="L383" s="8"/>
    </row>
    <row r="384" spans="3:12" x14ac:dyDescent="0.25">
      <c r="C384" s="8"/>
      <c r="D384" s="9"/>
      <c r="E384" s="9"/>
      <c r="F384" s="8"/>
      <c r="H384" s="8"/>
      <c r="J384" s="8"/>
      <c r="K384" s="9"/>
      <c r="L384" s="8"/>
    </row>
    <row r="385" spans="3:12" x14ac:dyDescent="0.25">
      <c r="C385" s="8"/>
      <c r="D385" s="9"/>
      <c r="E385" s="9"/>
      <c r="F385" s="8"/>
      <c r="H385" s="8"/>
      <c r="J385" s="8"/>
      <c r="K385" s="9"/>
      <c r="L385" s="8"/>
    </row>
    <row r="386" spans="3:12" x14ac:dyDescent="0.25">
      <c r="C386" s="8"/>
      <c r="D386" s="9"/>
      <c r="E386" s="9"/>
      <c r="F386" s="8"/>
      <c r="H386" s="8"/>
      <c r="J386" s="8"/>
      <c r="K386" s="9"/>
      <c r="L386" s="8"/>
    </row>
    <row r="387" spans="3:12" x14ac:dyDescent="0.25">
      <c r="C387" s="8"/>
      <c r="D387" s="9"/>
      <c r="E387" s="9"/>
      <c r="F387" s="8"/>
      <c r="H387" s="8"/>
      <c r="J387" s="8"/>
      <c r="K387" s="9"/>
      <c r="L387" s="8"/>
    </row>
    <row r="388" spans="3:12" x14ac:dyDescent="0.25">
      <c r="C388" s="8"/>
      <c r="D388" s="9"/>
      <c r="E388" s="9"/>
      <c r="F388" s="8"/>
      <c r="H388" s="8"/>
      <c r="J388" s="8"/>
      <c r="K388" s="9"/>
      <c r="L388" s="8"/>
    </row>
    <row r="389" spans="3:12" x14ac:dyDescent="0.25">
      <c r="C389" s="8"/>
      <c r="D389" s="9"/>
      <c r="E389" s="9"/>
      <c r="F389" s="8"/>
      <c r="H389" s="8"/>
      <c r="J389" s="8"/>
      <c r="K389" s="9"/>
      <c r="L389" s="8"/>
    </row>
    <row r="390" spans="3:12" x14ac:dyDescent="0.25">
      <c r="C390" s="8"/>
      <c r="D390" s="9"/>
      <c r="E390" s="9"/>
      <c r="F390" s="8"/>
      <c r="H390" s="8"/>
      <c r="J390" s="8"/>
      <c r="K390" s="9"/>
      <c r="L390" s="8"/>
    </row>
    <row r="391" spans="3:12" x14ac:dyDescent="0.25">
      <c r="C391" s="8"/>
      <c r="D391" s="9"/>
      <c r="E391" s="9"/>
      <c r="F391" s="8"/>
      <c r="H391" s="8"/>
      <c r="J391" s="8"/>
      <c r="K391" s="9"/>
      <c r="L391" s="8"/>
    </row>
    <row r="392" spans="3:12" x14ac:dyDescent="0.25">
      <c r="C392" s="8"/>
      <c r="D392" s="9"/>
      <c r="E392" s="9"/>
      <c r="F392" s="8"/>
      <c r="H392" s="8"/>
      <c r="J392" s="8"/>
      <c r="K392" s="9"/>
      <c r="L392" s="8"/>
    </row>
    <row r="393" spans="3:12" x14ac:dyDescent="0.25">
      <c r="C393" s="8"/>
      <c r="D393" s="9"/>
      <c r="E393" s="9"/>
      <c r="F393" s="8"/>
      <c r="H393" s="8"/>
      <c r="J393" s="8"/>
      <c r="K393" s="9"/>
      <c r="L393" s="8"/>
    </row>
    <row r="394" spans="3:12" x14ac:dyDescent="0.25">
      <c r="C394" s="8"/>
      <c r="D394" s="9"/>
      <c r="E394" s="9"/>
      <c r="F394" s="8"/>
      <c r="H394" s="8"/>
      <c r="J394" s="8"/>
      <c r="K394" s="9"/>
      <c r="L394" s="8"/>
    </row>
    <row r="395" spans="3:12" x14ac:dyDescent="0.25">
      <c r="C395" s="8"/>
      <c r="D395" s="9"/>
      <c r="E395" s="9"/>
      <c r="F395" s="8"/>
      <c r="H395" s="8"/>
      <c r="J395" s="8"/>
      <c r="K395" s="9"/>
      <c r="L395" s="8"/>
    </row>
    <row r="396" spans="3:12" x14ac:dyDescent="0.25">
      <c r="C396" s="8"/>
      <c r="D396" s="9"/>
      <c r="E396" s="9"/>
      <c r="F396" s="8"/>
      <c r="H396" s="8"/>
      <c r="J396" s="8"/>
      <c r="K396" s="9"/>
      <c r="L396" s="8"/>
    </row>
    <row r="397" spans="3:12" x14ac:dyDescent="0.25">
      <c r="C397" s="8"/>
      <c r="D397" s="9"/>
      <c r="E397" s="9"/>
      <c r="F397" s="8"/>
      <c r="H397" s="8"/>
      <c r="J397" s="8"/>
      <c r="K397" s="9"/>
      <c r="L397" s="8"/>
    </row>
    <row r="398" spans="3:12" x14ac:dyDescent="0.25">
      <c r="C398" s="8"/>
      <c r="D398" s="9"/>
      <c r="E398" s="9"/>
      <c r="F398" s="8"/>
      <c r="H398" s="8"/>
      <c r="J398" s="8"/>
      <c r="K398" s="9"/>
      <c r="L398" s="8"/>
    </row>
    <row r="399" spans="3:12" x14ac:dyDescent="0.25">
      <c r="C399" s="8"/>
      <c r="D399" s="9"/>
      <c r="E399" s="9"/>
      <c r="F399" s="8"/>
      <c r="H399" s="8"/>
      <c r="J399" s="8"/>
      <c r="K399" s="9"/>
      <c r="L399" s="8"/>
    </row>
    <row r="400" spans="3:12" x14ac:dyDescent="0.25">
      <c r="C400" s="8"/>
      <c r="D400" s="9"/>
      <c r="E400" s="9"/>
      <c r="F400" s="8"/>
      <c r="H400" s="8"/>
      <c r="J400" s="8"/>
      <c r="K400" s="9"/>
      <c r="L400" s="8"/>
    </row>
    <row r="401" spans="3:12" x14ac:dyDescent="0.25">
      <c r="C401" s="8"/>
      <c r="D401" s="9"/>
      <c r="E401" s="9"/>
      <c r="F401" s="8"/>
      <c r="H401" s="8"/>
      <c r="J401" s="8"/>
      <c r="K401" s="9"/>
      <c r="L401" s="8"/>
    </row>
    <row r="402" spans="3:12" x14ac:dyDescent="0.25">
      <c r="C402" s="8"/>
      <c r="D402" s="9"/>
      <c r="E402" s="9"/>
      <c r="F402" s="8"/>
      <c r="H402" s="8"/>
      <c r="J402" s="8"/>
      <c r="K402" s="9"/>
      <c r="L402" s="8"/>
    </row>
    <row r="403" spans="3:12" x14ac:dyDescent="0.25">
      <c r="C403" s="8"/>
      <c r="D403" s="9"/>
      <c r="E403" s="9"/>
      <c r="F403" s="8"/>
      <c r="H403" s="8"/>
      <c r="J403" s="8"/>
      <c r="K403" s="9"/>
      <c r="L403" s="8"/>
    </row>
    <row r="404" spans="3:12" x14ac:dyDescent="0.25">
      <c r="C404" s="8"/>
      <c r="D404" s="9"/>
      <c r="E404" s="9"/>
      <c r="F404" s="8"/>
      <c r="H404" s="8"/>
      <c r="J404" s="8"/>
      <c r="K404" s="9"/>
      <c r="L404" s="8"/>
    </row>
    <row r="405" spans="3:12" x14ac:dyDescent="0.25">
      <c r="C405" s="8"/>
      <c r="D405" s="9"/>
      <c r="E405" s="9"/>
      <c r="F405" s="8"/>
      <c r="H405" s="8"/>
      <c r="J405" s="8"/>
      <c r="K405" s="9"/>
      <c r="L405" s="8"/>
    </row>
    <row r="406" spans="3:12" x14ac:dyDescent="0.25">
      <c r="C406" s="8"/>
      <c r="D406" s="9"/>
      <c r="E406" s="9"/>
      <c r="F406" s="8"/>
      <c r="H406" s="8"/>
      <c r="J406" s="8"/>
      <c r="K406" s="9"/>
      <c r="L406" s="8"/>
    </row>
    <row r="407" spans="3:12" x14ac:dyDescent="0.25">
      <c r="C407" s="8"/>
      <c r="D407" s="9"/>
      <c r="E407" s="9"/>
      <c r="F407" s="8"/>
      <c r="H407" s="8"/>
      <c r="J407" s="8"/>
      <c r="K407" s="9"/>
      <c r="L407" s="8"/>
    </row>
    <row r="408" spans="3:12" x14ac:dyDescent="0.25">
      <c r="C408" s="8"/>
      <c r="D408" s="9"/>
      <c r="E408" s="9"/>
      <c r="F408" s="8"/>
      <c r="H408" s="8"/>
      <c r="J408" s="8"/>
      <c r="K408" s="9"/>
      <c r="L408" s="8"/>
    </row>
    <row r="409" spans="3:12" x14ac:dyDescent="0.25">
      <c r="C409" s="8"/>
      <c r="D409" s="9"/>
      <c r="E409" s="9"/>
      <c r="F409" s="8"/>
      <c r="H409" s="8"/>
      <c r="J409" s="8"/>
      <c r="K409" s="9"/>
      <c r="L409" s="8"/>
    </row>
    <row r="410" spans="3:12" x14ac:dyDescent="0.25">
      <c r="C410" s="8"/>
      <c r="D410" s="9"/>
      <c r="E410" s="9"/>
      <c r="F410" s="8"/>
      <c r="H410" s="8"/>
      <c r="J410" s="8"/>
      <c r="K410" s="9"/>
      <c r="L410" s="8"/>
    </row>
    <row r="411" spans="3:12" x14ac:dyDescent="0.25">
      <c r="C411" s="8"/>
      <c r="D411" s="9"/>
      <c r="E411" s="9"/>
      <c r="F411" s="8"/>
      <c r="H411" s="8"/>
      <c r="J411" s="8"/>
      <c r="K411" s="9"/>
      <c r="L411" s="8"/>
    </row>
    <row r="412" spans="3:12" x14ac:dyDescent="0.25">
      <c r="C412" s="8"/>
      <c r="D412" s="9"/>
      <c r="E412" s="9"/>
      <c r="F412" s="8"/>
      <c r="H412" s="8"/>
      <c r="J412" s="8"/>
      <c r="K412" s="9"/>
      <c r="L412" s="8"/>
    </row>
    <row r="413" spans="3:12" x14ac:dyDescent="0.25">
      <c r="C413" s="8"/>
      <c r="D413" s="9"/>
      <c r="E413" s="9"/>
      <c r="F413" s="8"/>
      <c r="H413" s="8"/>
      <c r="J413" s="8"/>
      <c r="K413" s="9"/>
      <c r="L413" s="8"/>
    </row>
    <row r="414" spans="3:12" x14ac:dyDescent="0.25">
      <c r="C414" s="8"/>
      <c r="D414" s="9"/>
      <c r="E414" s="9"/>
      <c r="F414" s="8"/>
      <c r="H414" s="8"/>
      <c r="J414" s="8"/>
      <c r="K414" s="9"/>
      <c r="L414" s="8"/>
    </row>
    <row r="415" spans="3:12" x14ac:dyDescent="0.25">
      <c r="C415" s="8"/>
      <c r="D415" s="9"/>
      <c r="E415" s="9"/>
      <c r="F415" s="8"/>
      <c r="H415" s="8"/>
      <c r="J415" s="8"/>
      <c r="K415" s="9"/>
      <c r="L415" s="8"/>
    </row>
    <row r="416" spans="3:12" x14ac:dyDescent="0.25">
      <c r="C416" s="8"/>
      <c r="D416" s="9"/>
      <c r="E416" s="9"/>
      <c r="F416" s="8"/>
      <c r="H416" s="8"/>
      <c r="J416" s="8"/>
      <c r="K416" s="9"/>
      <c r="L416" s="8"/>
    </row>
    <row r="417" spans="3:12" x14ac:dyDescent="0.25">
      <c r="C417" s="8"/>
      <c r="D417" s="9"/>
      <c r="E417" s="9"/>
      <c r="F417" s="8"/>
      <c r="H417" s="8"/>
      <c r="J417" s="8"/>
      <c r="K417" s="9"/>
      <c r="L417" s="8"/>
    </row>
    <row r="418" spans="3:12" x14ac:dyDescent="0.25">
      <c r="C418" s="8"/>
      <c r="D418" s="9"/>
      <c r="E418" s="9"/>
      <c r="F418" s="8"/>
      <c r="H418" s="8"/>
      <c r="J418" s="8"/>
      <c r="K418" s="9"/>
      <c r="L418" s="8"/>
    </row>
    <row r="419" spans="3:12" x14ac:dyDescent="0.25">
      <c r="C419" s="8"/>
      <c r="D419" s="9"/>
      <c r="E419" s="9"/>
      <c r="F419" s="8"/>
      <c r="H419" s="8"/>
      <c r="J419" s="8"/>
      <c r="K419" s="9"/>
      <c r="L419" s="8"/>
    </row>
    <row r="420" spans="3:12" x14ac:dyDescent="0.25">
      <c r="C420" s="8"/>
      <c r="D420" s="9"/>
      <c r="E420" s="9"/>
      <c r="F420" s="8"/>
      <c r="H420" s="8"/>
      <c r="J420" s="8"/>
      <c r="K420" s="9"/>
      <c r="L420" s="8"/>
    </row>
    <row r="421" spans="3:12" x14ac:dyDescent="0.25">
      <c r="C421" s="8"/>
      <c r="D421" s="9"/>
      <c r="E421" s="9"/>
      <c r="F421" s="8"/>
      <c r="H421" s="8"/>
      <c r="J421" s="8"/>
      <c r="K421" s="9"/>
      <c r="L421" s="8"/>
    </row>
    <row r="422" spans="3:12" x14ac:dyDescent="0.25">
      <c r="C422" s="8"/>
      <c r="D422" s="9"/>
      <c r="E422" s="9"/>
      <c r="F422" s="8"/>
      <c r="H422" s="8"/>
      <c r="J422" s="8"/>
      <c r="K422" s="9"/>
      <c r="L422" s="8"/>
    </row>
    <row r="423" spans="3:12" x14ac:dyDescent="0.25">
      <c r="C423" s="8"/>
      <c r="D423" s="9"/>
      <c r="E423" s="9"/>
      <c r="F423" s="8"/>
      <c r="H423" s="8"/>
      <c r="J423" s="8"/>
      <c r="K423" s="9"/>
      <c r="L423" s="8"/>
    </row>
    <row r="424" spans="3:12" x14ac:dyDescent="0.25">
      <c r="C424" s="8"/>
      <c r="D424" s="9"/>
      <c r="E424" s="9"/>
      <c r="F424" s="8"/>
      <c r="H424" s="8"/>
      <c r="J424" s="8"/>
      <c r="K424" s="9"/>
      <c r="L424" s="8"/>
    </row>
    <row r="425" spans="3:12" x14ac:dyDescent="0.25">
      <c r="C425" s="8"/>
      <c r="D425" s="9"/>
      <c r="E425" s="9"/>
      <c r="F425" s="8"/>
      <c r="H425" s="8"/>
      <c r="J425" s="8"/>
      <c r="K425" s="9"/>
      <c r="L425" s="8"/>
    </row>
    <row r="426" spans="3:12" x14ac:dyDescent="0.25">
      <c r="C426" s="8"/>
      <c r="D426" s="9"/>
      <c r="E426" s="9"/>
      <c r="F426" s="8"/>
      <c r="H426" s="8"/>
      <c r="J426" s="8"/>
      <c r="K426" s="9"/>
      <c r="L426" s="8"/>
    </row>
    <row r="427" spans="3:12" x14ac:dyDescent="0.25">
      <c r="C427" s="8"/>
      <c r="D427" s="9"/>
      <c r="E427" s="9"/>
      <c r="F427" s="8"/>
      <c r="H427" s="8"/>
      <c r="J427" s="8"/>
      <c r="K427" s="9"/>
      <c r="L427" s="8"/>
    </row>
    <row r="428" spans="3:12" x14ac:dyDescent="0.25">
      <c r="C428" s="8"/>
      <c r="D428" s="9"/>
      <c r="E428" s="9"/>
      <c r="F428" s="8"/>
      <c r="H428" s="8"/>
      <c r="J428" s="8"/>
      <c r="K428" s="9"/>
      <c r="L428" s="8"/>
    </row>
    <row r="429" spans="3:12" x14ac:dyDescent="0.25">
      <c r="C429" s="8"/>
      <c r="D429" s="9"/>
      <c r="E429" s="9"/>
      <c r="F429" s="8"/>
      <c r="H429" s="8"/>
      <c r="J429" s="8"/>
      <c r="K429" s="9"/>
      <c r="L429" s="8"/>
    </row>
    <row r="430" spans="3:12" x14ac:dyDescent="0.25">
      <c r="C430" s="8"/>
      <c r="D430" s="9"/>
      <c r="E430" s="9"/>
      <c r="F430" s="8"/>
      <c r="H430" s="8"/>
      <c r="J430" s="8"/>
      <c r="K430" s="9"/>
      <c r="L430" s="8"/>
    </row>
    <row r="431" spans="3:12" x14ac:dyDescent="0.25">
      <c r="C431" s="8"/>
      <c r="D431" s="9"/>
      <c r="E431" s="9"/>
      <c r="F431" s="8"/>
      <c r="H431" s="8"/>
      <c r="J431" s="8"/>
      <c r="K431" s="9"/>
      <c r="L431" s="8"/>
    </row>
    <row r="432" spans="3:12" x14ac:dyDescent="0.25">
      <c r="C432" s="8"/>
      <c r="D432" s="9"/>
      <c r="E432" s="9"/>
      <c r="F432" s="8"/>
      <c r="H432" s="8"/>
      <c r="J432" s="8"/>
      <c r="K432" s="9"/>
      <c r="L432" s="8"/>
    </row>
    <row r="433" spans="3:12" x14ac:dyDescent="0.25">
      <c r="C433" s="8"/>
      <c r="D433" s="9"/>
      <c r="E433" s="9"/>
      <c r="F433" s="8"/>
      <c r="H433" s="8"/>
      <c r="J433" s="8"/>
      <c r="K433" s="9"/>
      <c r="L433" s="8"/>
    </row>
    <row r="434" spans="3:12" x14ac:dyDescent="0.25">
      <c r="C434" s="8"/>
      <c r="D434" s="9"/>
      <c r="E434" s="9"/>
      <c r="F434" s="8"/>
      <c r="H434" s="8"/>
      <c r="J434" s="8"/>
      <c r="K434" s="9"/>
      <c r="L434" s="8"/>
    </row>
    <row r="435" spans="3:12" x14ac:dyDescent="0.25">
      <c r="C435" s="8"/>
      <c r="D435" s="9"/>
      <c r="E435" s="9"/>
      <c r="F435" s="8"/>
      <c r="H435" s="8"/>
      <c r="J435" s="8"/>
      <c r="K435" s="9"/>
      <c r="L435" s="8"/>
    </row>
    <row r="436" spans="3:12" x14ac:dyDescent="0.25">
      <c r="C436" s="8"/>
      <c r="D436" s="9"/>
      <c r="E436" s="9"/>
      <c r="F436" s="8"/>
      <c r="H436" s="8"/>
      <c r="J436" s="8"/>
      <c r="K436" s="9"/>
      <c r="L436" s="8"/>
    </row>
    <row r="437" spans="3:12" x14ac:dyDescent="0.25">
      <c r="C437" s="8"/>
      <c r="D437" s="9"/>
      <c r="E437" s="9"/>
      <c r="F437" s="8"/>
      <c r="H437" s="8"/>
      <c r="J437" s="8"/>
      <c r="K437" s="9"/>
      <c r="L437" s="8"/>
    </row>
    <row r="438" spans="3:12" x14ac:dyDescent="0.25">
      <c r="C438" s="8"/>
      <c r="D438" s="9"/>
      <c r="E438" s="9"/>
      <c r="F438" s="8"/>
      <c r="H438" s="8"/>
      <c r="J438" s="8"/>
      <c r="K438" s="9"/>
      <c r="L438" s="8"/>
    </row>
    <row r="439" spans="3:12" x14ac:dyDescent="0.25">
      <c r="C439" s="8"/>
      <c r="D439" s="9"/>
      <c r="E439" s="9"/>
      <c r="F439" s="8"/>
      <c r="H439" s="8"/>
      <c r="J439" s="8"/>
      <c r="K439" s="9"/>
      <c r="L439" s="8"/>
    </row>
    <row r="440" spans="3:12" x14ac:dyDescent="0.25">
      <c r="C440" s="8"/>
      <c r="D440" s="9"/>
      <c r="E440" s="9"/>
      <c r="F440" s="8"/>
      <c r="H440" s="8"/>
      <c r="J440" s="8"/>
      <c r="K440" s="9"/>
      <c r="L440" s="8"/>
    </row>
    <row r="441" spans="3:12" x14ac:dyDescent="0.25">
      <c r="C441" s="8"/>
      <c r="D441" s="9"/>
      <c r="E441" s="9"/>
      <c r="F441" s="8"/>
      <c r="H441" s="8"/>
      <c r="J441" s="8"/>
      <c r="K441" s="9"/>
      <c r="L441" s="8"/>
    </row>
    <row r="442" spans="3:12" x14ac:dyDescent="0.25">
      <c r="C442" s="8"/>
      <c r="D442" s="9"/>
      <c r="E442" s="9"/>
      <c r="F442" s="8"/>
      <c r="H442" s="8"/>
      <c r="J442" s="8"/>
      <c r="K442" s="9"/>
      <c r="L442" s="8"/>
    </row>
    <row r="443" spans="3:12" x14ac:dyDescent="0.25">
      <c r="C443" s="8"/>
      <c r="D443" s="9"/>
      <c r="E443" s="9"/>
      <c r="F443" s="8"/>
      <c r="H443" s="8"/>
      <c r="J443" s="8"/>
      <c r="K443" s="9"/>
      <c r="L443" s="8"/>
    </row>
    <row r="444" spans="3:12" x14ac:dyDescent="0.25">
      <c r="C444" s="8"/>
      <c r="D444" s="9"/>
      <c r="E444" s="9"/>
      <c r="F444" s="8"/>
      <c r="H444" s="8"/>
      <c r="J444" s="8"/>
      <c r="K444" s="9"/>
      <c r="L444" s="8"/>
    </row>
    <row r="445" spans="3:12" x14ac:dyDescent="0.25">
      <c r="C445" s="8"/>
      <c r="D445" s="9"/>
      <c r="E445" s="9"/>
      <c r="F445" s="8"/>
      <c r="H445" s="8"/>
      <c r="J445" s="8"/>
      <c r="K445" s="9"/>
      <c r="L445" s="8"/>
    </row>
    <row r="446" spans="3:12" x14ac:dyDescent="0.25">
      <c r="C446" s="8"/>
      <c r="D446" s="9"/>
      <c r="E446" s="9"/>
      <c r="F446" s="8"/>
      <c r="H446" s="8"/>
      <c r="J446" s="8"/>
      <c r="K446" s="9"/>
      <c r="L446" s="8"/>
    </row>
    <row r="447" spans="3:12" x14ac:dyDescent="0.25">
      <c r="C447" s="8"/>
      <c r="D447" s="9"/>
      <c r="E447" s="9"/>
      <c r="F447" s="8"/>
      <c r="H447" s="8"/>
      <c r="J447" s="8"/>
      <c r="K447" s="9"/>
      <c r="L447" s="8"/>
    </row>
    <row r="448" spans="3:12" x14ac:dyDescent="0.25">
      <c r="C448" s="8"/>
      <c r="D448" s="9"/>
      <c r="E448" s="9"/>
      <c r="F448" s="8"/>
      <c r="H448" s="8"/>
      <c r="J448" s="8"/>
      <c r="K448" s="9"/>
      <c r="L448" s="8"/>
    </row>
    <row r="449" spans="3:12" x14ac:dyDescent="0.25">
      <c r="C449" s="8"/>
      <c r="D449" s="9"/>
      <c r="E449" s="9"/>
      <c r="F449" s="8"/>
      <c r="H449" s="8"/>
      <c r="J449" s="8"/>
      <c r="K449" s="9"/>
      <c r="L449" s="8"/>
    </row>
    <row r="450" spans="3:12" x14ac:dyDescent="0.25">
      <c r="C450" s="8"/>
      <c r="D450" s="9"/>
      <c r="E450" s="9"/>
      <c r="F450" s="8"/>
      <c r="H450" s="8"/>
      <c r="J450" s="8"/>
      <c r="K450" s="9"/>
      <c r="L450" s="8"/>
    </row>
    <row r="451" spans="3:12" x14ac:dyDescent="0.25">
      <c r="C451" s="8"/>
      <c r="D451" s="9"/>
      <c r="E451" s="9"/>
      <c r="F451" s="8"/>
      <c r="H451" s="8"/>
      <c r="J451" s="8"/>
      <c r="K451" s="9"/>
      <c r="L451" s="8"/>
    </row>
    <row r="452" spans="3:12" x14ac:dyDescent="0.25">
      <c r="C452" s="8"/>
      <c r="D452" s="9"/>
      <c r="E452" s="9"/>
      <c r="F452" s="8"/>
      <c r="H452" s="8"/>
      <c r="J452" s="8"/>
      <c r="K452" s="9"/>
      <c r="L452" s="8"/>
    </row>
    <row r="453" spans="3:12" x14ac:dyDescent="0.25">
      <c r="C453" s="8"/>
      <c r="D453" s="9"/>
      <c r="E453" s="9"/>
      <c r="F453" s="8"/>
      <c r="H453" s="8"/>
      <c r="J453" s="8"/>
      <c r="K453" s="9"/>
      <c r="L453" s="8"/>
    </row>
    <row r="454" spans="3:12" x14ac:dyDescent="0.25">
      <c r="C454" s="8"/>
      <c r="D454" s="9"/>
      <c r="E454" s="9"/>
      <c r="F454" s="8"/>
      <c r="H454" s="8"/>
      <c r="J454" s="8"/>
      <c r="K454" s="9"/>
      <c r="L454" s="8"/>
    </row>
    <row r="455" spans="3:12" x14ac:dyDescent="0.25">
      <c r="C455" s="8"/>
      <c r="D455" s="9"/>
      <c r="E455" s="9"/>
      <c r="F455" s="8"/>
      <c r="H455" s="8"/>
      <c r="J455" s="8"/>
      <c r="K455" s="9"/>
      <c r="L455" s="8"/>
    </row>
    <row r="456" spans="3:12" x14ac:dyDescent="0.25">
      <c r="C456" s="8"/>
      <c r="D456" s="9"/>
      <c r="E456" s="9"/>
      <c r="F456" s="8"/>
      <c r="H456" s="8"/>
      <c r="J456" s="8"/>
      <c r="K456" s="9"/>
      <c r="L456" s="8"/>
    </row>
    <row r="457" spans="3:12" x14ac:dyDescent="0.25">
      <c r="C457" s="8"/>
      <c r="D457" s="9"/>
      <c r="E457" s="9"/>
      <c r="F457" s="8"/>
      <c r="H457" s="8"/>
      <c r="J457" s="8"/>
      <c r="K457" s="9"/>
      <c r="L457" s="8"/>
    </row>
    <row r="458" spans="3:12" x14ac:dyDescent="0.25">
      <c r="C458" s="8"/>
      <c r="D458" s="9"/>
      <c r="E458" s="9"/>
      <c r="F458" s="8"/>
      <c r="H458" s="8"/>
      <c r="J458" s="8"/>
      <c r="K458" s="9"/>
      <c r="L458" s="8"/>
    </row>
    <row r="459" spans="3:12" x14ac:dyDescent="0.25">
      <c r="C459" s="8"/>
      <c r="D459" s="9"/>
      <c r="E459" s="9"/>
      <c r="F459" s="8"/>
      <c r="H459" s="8"/>
      <c r="J459" s="8"/>
      <c r="K459" s="9"/>
      <c r="L459" s="8"/>
    </row>
    <row r="460" spans="3:12" x14ac:dyDescent="0.25">
      <c r="C460" s="8"/>
      <c r="D460" s="9"/>
      <c r="E460" s="9"/>
      <c r="F460" s="8"/>
      <c r="H460" s="8"/>
      <c r="J460" s="8"/>
      <c r="K460" s="9"/>
      <c r="L460" s="8"/>
    </row>
    <row r="461" spans="3:12" x14ac:dyDescent="0.25">
      <c r="C461" s="8"/>
      <c r="D461" s="9"/>
      <c r="E461" s="9"/>
      <c r="F461" s="8"/>
      <c r="H461" s="8"/>
      <c r="J461" s="8"/>
      <c r="K461" s="9"/>
      <c r="L461" s="8"/>
    </row>
    <row r="462" spans="3:12" x14ac:dyDescent="0.25">
      <c r="C462" s="8"/>
      <c r="D462" s="9"/>
      <c r="E462" s="9"/>
      <c r="F462" s="8"/>
      <c r="H462" s="8"/>
      <c r="J462" s="8"/>
      <c r="K462" s="9"/>
      <c r="L462" s="8"/>
    </row>
    <row r="463" spans="3:12" x14ac:dyDescent="0.25">
      <c r="C463" s="8"/>
      <c r="D463" s="9"/>
      <c r="E463" s="9"/>
      <c r="F463" s="8"/>
      <c r="H463" s="8"/>
      <c r="J463" s="8"/>
      <c r="K463" s="9"/>
      <c r="L463" s="8"/>
    </row>
    <row r="464" spans="3:12" x14ac:dyDescent="0.25">
      <c r="C464" s="8"/>
      <c r="D464" s="9"/>
      <c r="E464" s="9"/>
      <c r="F464" s="8"/>
      <c r="H464" s="8"/>
      <c r="J464" s="8"/>
      <c r="K464" s="9"/>
      <c r="L464" s="8"/>
    </row>
    <row r="465" spans="3:12" x14ac:dyDescent="0.25">
      <c r="C465" s="8"/>
      <c r="D465" s="9"/>
      <c r="E465" s="9"/>
      <c r="F465" s="8"/>
      <c r="H465" s="8"/>
      <c r="J465" s="8"/>
      <c r="K465" s="9"/>
      <c r="L465" s="8"/>
    </row>
    <row r="466" spans="3:12" x14ac:dyDescent="0.25">
      <c r="C466" s="8"/>
      <c r="D466" s="9"/>
      <c r="E466" s="9"/>
      <c r="F466" s="8"/>
      <c r="H466" s="8"/>
      <c r="J466" s="8"/>
      <c r="K466" s="9"/>
      <c r="L466" s="8"/>
    </row>
    <row r="467" spans="3:12" x14ac:dyDescent="0.25">
      <c r="C467" s="8"/>
      <c r="D467" s="9"/>
      <c r="E467" s="9"/>
      <c r="F467" s="8"/>
      <c r="H467" s="8"/>
      <c r="J467" s="8"/>
      <c r="K467" s="9"/>
      <c r="L467" s="8"/>
    </row>
    <row r="468" spans="3:12" x14ac:dyDescent="0.25">
      <c r="C468" s="8"/>
      <c r="D468" s="9"/>
      <c r="E468" s="9"/>
      <c r="F468" s="8"/>
      <c r="H468" s="8"/>
      <c r="J468" s="8"/>
      <c r="K468" s="9"/>
      <c r="L468" s="8"/>
    </row>
    <row r="469" spans="3:12" x14ac:dyDescent="0.25">
      <c r="C469" s="8"/>
      <c r="D469" s="9"/>
      <c r="E469" s="9"/>
      <c r="F469" s="8"/>
      <c r="H469" s="8"/>
      <c r="J469" s="8"/>
      <c r="K469" s="9"/>
      <c r="L469" s="8"/>
    </row>
    <row r="470" spans="3:12" x14ac:dyDescent="0.25">
      <c r="C470" s="8"/>
      <c r="D470" s="9"/>
      <c r="E470" s="9"/>
      <c r="F470" s="8"/>
      <c r="H470" s="8"/>
      <c r="J470" s="8"/>
      <c r="K470" s="9"/>
      <c r="L470" s="8"/>
    </row>
    <row r="471" spans="3:12" x14ac:dyDescent="0.25">
      <c r="C471" s="8"/>
      <c r="D471" s="9"/>
      <c r="E471" s="9"/>
      <c r="F471" s="8"/>
      <c r="H471" s="8"/>
      <c r="J471" s="8"/>
      <c r="K471" s="9"/>
      <c r="L471" s="8"/>
    </row>
    <row r="472" spans="3:12" x14ac:dyDescent="0.25">
      <c r="C472" s="8"/>
      <c r="D472" s="9"/>
      <c r="E472" s="9"/>
      <c r="F472" s="8"/>
      <c r="H472" s="8"/>
      <c r="J472" s="8"/>
      <c r="K472" s="9"/>
      <c r="L472" s="8"/>
    </row>
    <row r="473" spans="3:12" x14ac:dyDescent="0.25">
      <c r="C473" s="8"/>
      <c r="D473" s="9"/>
      <c r="E473" s="9"/>
      <c r="F473" s="8"/>
      <c r="H473" s="8"/>
      <c r="J473" s="8"/>
      <c r="K473" s="9"/>
      <c r="L473" s="8"/>
    </row>
    <row r="474" spans="3:12" x14ac:dyDescent="0.25">
      <c r="C474" s="8"/>
      <c r="D474" s="9"/>
      <c r="E474" s="9"/>
      <c r="F474" s="8"/>
      <c r="H474" s="8"/>
      <c r="J474" s="8"/>
      <c r="K474" s="9"/>
      <c r="L474" s="8"/>
    </row>
    <row r="475" spans="3:12" x14ac:dyDescent="0.25">
      <c r="C475" s="8"/>
      <c r="D475" s="9"/>
      <c r="E475" s="9"/>
      <c r="F475" s="8"/>
      <c r="H475" s="8"/>
      <c r="J475" s="8"/>
      <c r="K475" s="9"/>
      <c r="L475" s="8"/>
    </row>
    <row r="476" spans="3:12" x14ac:dyDescent="0.25">
      <c r="C476" s="8"/>
      <c r="D476" s="9"/>
      <c r="E476" s="9"/>
      <c r="F476" s="8"/>
      <c r="H476" s="8"/>
      <c r="J476" s="8"/>
      <c r="K476" s="9"/>
      <c r="L476" s="8"/>
    </row>
    <row r="477" spans="3:12" x14ac:dyDescent="0.25">
      <c r="C477" s="8"/>
      <c r="D477" s="9"/>
      <c r="E477" s="9"/>
      <c r="F477" s="8"/>
      <c r="H477" s="8"/>
      <c r="J477" s="8"/>
      <c r="K477" s="9"/>
      <c r="L477" s="8"/>
    </row>
    <row r="478" spans="3:12" x14ac:dyDescent="0.25">
      <c r="C478" s="8"/>
      <c r="D478" s="9"/>
      <c r="E478" s="9"/>
      <c r="F478" s="8"/>
      <c r="H478" s="8"/>
      <c r="J478" s="8"/>
      <c r="K478" s="9"/>
      <c r="L478" s="8"/>
    </row>
    <row r="479" spans="3:12" x14ac:dyDescent="0.25">
      <c r="C479" s="8"/>
      <c r="D479" s="9"/>
      <c r="E479" s="9"/>
      <c r="F479" s="8"/>
      <c r="H479" s="8"/>
      <c r="J479" s="8"/>
      <c r="K479" s="9"/>
      <c r="L479" s="8"/>
    </row>
    <row r="480" spans="3:12" x14ac:dyDescent="0.25">
      <c r="C480" s="8"/>
      <c r="D480" s="9"/>
      <c r="E480" s="9"/>
      <c r="F480" s="8"/>
      <c r="H480" s="8"/>
      <c r="J480" s="8"/>
      <c r="K480" s="9"/>
      <c r="L480" s="8"/>
    </row>
    <row r="481" spans="3:12" x14ac:dyDescent="0.25">
      <c r="C481" s="8"/>
      <c r="D481" s="9"/>
      <c r="E481" s="9"/>
      <c r="F481" s="8"/>
      <c r="H481" s="8"/>
      <c r="J481" s="8"/>
      <c r="K481" s="9"/>
      <c r="L481" s="8"/>
    </row>
    <row r="482" spans="3:12" x14ac:dyDescent="0.25">
      <c r="C482" s="8"/>
      <c r="D482" s="9"/>
      <c r="E482" s="9"/>
      <c r="F482" s="8"/>
      <c r="H482" s="8"/>
      <c r="J482" s="8"/>
      <c r="K482" s="9"/>
      <c r="L482" s="8"/>
    </row>
    <row r="483" spans="3:12" x14ac:dyDescent="0.25">
      <c r="C483" s="8"/>
      <c r="D483" s="9"/>
      <c r="E483" s="9"/>
      <c r="F483" s="8"/>
      <c r="H483" s="8"/>
      <c r="J483" s="8"/>
      <c r="K483" s="9"/>
      <c r="L483" s="8"/>
    </row>
    <row r="484" spans="3:12" x14ac:dyDescent="0.25">
      <c r="C484" s="8"/>
      <c r="D484" s="9"/>
      <c r="E484" s="9"/>
      <c r="F484" s="8"/>
      <c r="H484" s="8"/>
      <c r="J484" s="8"/>
      <c r="K484" s="9"/>
      <c r="L484" s="8"/>
    </row>
    <row r="485" spans="3:12" x14ac:dyDescent="0.25">
      <c r="C485" s="8"/>
      <c r="D485" s="9"/>
      <c r="E485" s="9"/>
      <c r="F485" s="8"/>
      <c r="H485" s="8"/>
      <c r="J485" s="8"/>
      <c r="K485" s="9"/>
      <c r="L485" s="8"/>
    </row>
    <row r="486" spans="3:12" x14ac:dyDescent="0.25">
      <c r="C486" s="8"/>
      <c r="D486" s="9"/>
      <c r="E486" s="9"/>
      <c r="F486" s="8"/>
      <c r="H486" s="8"/>
      <c r="J486" s="8"/>
      <c r="K486" s="9"/>
      <c r="L486" s="8"/>
    </row>
    <row r="487" spans="3:12" x14ac:dyDescent="0.25">
      <c r="C487" s="8"/>
      <c r="D487" s="9"/>
      <c r="E487" s="9"/>
      <c r="F487" s="8"/>
      <c r="H487" s="8"/>
      <c r="J487" s="8"/>
      <c r="K487" s="9"/>
      <c r="L487" s="8"/>
    </row>
    <row r="488" spans="3:12" x14ac:dyDescent="0.25">
      <c r="C488" s="8"/>
      <c r="D488" s="9"/>
      <c r="E488" s="9"/>
      <c r="F488" s="8"/>
      <c r="H488" s="8"/>
      <c r="J488" s="8"/>
      <c r="K488" s="9"/>
      <c r="L488" s="8"/>
    </row>
    <row r="489" spans="3:12" x14ac:dyDescent="0.25">
      <c r="C489" s="8"/>
      <c r="D489" s="9"/>
      <c r="E489" s="9"/>
      <c r="F489" s="8"/>
      <c r="H489" s="8"/>
      <c r="J489" s="8"/>
      <c r="K489" s="9"/>
      <c r="L489" s="8"/>
    </row>
    <row r="490" spans="3:12" x14ac:dyDescent="0.25">
      <c r="C490" s="8"/>
      <c r="D490" s="9"/>
      <c r="E490" s="9"/>
      <c r="F490" s="8"/>
      <c r="H490" s="8"/>
      <c r="J490" s="8"/>
      <c r="K490" s="9"/>
      <c r="L490" s="8"/>
    </row>
    <row r="491" spans="3:12" x14ac:dyDescent="0.25">
      <c r="C491" s="8"/>
      <c r="D491" s="9"/>
      <c r="E491" s="9"/>
      <c r="F491" s="8"/>
      <c r="H491" s="8"/>
      <c r="J491" s="8"/>
      <c r="K491" s="9"/>
      <c r="L491" s="8"/>
    </row>
    <row r="492" spans="3:12" x14ac:dyDescent="0.25">
      <c r="C492" s="8"/>
      <c r="D492" s="9"/>
      <c r="E492" s="9"/>
      <c r="F492" s="8"/>
      <c r="H492" s="8"/>
      <c r="J492" s="8"/>
      <c r="K492" s="9"/>
      <c r="L492" s="8"/>
    </row>
    <row r="493" spans="3:12" x14ac:dyDescent="0.25">
      <c r="C493" s="8"/>
      <c r="D493" s="9"/>
      <c r="E493" s="9"/>
      <c r="F493" s="8"/>
      <c r="H493" s="8"/>
      <c r="J493" s="8"/>
      <c r="K493" s="9"/>
      <c r="L493" s="8"/>
    </row>
    <row r="494" spans="3:12" x14ac:dyDescent="0.25">
      <c r="C494" s="8"/>
      <c r="D494" s="9"/>
      <c r="E494" s="9"/>
      <c r="F494" s="8"/>
      <c r="H494" s="8"/>
      <c r="J494" s="8"/>
      <c r="K494" s="9"/>
      <c r="L494" s="8"/>
    </row>
    <row r="495" spans="3:12" x14ac:dyDescent="0.25">
      <c r="C495" s="8"/>
      <c r="D495" s="9"/>
      <c r="E495" s="9"/>
      <c r="F495" s="8"/>
      <c r="H495" s="8"/>
      <c r="J495" s="8"/>
      <c r="K495" s="9"/>
      <c r="L495" s="8"/>
    </row>
    <row r="496" spans="3:12" x14ac:dyDescent="0.25">
      <c r="C496" s="8"/>
      <c r="D496" s="9"/>
      <c r="E496" s="9"/>
      <c r="F496" s="8"/>
      <c r="H496" s="8"/>
      <c r="J496" s="8"/>
      <c r="K496" s="9"/>
      <c r="L496" s="8"/>
    </row>
    <row r="497" spans="3:12" x14ac:dyDescent="0.25">
      <c r="C497" s="8"/>
      <c r="D497" s="9"/>
      <c r="E497" s="9"/>
      <c r="F497" s="8"/>
      <c r="H497" s="8"/>
      <c r="J497" s="8"/>
      <c r="K497" s="9"/>
      <c r="L497" s="8"/>
    </row>
    <row r="498" spans="3:12" x14ac:dyDescent="0.25">
      <c r="C498" s="8"/>
      <c r="D498" s="9"/>
      <c r="E498" s="9"/>
      <c r="F498" s="8"/>
      <c r="H498" s="8"/>
      <c r="J498" s="8"/>
      <c r="K498" s="9"/>
      <c r="L498" s="8"/>
    </row>
    <row r="499" spans="3:12" x14ac:dyDescent="0.25">
      <c r="C499" s="8"/>
      <c r="D499" s="9"/>
      <c r="E499" s="9"/>
      <c r="F499" s="8"/>
      <c r="H499" s="8"/>
      <c r="J499" s="8"/>
      <c r="K499" s="9"/>
      <c r="L499" s="8"/>
    </row>
    <row r="500" spans="3:12" x14ac:dyDescent="0.25">
      <c r="C500" s="8"/>
      <c r="D500" s="9"/>
      <c r="E500" s="9"/>
      <c r="F500" s="8"/>
      <c r="H500" s="8"/>
      <c r="J500" s="8"/>
      <c r="K500" s="9"/>
      <c r="L500" s="8"/>
    </row>
    <row r="501" spans="3:12" x14ac:dyDescent="0.25">
      <c r="C501" s="8"/>
      <c r="D501" s="9"/>
      <c r="E501" s="9"/>
      <c r="F501" s="8"/>
      <c r="H501" s="8"/>
      <c r="J501" s="8"/>
      <c r="K501" s="9"/>
      <c r="L501" s="8"/>
    </row>
    <row r="502" spans="3:12" x14ac:dyDescent="0.25">
      <c r="C502" s="8"/>
      <c r="D502" s="9"/>
      <c r="E502" s="9"/>
      <c r="F502" s="8"/>
      <c r="H502" s="8"/>
      <c r="J502" s="8"/>
      <c r="K502" s="9"/>
      <c r="L502" s="8"/>
    </row>
    <row r="503" spans="3:12" x14ac:dyDescent="0.25">
      <c r="C503" s="8"/>
      <c r="D503" s="9"/>
      <c r="E503" s="9"/>
      <c r="F503" s="8"/>
      <c r="H503" s="8"/>
      <c r="J503" s="8"/>
      <c r="K503" s="9"/>
      <c r="L503" s="8"/>
    </row>
    <row r="504" spans="3:12" x14ac:dyDescent="0.25">
      <c r="C504" s="8"/>
      <c r="D504" s="9"/>
      <c r="E504" s="9"/>
      <c r="F504" s="8"/>
      <c r="H504" s="8"/>
      <c r="J504" s="8"/>
      <c r="K504" s="9"/>
      <c r="L504" s="8"/>
    </row>
    <row r="505" spans="3:12" x14ac:dyDescent="0.25">
      <c r="C505" s="8"/>
      <c r="D505" s="9"/>
      <c r="E505" s="9"/>
      <c r="F505" s="8"/>
      <c r="H505" s="8"/>
      <c r="J505" s="8"/>
      <c r="K505" s="9"/>
      <c r="L505" s="8"/>
    </row>
    <row r="506" spans="3:12" x14ac:dyDescent="0.25">
      <c r="C506" s="8"/>
      <c r="D506" s="9"/>
      <c r="E506" s="9"/>
      <c r="F506" s="8"/>
      <c r="H506" s="8"/>
      <c r="J506" s="8"/>
      <c r="K506" s="9"/>
      <c r="L506" s="8"/>
    </row>
    <row r="507" spans="3:12" x14ac:dyDescent="0.25">
      <c r="C507" s="8"/>
      <c r="D507" s="9"/>
      <c r="E507" s="9"/>
      <c r="F507" s="8"/>
      <c r="H507" s="8"/>
      <c r="J507" s="8"/>
      <c r="K507" s="9"/>
      <c r="L507" s="8"/>
    </row>
    <row r="508" spans="3:12" x14ac:dyDescent="0.25">
      <c r="C508" s="8"/>
      <c r="D508" s="9"/>
      <c r="E508" s="9"/>
      <c r="F508" s="8"/>
      <c r="H508" s="8"/>
      <c r="J508" s="8"/>
      <c r="K508" s="9"/>
      <c r="L508" s="8"/>
    </row>
    <row r="509" spans="3:12" x14ac:dyDescent="0.25">
      <c r="C509" s="8"/>
      <c r="D509" s="9"/>
      <c r="E509" s="9"/>
      <c r="F509" s="8"/>
      <c r="H509" s="8"/>
      <c r="J509" s="8"/>
      <c r="K509" s="9"/>
      <c r="L509" s="8"/>
    </row>
    <row r="510" spans="3:12" x14ac:dyDescent="0.25">
      <c r="C510" s="8"/>
      <c r="D510" s="9"/>
      <c r="E510" s="9"/>
      <c r="F510" s="8"/>
      <c r="H510" s="8"/>
      <c r="J510" s="8"/>
      <c r="K510" s="9"/>
      <c r="L510" s="8"/>
    </row>
  </sheetData>
  <mergeCells count="2">
    <mergeCell ref="A2:A19"/>
    <mergeCell ref="A20:A37"/>
  </mergeCells>
  <phoneticPr fontId="7" type="noConversion"/>
  <pageMargins left="0.7" right="0.7" top="0.75" bottom="0.75" header="0.51180555555555596" footer="0.511805555555555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钢 李</dc:creator>
  <dc:description/>
  <cp:lastModifiedBy>钢 李</cp:lastModifiedBy>
  <cp:revision>3</cp:revision>
  <dcterms:created xsi:type="dcterms:W3CDTF">2025-06-10T08:39:29Z</dcterms:created>
  <dcterms:modified xsi:type="dcterms:W3CDTF">2025-10-23T11:41:57Z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