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 Chen\Downloads\"/>
    </mc:Choice>
  </mc:AlternateContent>
  <bookViews>
    <workbookView xWindow="0" yWindow="0" windowWidth="7470" windowHeight="6825"/>
  </bookViews>
  <sheets>
    <sheet name="資產負債表" sheetId="1" r:id="rId1"/>
    <sheet name="綜合損益表" sheetId="2" r:id="rId2"/>
    <sheet name="現金流量表" sheetId="3" r:id="rId3"/>
  </sheets>
  <calcPr calcId="162913"/>
</workbook>
</file>

<file path=xl/calcChain.xml><?xml version="1.0" encoding="utf-8"?>
<calcChain xmlns="http://schemas.openxmlformats.org/spreadsheetml/2006/main">
  <c r="D20" i="2" l="1"/>
  <c r="D133" i="2"/>
  <c r="D91" i="2"/>
  <c r="D90" i="2"/>
  <c r="F105" i="1"/>
  <c r="F104" i="1"/>
  <c r="J129" i="1"/>
  <c r="J128" i="1"/>
  <c r="M126" i="1"/>
  <c r="J126" i="1"/>
  <c r="G126" i="1"/>
  <c r="J125" i="1"/>
  <c r="G125" i="1"/>
  <c r="J124" i="1"/>
  <c r="C36" i="2"/>
  <c r="E86" i="1"/>
  <c r="E87" i="1"/>
  <c r="E88" i="1"/>
  <c r="E89" i="1"/>
  <c r="E90" i="1"/>
  <c r="E91" i="1"/>
  <c r="E92" i="1"/>
  <c r="E85" i="1"/>
  <c r="E64" i="1"/>
  <c r="E66" i="1"/>
  <c r="E67" i="1"/>
  <c r="E68" i="1"/>
  <c r="E69" i="1"/>
  <c r="E70" i="1"/>
  <c r="E71" i="1"/>
  <c r="E72" i="1"/>
  <c r="E65" i="1"/>
</calcChain>
</file>

<file path=xl/sharedStrings.xml><?xml version="1.0" encoding="utf-8"?>
<sst xmlns="http://schemas.openxmlformats.org/spreadsheetml/2006/main" count="729" uniqueCount="249">
  <si>
    <t>會計項目</t>
  </si>
  <si>
    <t>金額</t>
  </si>
  <si>
    <t>　流動資產</t>
  </si>
  <si>
    <t>　　　現金及約當現金</t>
  </si>
  <si>
    <t>　非流動資產</t>
  </si>
  <si>
    <t>　資產總額</t>
  </si>
  <si>
    <t>　流動負債</t>
  </si>
  <si>
    <t>　　　短期借款</t>
  </si>
  <si>
    <t>　非流動負債</t>
  </si>
  <si>
    <t>　負債總額</t>
  </si>
  <si>
    <t>　歸屬於母公司業主之權益</t>
  </si>
  <si>
    <t>　　股本</t>
  </si>
  <si>
    <t>　　保留盈餘</t>
  </si>
  <si>
    <t>　　其他權益</t>
  </si>
  <si>
    <t>　　非控制權益</t>
  </si>
  <si>
    <t>　負債及權益總計</t>
  </si>
  <si>
    <t>合併報表</t>
    <phoneticPr fontId="3" type="noConversion"/>
  </si>
  <si>
    <r>
      <rPr>
        <sz val="11"/>
        <color indexed="63"/>
        <rFont val="新細明體"/>
        <family val="1"/>
        <charset val="136"/>
      </rPr>
      <t>財務總監管理部分</t>
    </r>
    <phoneticPr fontId="3" type="noConversion"/>
  </si>
  <si>
    <r>
      <rPr>
        <sz val="11"/>
        <color indexed="63"/>
        <rFont val="新細明體"/>
        <family val="1"/>
        <charset val="136"/>
      </rPr>
      <t>美宣管理部分</t>
    </r>
    <phoneticPr fontId="3" type="noConversion"/>
  </si>
  <si>
    <r>
      <rPr>
        <sz val="11"/>
        <color indexed="63"/>
        <rFont val="新細明體"/>
        <family val="1"/>
        <charset val="136"/>
      </rPr>
      <t>佛系管理部分</t>
    </r>
    <phoneticPr fontId="3" type="noConversion"/>
  </si>
  <si>
    <t>營業收入合計</t>
  </si>
  <si>
    <t>營業成本合計</t>
  </si>
  <si>
    <t>營業毛利（毛損）</t>
  </si>
  <si>
    <t>未實現銷貨（損）益</t>
  </si>
  <si>
    <t>營業毛利（毛損）淨額</t>
  </si>
  <si>
    <t>營業費用</t>
  </si>
  <si>
    <t>其他收益及費損淨額</t>
  </si>
  <si>
    <t>營業利益（損失）</t>
  </si>
  <si>
    <t>營業外收入及支出</t>
  </si>
  <si>
    <t>所得稅費用（利益）合計</t>
  </si>
  <si>
    <t>繼續營業單位本期淨利（淨損）</t>
  </si>
  <si>
    <t>本期淨利（淨損）</t>
  </si>
  <si>
    <t>其他綜合損益(淨額)</t>
  </si>
  <si>
    <t>　不重分類至損益之項目：</t>
  </si>
  <si>
    <t>　後續可能重分類至損益之項目：</t>
  </si>
  <si>
    <t>本期綜合損益總額</t>
  </si>
  <si>
    <t>淨利（損）歸屬於：</t>
  </si>
  <si>
    <t>　母公司業主（淨利／損）</t>
  </si>
  <si>
    <t>　非控制權益（淨利／損）</t>
  </si>
  <si>
    <t>　母公司業主（綜合損益）</t>
  </si>
  <si>
    <t>　非控制權益（綜合損益）</t>
  </si>
  <si>
    <t>基本每股盈餘</t>
  </si>
  <si>
    <t>稀釋每股盈餘</t>
  </si>
  <si>
    <t>稅前淨利（淨損）</t>
    <phoneticPr fontId="3" type="noConversion"/>
  </si>
  <si>
    <t>合併報表</t>
    <phoneticPr fontId="3" type="noConversion"/>
  </si>
  <si>
    <t>財務總監管理部分</t>
    <phoneticPr fontId="3" type="noConversion"/>
  </si>
  <si>
    <t>美宣管理部分</t>
    <phoneticPr fontId="3" type="noConversion"/>
  </si>
  <si>
    <t>佛系管理部分</t>
    <phoneticPr fontId="3" type="noConversion"/>
  </si>
  <si>
    <t>投資活動之現金流量</t>
  </si>
  <si>
    <t>籌資活動之現金流量</t>
  </si>
  <si>
    <t>匯率變動對現金及約當現金之影響</t>
  </si>
  <si>
    <t>本期現金及約當現金增加（減少）數</t>
  </si>
  <si>
    <t>期初現金及約當現金餘額</t>
  </si>
  <si>
    <t>期末現金及約當現金餘額</t>
  </si>
  <si>
    <t>　資產負債表帳列之現金及約當現金</t>
  </si>
  <si>
    <t>財務總監管理部分</t>
    <phoneticPr fontId="3" type="noConversion"/>
  </si>
  <si>
    <t>美宣管理部分</t>
    <phoneticPr fontId="3" type="noConversion"/>
  </si>
  <si>
    <t>營業活動之現金流量</t>
    <phoneticPr fontId="3" type="noConversion"/>
  </si>
  <si>
    <t>營業活動之現金流量</t>
    <phoneticPr fontId="3" type="noConversion"/>
  </si>
  <si>
    <t>　　資本公積</t>
  </si>
  <si>
    <t>佛系管理部分</t>
    <phoneticPr fontId="3" type="noConversion"/>
  </si>
  <si>
    <t>8,000,000 TWD</t>
    <phoneticPr fontId="3" type="noConversion"/>
  </si>
  <si>
    <t>60,000,000 TWD</t>
    <phoneticPr fontId="3" type="noConversion"/>
  </si>
  <si>
    <t>停業單位損益</t>
    <phoneticPr fontId="3" type="noConversion"/>
  </si>
  <si>
    <t>陽明大學管理部分</t>
    <phoneticPr fontId="3" type="noConversion"/>
  </si>
  <si>
    <r>
      <rPr>
        <sz val="11"/>
        <color indexed="63"/>
        <rFont val="新細明體"/>
        <family val="1"/>
        <charset val="136"/>
      </rPr>
      <t>研發長管理部分</t>
    </r>
    <phoneticPr fontId="3" type="noConversion"/>
  </si>
  <si>
    <t>　權益總計</t>
    <phoneticPr fontId="3" type="noConversion"/>
  </si>
  <si>
    <t>　非控制權益</t>
    <phoneticPr fontId="3" type="noConversion"/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</si>
  <si>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</si>
  <si>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已實現銷貨（損）益</t>
  </si>
  <si>
    <t>　　　按攤銷後成本衡量之金融資產－流動</t>
  </si>
  <si>
    <t>　　　避險之金融資產－流動</t>
  </si>
  <si>
    <t>　　　應收帳款淨額</t>
  </si>
  <si>
    <t>　　　應收帳款－關係人淨額</t>
  </si>
  <si>
    <t>　　　其他應收款－關係人淨額</t>
  </si>
  <si>
    <t>　　　其他流動資產</t>
  </si>
  <si>
    <t>　　　透過其他綜合損益按公允價值衡量之金融資產－流動</t>
    <phoneticPr fontId="3" type="noConversion"/>
  </si>
  <si>
    <t>　　　透過損益按公允價值衡量之金融資產－流動</t>
    <phoneticPr fontId="3" type="noConversion"/>
  </si>
  <si>
    <t>　　　採用權益法之投資</t>
  </si>
  <si>
    <t>　　　不動產、廠房及設備</t>
  </si>
  <si>
    <t>　　　使用權資產</t>
  </si>
  <si>
    <t>　　　無形資產</t>
  </si>
  <si>
    <t>　　　遞延所得稅資產</t>
  </si>
  <si>
    <t>　　　其他非流動資產</t>
  </si>
  <si>
    <t>　　　應付帳款</t>
  </si>
  <si>
    <t>　　　應付帳款－關係人</t>
  </si>
  <si>
    <t>　　　其他應付款</t>
  </si>
  <si>
    <t>　　　本期所得稅負債</t>
  </si>
  <si>
    <t>　　　其他流動負債</t>
  </si>
  <si>
    <t>　　　遞延所得稅負債</t>
  </si>
  <si>
    <t>　　　租賃負債－非流動</t>
  </si>
  <si>
    <t>　　　避險之金融負債－流動</t>
    <phoneticPr fontId="3" type="noConversion"/>
  </si>
  <si>
    <t>　　　透過損益按公允價值衡量之金融負債－流動</t>
    <phoneticPr fontId="3" type="noConversion"/>
  </si>
  <si>
    <t>　　　應付公司債</t>
    <phoneticPr fontId="3" type="noConversion"/>
  </si>
  <si>
    <t>　　　其他非流動負債</t>
    <phoneticPr fontId="3" type="noConversion"/>
  </si>
  <si>
    <t>　　　　資本公積－受贈資產</t>
  </si>
  <si>
    <t>　　　　資本公積－採用權益法認列關聯企業及合資股權淨值之變動數</t>
  </si>
  <si>
    <t>　　　　資本公積－合併溢額</t>
  </si>
  <si>
    <r>
      <rPr>
        <sz val="9"/>
        <color rgb="FF333333"/>
        <rFont val="細明體"/>
        <family val="3"/>
        <charset val="136"/>
      </rPr>
      <t>　　　　資本公積</t>
    </r>
    <r>
      <rPr>
        <sz val="9"/>
        <color rgb="FF333333"/>
        <rFont val="Arial"/>
        <family val="2"/>
      </rPr>
      <t>-</t>
    </r>
    <r>
      <rPr>
        <sz val="9"/>
        <color rgb="FF333333"/>
        <rFont val="細明體"/>
        <family val="3"/>
        <charset val="136"/>
      </rPr>
      <t>認列對子公司所有權權益變動數</t>
    </r>
    <phoneticPr fontId="3" type="noConversion"/>
  </si>
  <si>
    <t>　　　　資本公積－發行溢價</t>
    <phoneticPr fontId="3" type="noConversion"/>
  </si>
  <si>
    <t>　　　　普通股股本</t>
    <phoneticPr fontId="3" type="noConversion"/>
  </si>
  <si>
    <t>　　　　未分配盈餘（或待彌補虧損）</t>
  </si>
  <si>
    <t>　　　　特別盈餘公積</t>
    <phoneticPr fontId="3" type="noConversion"/>
  </si>
  <si>
    <t>　　　　法定盈餘公積</t>
    <phoneticPr fontId="3" type="noConversion"/>
  </si>
  <si>
    <r>
      <rPr>
        <sz val="11"/>
        <color indexed="63"/>
        <rFont val="新細明體"/>
        <family val="1"/>
        <charset val="136"/>
      </rPr>
      <t>研發長管理部分</t>
    </r>
    <phoneticPr fontId="3" type="noConversion"/>
  </si>
  <si>
    <r>
      <rPr>
        <sz val="11"/>
        <color indexed="63"/>
        <rFont val="新細明體"/>
        <family val="1"/>
        <charset val="136"/>
      </rPr>
      <t>陽明大學管理部分</t>
    </r>
    <phoneticPr fontId="3" type="noConversion"/>
  </si>
  <si>
    <t>繼續營業單位本期稅後淨利（淨損）</t>
    <phoneticPr fontId="3" type="noConversion"/>
  </si>
  <si>
    <r>
      <rPr>
        <sz val="11"/>
        <color indexed="63"/>
        <rFont val="新細明體"/>
        <family val="1"/>
        <charset val="136"/>
      </rPr>
      <t>研發長管理部分</t>
    </r>
    <phoneticPr fontId="3" type="noConversion"/>
  </si>
  <si>
    <t>N/A</t>
  </si>
  <si>
    <t>N/A</t>
    <phoneticPr fontId="3" type="noConversion"/>
  </si>
  <si>
    <t>　　　存貨</t>
    <phoneticPr fontId="3" type="noConversion"/>
  </si>
  <si>
    <t>　　　透過其他綜合損益按公允價值衡量之金融資產－非流動</t>
    <phoneticPr fontId="3" type="noConversion"/>
  </si>
  <si>
    <t>　　　按攤銷後成本衡量之金融資產－非流動</t>
    <phoneticPr fontId="3" type="noConversion"/>
  </si>
  <si>
    <t>60,000,000 TWD</t>
  </si>
  <si>
    <t>8,000,000 TWD</t>
  </si>
  <si>
    <t>111 TWD</t>
  </si>
  <si>
    <t>停業單位損益</t>
  </si>
  <si>
    <t>8,984,148 TWD</t>
    <phoneticPr fontId="3" type="noConversion"/>
  </si>
  <si>
    <t>4,743,876 TWD</t>
    <phoneticPr fontId="3" type="noConversion"/>
  </si>
  <si>
    <t>278,000 TWD</t>
    <phoneticPr fontId="3" type="noConversion"/>
  </si>
  <si>
    <t>278,000 TWD</t>
    <phoneticPr fontId="3" type="noConversion"/>
  </si>
  <si>
    <t>8,706,148 TWD</t>
    <phoneticPr fontId="3" type="noConversion"/>
  </si>
  <si>
    <t>9,248,349 TWD</t>
    <phoneticPr fontId="3" type="noConversion"/>
  </si>
  <si>
    <t>1,248,349 TWD</t>
    <phoneticPr fontId="3" type="noConversion"/>
  </si>
  <si>
    <t>17,884 GBP</t>
    <phoneticPr fontId="3" type="noConversion"/>
  </si>
  <si>
    <t>14,691,349 TWD</t>
    <phoneticPr fontId="3" type="noConversion"/>
  </si>
  <si>
    <t>1,016,615 TWD</t>
    <phoneticPr fontId="3" type="noConversion"/>
  </si>
  <si>
    <t>5,443,000 TWD</t>
    <phoneticPr fontId="3" type="noConversion"/>
  </si>
  <si>
    <t>416.7647 BTC</t>
    <phoneticPr fontId="3" type="noConversion"/>
  </si>
  <si>
    <t>44,000,000 TWD</t>
    <phoneticPr fontId="3" type="noConversion"/>
  </si>
  <si>
    <t>142,719,642 TWD</t>
    <phoneticPr fontId="3" type="noConversion"/>
  </si>
  <si>
    <t>98,719,642 TWD</t>
    <phoneticPr fontId="3" type="noConversion"/>
  </si>
  <si>
    <t>167,095,408 TWD</t>
    <phoneticPr fontId="3" type="noConversion"/>
  </si>
  <si>
    <t>149,180,291 TWD</t>
    <phoneticPr fontId="3" type="noConversion"/>
  </si>
  <si>
    <t>17,915,117 TWD</t>
    <phoneticPr fontId="3" type="noConversion"/>
  </si>
  <si>
    <t>5,711,000 TWD</t>
    <phoneticPr fontId="3" type="noConversion"/>
  </si>
  <si>
    <t>161,384,408 TWD</t>
    <phoneticPr fontId="3" type="noConversion"/>
  </si>
  <si>
    <t>111,396,938 TWD</t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</si>
  <si>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3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</si>
  <si>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t>66,394,495 TWD</t>
  </si>
  <si>
    <t>48,224,048 TWD</t>
  </si>
  <si>
    <t>4,671,550 TWD</t>
  </si>
  <si>
    <t>61,722,945 TWD</t>
  </si>
  <si>
    <t>1,722,945 TWD</t>
  </si>
  <si>
    <t>172,294 TWD</t>
    <phoneticPr fontId="3" type="noConversion"/>
  </si>
  <si>
    <t>1,550,651 TWD</t>
    <phoneticPr fontId="3" type="noConversion"/>
  </si>
  <si>
    <t>44,262,996 TWD</t>
    <phoneticPr fontId="3" type="noConversion"/>
  </si>
  <si>
    <t>11,164,205 TWD</t>
  </si>
  <si>
    <t>8,112,625 TWD</t>
  </si>
  <si>
    <t>680,000 TWD</t>
  </si>
  <si>
    <t>10,484,205 TWD</t>
  </si>
  <si>
    <t>14,000,000 TWD</t>
  </si>
  <si>
    <t>-3,515,795 TWD</t>
  </si>
  <si>
    <t>9,283,645 TWD</t>
  </si>
  <si>
    <t>2,718,838 TWD</t>
  </si>
  <si>
    <t>923,250 TWD</t>
  </si>
  <si>
    <t>8,360,395 TWD</t>
  </si>
  <si>
    <t>360,395 TWD</t>
  </si>
  <si>
    <r>
      <rPr>
        <sz val="11"/>
        <color indexed="63"/>
        <rFont val="新細明體"/>
        <family val="1"/>
        <charset val="136"/>
      </rPr>
      <t>法老太陽王天皇帝首相主席總統首富</t>
    </r>
    <r>
      <rPr>
        <sz val="11"/>
        <color indexed="63"/>
        <rFont val="Arial"/>
        <family val="2"/>
      </rPr>
      <t>CEO</t>
    </r>
    <r>
      <rPr>
        <sz val="11"/>
        <color indexed="63"/>
        <rFont val="新細明體"/>
        <family val="1"/>
        <charset val="136"/>
      </rPr>
      <t>奧運冠軍諾貝爾獎世界偉人</t>
    </r>
    <r>
      <rPr>
        <sz val="11"/>
        <color indexed="63"/>
        <rFont val="Arial"/>
        <family val="2"/>
      </rPr>
      <t>(</t>
    </r>
    <r>
      <rPr>
        <sz val="11"/>
        <color indexed="63"/>
        <rFont val="新細明體"/>
        <family val="1"/>
        <charset val="136"/>
      </rPr>
      <t>前任社長</t>
    </r>
    <r>
      <rPr>
        <sz val="11"/>
        <color indexed="63"/>
        <rFont val="Arial"/>
        <family val="2"/>
      </rPr>
      <t>,</t>
    </r>
    <r>
      <rPr>
        <sz val="11"/>
        <color indexed="63"/>
        <rFont val="新細明體"/>
        <family val="1"/>
        <charset val="136"/>
      </rPr>
      <t>前任助教</t>
    </r>
    <r>
      <rPr>
        <sz val="11"/>
        <color indexed="63"/>
        <rFont val="Arial"/>
        <family val="2"/>
      </rPr>
      <t>)</t>
    </r>
    <r>
      <rPr>
        <sz val="11"/>
        <color indexed="63"/>
        <rFont val="新細明體"/>
        <family val="1"/>
        <charset val="136"/>
      </rPr>
      <t>管理部分</t>
    </r>
    <phoneticPr fontId="3" type="noConversion"/>
  </si>
  <si>
    <t>9,935,864 TWD</t>
  </si>
  <si>
    <t>1,381,804 TWD</t>
  </si>
  <si>
    <t>3,068,300 TWD</t>
  </si>
  <si>
    <t>6,867,564 TWD</t>
  </si>
  <si>
    <t>6,000,000 TWD</t>
  </si>
  <si>
    <t>867,564 TWD</t>
  </si>
  <si>
    <t>178.20102 BTC</t>
  </si>
  <si>
    <t>178.20103 BTC</t>
  </si>
  <si>
    <t>36,010,781 TWD</t>
  </si>
  <si>
    <t>32,000,000 TWD</t>
  </si>
  <si>
    <t>4,010,781 TWD</t>
  </si>
  <si>
    <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06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29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09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30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</si>
  <si>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3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</si>
  <si>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06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29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09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30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</si>
  <si>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07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09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27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</si>
  <si>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07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09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27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</si>
  <si>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3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</si>
  <si>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t>3,192,936 TWD</t>
    <phoneticPr fontId="3" type="noConversion"/>
  </si>
  <si>
    <t>5,443,000 TWD</t>
    <phoneticPr fontId="3" type="noConversion"/>
  </si>
  <si>
    <t>9,388,727 TWD</t>
    <phoneticPr fontId="3" type="noConversion"/>
  </si>
  <si>
    <t>14,831,727 TWD</t>
    <phoneticPr fontId="3" type="noConversion"/>
  </si>
  <si>
    <t>1,388,727 TWD</t>
    <phoneticPr fontId="3" type="noConversion"/>
  </si>
  <si>
    <t>37,350 TWD</t>
  </si>
  <si>
    <t>6,074,125 TWD</t>
    <phoneticPr fontId="3" type="noConversion"/>
  </si>
  <si>
    <t>8,711,769 TWD</t>
    <phoneticPr fontId="3" type="noConversion"/>
  </si>
  <si>
    <t>674,419 TWD</t>
    <phoneticPr fontId="3" type="noConversion"/>
  </si>
  <si>
    <t>38,047 GBP</t>
    <phoneticPr fontId="3" type="noConversion"/>
  </si>
  <si>
    <t>562,000 TWD</t>
    <phoneticPr fontId="3" type="noConversion"/>
  </si>
  <si>
    <t>140,378 TWD</t>
    <phoneticPr fontId="3" type="noConversion"/>
  </si>
  <si>
    <t>93,585 TWD</t>
    <phoneticPr fontId="3" type="noConversion"/>
  </si>
  <si>
    <t>93,586 TWD</t>
  </si>
  <si>
    <t>4,240 TWD</t>
    <phoneticPr fontId="3" type="noConversion"/>
  </si>
  <si>
    <t>668,798 TWD</t>
    <phoneticPr fontId="3" type="noConversion"/>
  </si>
  <si>
    <t>5,621 TWD</t>
    <phoneticPr fontId="3" type="noConversion"/>
  </si>
  <si>
    <t>1,381 TWD</t>
    <phoneticPr fontId="3" type="noConversion"/>
  </si>
  <si>
    <t>3,747 TWD</t>
    <phoneticPr fontId="3" type="noConversion"/>
  </si>
  <si>
    <t>3,748 TWD</t>
  </si>
  <si>
    <t>2,176,321 TWD</t>
    <phoneticPr fontId="3" type="noConversion"/>
  </si>
  <si>
    <t>1,614,321 TWD</t>
    <phoneticPr fontId="3" type="noConversion"/>
  </si>
  <si>
    <t>1,330,249 TWD</t>
    <phoneticPr fontId="3" type="noConversion"/>
  </si>
  <si>
    <t>1,326,009 TWD</t>
    <phoneticPr fontId="3" type="noConversion"/>
  </si>
  <si>
    <t>20,163 GBP</t>
    <phoneticPr fontId="3" type="noConversion"/>
  </si>
  <si>
    <t>13,442 GBP</t>
    <phoneticPr fontId="3" type="noConversion"/>
  </si>
  <si>
    <t>BTC</t>
    <phoneticPr fontId="3" type="noConversion"/>
  </si>
  <si>
    <t>=</t>
    <phoneticPr fontId="3" type="noConversion"/>
  </si>
  <si>
    <t>USD</t>
    <phoneticPr fontId="3" type="noConversion"/>
  </si>
  <si>
    <t>USD</t>
    <phoneticPr fontId="3" type="noConversion"/>
  </si>
  <si>
    <t>OZ GOLD</t>
    <phoneticPr fontId="3" type="noConversion"/>
  </si>
  <si>
    <t>OZ GOLD</t>
    <phoneticPr fontId="3" type="noConversion"/>
  </si>
  <si>
    <t>=</t>
    <phoneticPr fontId="3" type="noConversion"/>
  </si>
  <si>
    <t>USD</t>
    <phoneticPr fontId="3" type="noConversion"/>
  </si>
  <si>
    <t>TWD</t>
    <phoneticPr fontId="3" type="noConversion"/>
  </si>
  <si>
    <t>3245.065 oz Gold</t>
    <phoneticPr fontId="3" type="noConversion"/>
  </si>
  <si>
    <t>150,454,435 TWD</t>
    <phoneticPr fontId="3" type="noConversion"/>
  </si>
  <si>
    <t>44,000,000 TWD</t>
    <phoneticPr fontId="3" type="noConversion"/>
  </si>
  <si>
    <t>106,454,435 TWD</t>
    <phoneticPr fontId="3" type="noConversion"/>
  </si>
  <si>
    <t>308,281 USD</t>
    <phoneticPr fontId="3" type="noConversion"/>
  </si>
  <si>
    <t>205,520 USD</t>
    <phoneticPr fontId="3" type="noConversion"/>
  </si>
  <si>
    <t>205,521 USD</t>
  </si>
  <si>
    <t>4,556,072 USD</t>
    <phoneticPr fontId="3" type="noConversion"/>
  </si>
  <si>
    <t>4,864,353 USD</t>
    <phoneticPr fontId="3" type="noConversion"/>
  </si>
  <si>
    <t>TWD</t>
    <phoneticPr fontId="3" type="noConversion"/>
  </si>
  <si>
    <t>175,445,387 TWD</t>
    <phoneticPr fontId="3" type="noConversion"/>
  </si>
  <si>
    <t>14,276,435 TWD</t>
    <phoneticPr fontId="3" type="noConversion"/>
  </si>
  <si>
    <t>170,002,498 TWD</t>
    <phoneticPr fontId="3" type="noConversion"/>
  </si>
  <si>
    <t>175,445,498 TWD</t>
    <phoneticPr fontId="3" type="noConversion"/>
  </si>
  <si>
    <t>161,169,063 TWD</t>
    <phoneticPr fontId="3" type="noConversion"/>
  </si>
  <si>
    <t>116,963,591 TWD</t>
    <phoneticPr fontId="3" type="noConversion"/>
  </si>
  <si>
    <t>TWD</t>
    <phoneticPr fontId="3" type="noConversion"/>
  </si>
  <si>
    <t>1,333,319 TWD</t>
    <phoneticPr fontId="3" type="noConversion"/>
  </si>
  <si>
    <t>-421,622 TWD</t>
    <phoneticPr fontId="3" type="noConversion"/>
  </si>
  <si>
    <t>-420,241 TWD</t>
    <phoneticPr fontId="3" type="noConversion"/>
  </si>
  <si>
    <t>913,078 TWD</t>
    <phoneticPr fontId="3" type="noConversion"/>
  </si>
  <si>
    <t>37,350 TWD</t>
    <phoneticPr fontId="3" type="noConversion"/>
  </si>
  <si>
    <t>101,347,058 TWD</t>
    <phoneticPr fontId="3" type="noConversion"/>
  </si>
  <si>
    <t>10,134,705 TWD</t>
    <phoneticPr fontId="3" type="noConversion"/>
  </si>
  <si>
    <t>91,212,353 TWD</t>
    <phoneticPr fontId="3" type="noConversion"/>
  </si>
  <si>
    <t>109,965,148 TWD</t>
    <phoneticPr fontId="3" type="noConversion"/>
  </si>
  <si>
    <t>10,996,514 TWD</t>
    <phoneticPr fontId="3" type="noConversion"/>
  </si>
  <si>
    <t>98,968,633 TWD</t>
    <phoneticPr fontId="3" type="noConversion"/>
  </si>
  <si>
    <t>7,734,793 TWD</t>
    <phoneticPr fontId="3" type="noConversion"/>
  </si>
  <si>
    <t>9,535,131 TWD</t>
    <phoneticPr fontId="3" type="noConversion"/>
  </si>
  <si>
    <t>-1,800,338 TWD</t>
    <phoneticPr fontId="3" type="noConversion"/>
  </si>
  <si>
    <t>8,647,871 TWD</t>
    <phoneticPr fontId="3" type="noConversion"/>
  </si>
  <si>
    <t>5,765,247 TWD</t>
    <phoneticPr fontId="3" type="noConversion"/>
  </si>
  <si>
    <t>5,765,248 TWD</t>
  </si>
  <si>
    <t>2,940,330 TWD</t>
    <phoneticPr fontId="3" type="noConversion"/>
  </si>
  <si>
    <t>12,008,442 TWD</t>
    <phoneticPr fontId="3" type="noConversion"/>
  </si>
  <si>
    <t>37,350 TWD</t>
    <phoneticPr fontId="3" type="noConversion"/>
  </si>
  <si>
    <t>37,350 TWD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</si>
</sst>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新細明體"/>
      <family val="1"/>
      <charset val="136"/>
      <scheme val="minor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sz val="9"/>
      <name val="新細明體"/>
      <family val="1"/>
      <charset val="136"/>
    </font>
    <font>
      <b/>
      <sz val="11"/>
      <color indexed="9"/>
      <name val="細明體"/>
      <family val="3"/>
      <charset val="136"/>
    </font>
    <font>
      <sz val="11"/>
      <color indexed="63"/>
      <name val="新細明體"/>
      <family val="1"/>
      <charset val="136"/>
    </font>
    <font>
      <sz val="11"/>
      <color indexed="63"/>
      <name val="細明體"/>
      <family val="3"/>
      <charset val="136"/>
    </font>
    <font>
      <sz val="9"/>
      <color rgb="FF333333"/>
      <name val="Arial"/>
      <family val="2"/>
    </font>
    <font>
      <sz val="9"/>
      <color rgb="FF333333"/>
      <name val="細明體"/>
      <family val="3"/>
      <charset val="136"/>
    </font>
    <font>
      <sz val="11"/>
      <color theme="1"/>
      <name val="新細明體"/>
      <family val="2"/>
      <charset val="136"/>
      <scheme val="minor"/>
    </font>
    <font>
      <sz val="11"/>
      <color rgb="FF333333"/>
      <name val="Arial"/>
      <family val="2"/>
    </font>
    <font>
      <sz val="11"/>
      <color rgb="FF333333"/>
      <name val="細明體"/>
      <family val="3"/>
      <charset val="136"/>
    </font>
    <font>
      <sz val="12"/>
      <color theme="1"/>
      <name val="新細明體"/>
      <family val="1"/>
      <charset val="136"/>
    </font>
    <font>
      <sz val="11"/>
      <color rgb="FF333333"/>
      <name val="新細明體"/>
      <family val="1"/>
      <charset val="136"/>
    </font>
    <font>
      <b/>
      <sz val="11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C5C5"/>
        <bgColor indexed="64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1" fontId="1" fillId="3" borderId="2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/>
    </xf>
    <xf numFmtId="3" fontId="2" fillId="2" borderId="1" xfId="0" quotePrefix="1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0" fontId="5" fillId="2" borderId="0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7" fillId="5" borderId="4" xfId="0" applyFont="1" applyFill="1" applyBorder="1" applyAlignment="1">
      <alignment horizontal="left" vertical="center"/>
    </xf>
    <xf numFmtId="3" fontId="7" fillId="5" borderId="4" xfId="0" applyNumberFormat="1" applyFont="1" applyFill="1" applyBorder="1" applyAlignment="1">
      <alignment horizontal="right" vertical="center"/>
    </xf>
    <xf numFmtId="0" fontId="7" fillId="5" borderId="4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3" fontId="7" fillId="4" borderId="4" xfId="0" applyNumberFormat="1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0" fillId="5" borderId="4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10" fillId="6" borderId="5" xfId="0" applyFont="1" applyFill="1" applyBorder="1" applyAlignment="1">
      <alignment horizontal="right" vertical="center" wrapText="1"/>
    </xf>
    <xf numFmtId="0" fontId="10" fillId="6" borderId="6" xfId="0" applyFont="1" applyFill="1" applyBorder="1" applyAlignment="1">
      <alignment horizontal="right" vertical="center" wrapText="1"/>
    </xf>
    <xf numFmtId="0" fontId="13" fillId="6" borderId="5" xfId="0" applyFont="1" applyFill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0" fillId="5" borderId="4" xfId="2" applyFont="1" applyFill="1" applyBorder="1" applyAlignment="1">
      <alignment horizontal="right" vertical="center"/>
    </xf>
    <xf numFmtId="3" fontId="10" fillId="4" borderId="4" xfId="2" applyNumberFormat="1" applyFont="1" applyFill="1" applyBorder="1" applyAlignment="1">
      <alignment horizontal="right" vertical="center"/>
    </xf>
    <xf numFmtId="0" fontId="10" fillId="5" borderId="4" xfId="2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0" fontId="10" fillId="5" borderId="4" xfId="2" applyFont="1" applyFill="1" applyBorder="1" applyAlignment="1">
      <alignment horizontal="right" vertical="center"/>
    </xf>
    <xf numFmtId="0" fontId="10" fillId="5" borderId="4" xfId="2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0" fontId="14" fillId="7" borderId="4" xfId="2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right" vertical="center"/>
    </xf>
    <xf numFmtId="3" fontId="10" fillId="4" borderId="4" xfId="2" applyNumberFormat="1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3" fontId="10" fillId="5" borderId="4" xfId="2" applyNumberFormat="1" applyFont="1" applyFill="1" applyBorder="1" applyAlignment="1">
      <alignment horizontal="right" vertical="center"/>
    </xf>
    <xf numFmtId="31" fontId="14" fillId="7" borderId="7" xfId="2" applyNumberFormat="1" applyFont="1" applyFill="1" applyBorder="1" applyAlignment="1">
      <alignment horizontal="left" vertical="center"/>
    </xf>
    <xf numFmtId="0" fontId="10" fillId="5" borderId="4" xfId="2" quotePrefix="1" applyFont="1" applyFill="1" applyBorder="1" applyAlignment="1">
      <alignment horizontal="right" vertical="center"/>
    </xf>
    <xf numFmtId="0" fontId="14" fillId="7" borderId="4" xfId="2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right" vertical="center"/>
    </xf>
    <xf numFmtId="3" fontId="10" fillId="4" borderId="4" xfId="2" applyNumberFormat="1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3" fontId="10" fillId="5" borderId="4" xfId="2" applyNumberFormat="1" applyFont="1" applyFill="1" applyBorder="1" applyAlignment="1">
      <alignment horizontal="right" vertical="center"/>
    </xf>
    <xf numFmtId="31" fontId="14" fillId="7" borderId="7" xfId="2" applyNumberFormat="1" applyFont="1" applyFill="1" applyBorder="1" applyAlignment="1">
      <alignment horizontal="left" vertical="center"/>
    </xf>
    <xf numFmtId="0" fontId="14" fillId="7" borderId="4" xfId="2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right" vertical="center"/>
    </xf>
    <xf numFmtId="3" fontId="10" fillId="4" borderId="4" xfId="2" applyNumberFormat="1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3" fontId="10" fillId="5" borderId="4" xfId="2" applyNumberFormat="1" applyFont="1" applyFill="1" applyBorder="1" applyAlignment="1">
      <alignment horizontal="right" vertical="center"/>
    </xf>
    <xf numFmtId="31" fontId="14" fillId="7" borderId="7" xfId="2" applyNumberFormat="1" applyFont="1" applyFill="1" applyBorder="1" applyAlignment="1">
      <alignment horizontal="left" vertical="center"/>
    </xf>
    <xf numFmtId="0" fontId="14" fillId="7" borderId="4" xfId="2" applyFont="1" applyFill="1" applyBorder="1" applyAlignment="1">
      <alignment horizontal="center" vertical="center" wrapText="1"/>
    </xf>
    <xf numFmtId="0" fontId="10" fillId="5" borderId="4" xfId="2" applyFont="1" applyFill="1" applyBorder="1" applyAlignment="1">
      <alignment horizontal="right" vertical="center"/>
    </xf>
    <xf numFmtId="0" fontId="10" fillId="4" borderId="4" xfId="2" applyFont="1" applyFill="1" applyBorder="1" applyAlignment="1">
      <alignment horizontal="right" vertical="center"/>
    </xf>
    <xf numFmtId="3" fontId="10" fillId="5" borderId="4" xfId="2" applyNumberFormat="1" applyFont="1" applyFill="1" applyBorder="1" applyAlignment="1">
      <alignment horizontal="right" vertical="center"/>
    </xf>
    <xf numFmtId="31" fontId="14" fillId="7" borderId="7" xfId="2" applyNumberFormat="1" applyFont="1" applyFill="1" applyBorder="1" applyAlignment="1">
      <alignment horizontal="left" vertical="center"/>
    </xf>
    <xf numFmtId="31" fontId="14" fillId="7" borderId="7" xfId="2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quotePrefix="1" applyFont="1" applyFill="1" applyBorder="1" applyAlignment="1">
      <alignment horizontal="right" vertical="center" wrapText="1"/>
    </xf>
    <xf numFmtId="3" fontId="2" fillId="2" borderId="1" xfId="0" quotePrefix="1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abSelected="1" workbookViewId="0"/>
  </sheetViews>
  <sheetFormatPr defaultRowHeight="15.75" x14ac:dyDescent="0.25"/>
  <cols>
    <col min="1" max="1" width="59" customWidth="1"/>
    <col min="2" max="3" width="21.42578125" customWidth="1"/>
    <col min="4" max="4" width="19.85546875" customWidth="1"/>
    <col min="5" max="5" width="9.7109375" bestFit="1" customWidth="1"/>
    <col min="6" max="6" width="9.85546875" bestFit="1" customWidth="1"/>
    <col min="13" max="13" width="13" bestFit="1" customWidth="1"/>
  </cols>
  <sheetData>
    <row r="1" spans="1:4" ht="16.5" thickBot="1" x14ac:dyDescent="0.3">
      <c r="A1" s="1" t="s">
        <v>16</v>
      </c>
      <c r="B1" s="1"/>
      <c r="C1" s="1"/>
      <c r="D1" s="1"/>
    </row>
    <row r="2" spans="1:4" ht="16.5" thickBot="1" x14ac:dyDescent="0.3">
      <c r="A2" s="80" t="s">
        <v>138</v>
      </c>
      <c r="B2" s="81"/>
      <c r="C2" s="81"/>
      <c r="D2" s="81"/>
    </row>
    <row r="3" spans="1:4" ht="30.75" customHeight="1" thickBot="1" x14ac:dyDescent="0.3">
      <c r="A3" s="2" t="s">
        <v>0</v>
      </c>
      <c r="B3" s="71">
        <v>43371</v>
      </c>
      <c r="C3" s="7">
        <v>43644</v>
      </c>
      <c r="D3" s="7">
        <v>43738</v>
      </c>
    </row>
    <row r="4" spans="1:4" ht="16.5" thickBot="1" x14ac:dyDescent="0.3">
      <c r="A4" s="3"/>
      <c r="B4" s="3" t="s">
        <v>1</v>
      </c>
      <c r="C4" s="3" t="s">
        <v>1</v>
      </c>
      <c r="D4" s="3" t="s">
        <v>1</v>
      </c>
    </row>
    <row r="5" spans="1:4" ht="16.5" thickBot="1" x14ac:dyDescent="0.3">
      <c r="A5" s="4" t="s">
        <v>2</v>
      </c>
      <c r="B5" s="38" t="s">
        <v>139</v>
      </c>
      <c r="C5" s="5" t="s">
        <v>132</v>
      </c>
      <c r="D5" s="5" t="s">
        <v>224</v>
      </c>
    </row>
    <row r="6" spans="1:4" ht="16.5" thickBot="1" x14ac:dyDescent="0.3">
      <c r="A6" s="4" t="s">
        <v>3</v>
      </c>
      <c r="B6" s="39" t="s">
        <v>140</v>
      </c>
      <c r="C6" s="6" t="s">
        <v>133</v>
      </c>
      <c r="D6" s="6" t="s">
        <v>225</v>
      </c>
    </row>
    <row r="7" spans="1:4" ht="16.5" thickBot="1" x14ac:dyDescent="0.3">
      <c r="A7" s="29" t="s">
        <v>77</v>
      </c>
      <c r="B7" s="22" t="s">
        <v>109</v>
      </c>
      <c r="C7" s="24" t="s">
        <v>134</v>
      </c>
      <c r="D7" s="24" t="s">
        <v>222</v>
      </c>
    </row>
    <row r="8" spans="1:4" ht="16.5" thickBot="1" x14ac:dyDescent="0.3">
      <c r="A8" s="28" t="s">
        <v>76</v>
      </c>
      <c r="B8" s="22" t="s">
        <v>109</v>
      </c>
      <c r="C8" s="27">
        <v>0</v>
      </c>
      <c r="D8" s="27">
        <v>0</v>
      </c>
    </row>
    <row r="9" spans="1:4" ht="16.5" thickBot="1" x14ac:dyDescent="0.3">
      <c r="A9" s="22" t="s">
        <v>70</v>
      </c>
      <c r="B9" s="22" t="s">
        <v>109</v>
      </c>
      <c r="C9" s="24">
        <v>0</v>
      </c>
      <c r="D9" s="24">
        <v>0</v>
      </c>
    </row>
    <row r="10" spans="1:4" ht="16.5" thickBot="1" x14ac:dyDescent="0.3">
      <c r="A10" s="25" t="s">
        <v>71</v>
      </c>
      <c r="B10" s="22" t="s">
        <v>109</v>
      </c>
      <c r="C10" s="27">
        <v>0</v>
      </c>
      <c r="D10" s="27">
        <v>0</v>
      </c>
    </row>
    <row r="11" spans="1:4" ht="16.5" thickBot="1" x14ac:dyDescent="0.3">
      <c r="A11" s="25" t="s">
        <v>72</v>
      </c>
      <c r="B11" s="22" t="s">
        <v>109</v>
      </c>
      <c r="C11" s="27">
        <v>0</v>
      </c>
      <c r="D11" s="27">
        <v>0</v>
      </c>
    </row>
    <row r="12" spans="1:4" ht="16.5" thickBot="1" x14ac:dyDescent="0.3">
      <c r="A12" s="22" t="s">
        <v>73</v>
      </c>
      <c r="B12" s="22" t="s">
        <v>109</v>
      </c>
      <c r="C12" s="24">
        <v>0</v>
      </c>
      <c r="D12" s="24">
        <v>0</v>
      </c>
    </row>
    <row r="13" spans="1:4" ht="16.5" thickBot="1" x14ac:dyDescent="0.3">
      <c r="A13" s="22" t="s">
        <v>74</v>
      </c>
      <c r="B13" s="22" t="s">
        <v>109</v>
      </c>
      <c r="C13" s="24">
        <v>0</v>
      </c>
      <c r="D13" s="24">
        <v>0</v>
      </c>
    </row>
    <row r="14" spans="1:4" ht="16.5" thickBot="1" x14ac:dyDescent="0.3">
      <c r="A14" s="29" t="s">
        <v>110</v>
      </c>
      <c r="B14" s="22" t="s">
        <v>109</v>
      </c>
      <c r="C14" s="24">
        <v>0</v>
      </c>
      <c r="D14" s="24">
        <v>0</v>
      </c>
    </row>
    <row r="15" spans="1:4" ht="16.5" thickBot="1" x14ac:dyDescent="0.3">
      <c r="A15" s="25" t="s">
        <v>75</v>
      </c>
      <c r="B15" s="22" t="s">
        <v>109</v>
      </c>
      <c r="C15" s="27">
        <v>0</v>
      </c>
      <c r="D15" s="27">
        <v>0</v>
      </c>
    </row>
    <row r="16" spans="1:4" ht="16.5" thickBot="1" x14ac:dyDescent="0.3">
      <c r="A16" s="4" t="s">
        <v>4</v>
      </c>
      <c r="B16" s="5">
        <v>0</v>
      </c>
      <c r="C16" s="5">
        <v>0</v>
      </c>
      <c r="D16" s="5">
        <v>0</v>
      </c>
    </row>
    <row r="17" spans="1:4" ht="16.5" thickBot="1" x14ac:dyDescent="0.3">
      <c r="A17" s="28" t="s">
        <v>111</v>
      </c>
      <c r="B17" s="26">
        <v>0</v>
      </c>
      <c r="C17" s="26">
        <v>0</v>
      </c>
      <c r="D17" s="26">
        <v>0</v>
      </c>
    </row>
    <row r="18" spans="1:4" ht="16.5" thickBot="1" x14ac:dyDescent="0.3">
      <c r="A18" s="29" t="s">
        <v>112</v>
      </c>
      <c r="B18" s="23">
        <v>0</v>
      </c>
      <c r="C18" s="23">
        <v>0</v>
      </c>
      <c r="D18" s="23">
        <v>0</v>
      </c>
    </row>
    <row r="19" spans="1:4" ht="16.5" thickBot="1" x14ac:dyDescent="0.3">
      <c r="A19" s="25" t="s">
        <v>78</v>
      </c>
      <c r="B19" s="26">
        <v>0</v>
      </c>
      <c r="C19" s="26">
        <v>0</v>
      </c>
      <c r="D19" s="26">
        <v>0</v>
      </c>
    </row>
    <row r="20" spans="1:4" ht="16.5" thickBot="1" x14ac:dyDescent="0.3">
      <c r="A20" s="22" t="s">
        <v>79</v>
      </c>
      <c r="B20" s="23">
        <v>0</v>
      </c>
      <c r="C20" s="23">
        <v>0</v>
      </c>
      <c r="D20" s="23">
        <v>0</v>
      </c>
    </row>
    <row r="21" spans="1:4" ht="16.5" thickBot="1" x14ac:dyDescent="0.3">
      <c r="A21" s="22" t="s">
        <v>80</v>
      </c>
      <c r="B21" s="23">
        <v>0</v>
      </c>
      <c r="C21" s="24">
        <v>0</v>
      </c>
      <c r="D21" s="24">
        <v>0</v>
      </c>
    </row>
    <row r="22" spans="1:4" ht="16.5" thickBot="1" x14ac:dyDescent="0.3">
      <c r="A22" s="22" t="s">
        <v>81</v>
      </c>
      <c r="B22" s="23">
        <v>0</v>
      </c>
      <c r="C22" s="23">
        <v>0</v>
      </c>
      <c r="D22" s="23">
        <v>0</v>
      </c>
    </row>
    <row r="23" spans="1:4" ht="16.5" thickBot="1" x14ac:dyDescent="0.3">
      <c r="A23" s="22" t="s">
        <v>82</v>
      </c>
      <c r="B23" s="23">
        <v>0</v>
      </c>
      <c r="C23" s="23">
        <v>0</v>
      </c>
      <c r="D23" s="23">
        <v>0</v>
      </c>
    </row>
    <row r="24" spans="1:4" ht="16.5" thickBot="1" x14ac:dyDescent="0.3">
      <c r="A24" s="25" t="s">
        <v>83</v>
      </c>
      <c r="B24" s="23">
        <v>0</v>
      </c>
      <c r="C24" s="23">
        <v>0</v>
      </c>
      <c r="D24" s="23">
        <v>0</v>
      </c>
    </row>
    <row r="25" spans="1:4" ht="16.5" thickBot="1" x14ac:dyDescent="0.3">
      <c r="A25" s="4" t="s">
        <v>5</v>
      </c>
      <c r="B25" s="40" t="s">
        <v>139</v>
      </c>
      <c r="C25" s="5" t="s">
        <v>132</v>
      </c>
      <c r="D25" s="74" t="s">
        <v>221</v>
      </c>
    </row>
    <row r="26" spans="1:4" ht="16.5" thickBot="1" x14ac:dyDescent="0.3">
      <c r="A26" s="4" t="s">
        <v>6</v>
      </c>
      <c r="B26" s="41" t="s">
        <v>141</v>
      </c>
      <c r="C26" s="5" t="s">
        <v>135</v>
      </c>
      <c r="D26" s="74" t="s">
        <v>177</v>
      </c>
    </row>
    <row r="27" spans="1:4" ht="16.5" thickBot="1" x14ac:dyDescent="0.3">
      <c r="A27" s="4" t="s">
        <v>7</v>
      </c>
      <c r="B27" s="41" t="s">
        <v>141</v>
      </c>
      <c r="C27" s="5" t="s">
        <v>135</v>
      </c>
      <c r="D27" s="74" t="s">
        <v>177</v>
      </c>
    </row>
    <row r="28" spans="1:4" ht="16.5" thickBot="1" x14ac:dyDescent="0.3">
      <c r="A28" s="28" t="s">
        <v>92</v>
      </c>
      <c r="B28" s="26">
        <v>0</v>
      </c>
      <c r="C28" s="26">
        <v>0</v>
      </c>
      <c r="D28" s="26">
        <v>0</v>
      </c>
    </row>
    <row r="29" spans="1:4" ht="16.5" thickBot="1" x14ac:dyDescent="0.3">
      <c r="A29" s="29" t="s">
        <v>91</v>
      </c>
      <c r="B29" s="23">
        <v>0</v>
      </c>
      <c r="C29" s="23">
        <v>0</v>
      </c>
      <c r="D29" s="23">
        <v>0</v>
      </c>
    </row>
    <row r="30" spans="1:4" ht="16.5" thickBot="1" x14ac:dyDescent="0.3">
      <c r="A30" s="25" t="s">
        <v>84</v>
      </c>
      <c r="B30" s="26">
        <v>0</v>
      </c>
      <c r="C30" s="26">
        <v>0</v>
      </c>
      <c r="D30" s="26">
        <v>0</v>
      </c>
    </row>
    <row r="31" spans="1:4" ht="16.5" thickBot="1" x14ac:dyDescent="0.3">
      <c r="A31" s="22" t="s">
        <v>85</v>
      </c>
      <c r="B31" s="23">
        <v>0</v>
      </c>
      <c r="C31" s="23">
        <v>0</v>
      </c>
      <c r="D31" s="23">
        <v>0</v>
      </c>
    </row>
    <row r="32" spans="1:4" ht="16.5" thickBot="1" x14ac:dyDescent="0.3">
      <c r="A32" s="25" t="s">
        <v>86</v>
      </c>
      <c r="B32" s="26">
        <v>0</v>
      </c>
      <c r="C32" s="26">
        <v>0</v>
      </c>
      <c r="D32" s="26">
        <v>0</v>
      </c>
    </row>
    <row r="33" spans="1:4" ht="16.5" thickBot="1" x14ac:dyDescent="0.3">
      <c r="A33" s="25" t="s">
        <v>87</v>
      </c>
      <c r="B33" s="26">
        <v>0</v>
      </c>
      <c r="C33" s="26">
        <v>0</v>
      </c>
      <c r="D33" s="26">
        <v>0</v>
      </c>
    </row>
    <row r="34" spans="1:4" ht="16.5" thickBot="1" x14ac:dyDescent="0.3">
      <c r="A34" s="25" t="s">
        <v>88</v>
      </c>
      <c r="B34" s="26">
        <v>0</v>
      </c>
      <c r="C34" s="26">
        <v>0</v>
      </c>
      <c r="D34" s="26">
        <v>0</v>
      </c>
    </row>
    <row r="35" spans="1:4" ht="16.5" thickBot="1" x14ac:dyDescent="0.3">
      <c r="A35" s="4" t="s">
        <v>8</v>
      </c>
      <c r="B35" s="5">
        <v>0</v>
      </c>
      <c r="C35" s="5">
        <v>0</v>
      </c>
      <c r="D35" s="5">
        <v>0</v>
      </c>
    </row>
    <row r="36" spans="1:4" ht="16.5" thickBot="1" x14ac:dyDescent="0.3">
      <c r="A36" s="29" t="s">
        <v>93</v>
      </c>
      <c r="B36" s="23">
        <v>0</v>
      </c>
      <c r="C36" s="23">
        <v>0</v>
      </c>
      <c r="D36" s="23">
        <v>0</v>
      </c>
    </row>
    <row r="37" spans="1:4" ht="16.5" thickBot="1" x14ac:dyDescent="0.3">
      <c r="A37" s="25" t="s">
        <v>89</v>
      </c>
      <c r="B37" s="26">
        <v>0</v>
      </c>
      <c r="C37" s="26">
        <v>0</v>
      </c>
      <c r="D37" s="26">
        <v>0</v>
      </c>
    </row>
    <row r="38" spans="1:4" ht="16.5" thickBot="1" x14ac:dyDescent="0.3">
      <c r="A38" s="22" t="s">
        <v>90</v>
      </c>
      <c r="B38" s="23">
        <v>0</v>
      </c>
      <c r="C38" s="24">
        <v>0</v>
      </c>
      <c r="D38" s="24">
        <v>0</v>
      </c>
    </row>
    <row r="39" spans="1:4" ht="16.5" thickBot="1" x14ac:dyDescent="0.3">
      <c r="A39" s="28" t="s">
        <v>94</v>
      </c>
      <c r="B39" s="26">
        <v>0</v>
      </c>
      <c r="C39" s="26">
        <v>0</v>
      </c>
      <c r="D39" s="26">
        <v>0</v>
      </c>
    </row>
    <row r="40" spans="1:4" ht="16.5" thickBot="1" x14ac:dyDescent="0.3">
      <c r="A40" s="4" t="s">
        <v>9</v>
      </c>
      <c r="B40" s="42" t="s">
        <v>141</v>
      </c>
      <c r="C40" s="5" t="s">
        <v>135</v>
      </c>
      <c r="D40" s="74" t="s">
        <v>177</v>
      </c>
    </row>
    <row r="41" spans="1:4" ht="16.5" thickBot="1" x14ac:dyDescent="0.3">
      <c r="A41" s="4" t="s">
        <v>10</v>
      </c>
      <c r="B41" s="43" t="s">
        <v>142</v>
      </c>
      <c r="C41" s="5" t="s">
        <v>136</v>
      </c>
      <c r="D41" s="5" t="s">
        <v>223</v>
      </c>
    </row>
    <row r="42" spans="1:4" ht="16.5" thickBot="1" x14ac:dyDescent="0.3">
      <c r="A42" s="4" t="s">
        <v>11</v>
      </c>
      <c r="B42" s="30" t="s">
        <v>113</v>
      </c>
      <c r="C42" s="5" t="s">
        <v>62</v>
      </c>
      <c r="D42" s="74" t="s">
        <v>62</v>
      </c>
    </row>
    <row r="43" spans="1:4" ht="16.5" thickBot="1" x14ac:dyDescent="0.3">
      <c r="A43" s="29" t="s">
        <v>100</v>
      </c>
      <c r="B43" s="30" t="s">
        <v>113</v>
      </c>
      <c r="C43" s="5" t="s">
        <v>62</v>
      </c>
      <c r="D43" s="74" t="s">
        <v>62</v>
      </c>
    </row>
    <row r="44" spans="1:4" ht="16.5" thickBot="1" x14ac:dyDescent="0.3">
      <c r="A44" s="4" t="s">
        <v>59</v>
      </c>
      <c r="B44" s="5">
        <v>0</v>
      </c>
      <c r="C44" s="5" t="s">
        <v>232</v>
      </c>
      <c r="D44" s="74" t="s">
        <v>232</v>
      </c>
    </row>
    <row r="45" spans="1:4" ht="16.5" thickBot="1" x14ac:dyDescent="0.3">
      <c r="A45" s="28" t="s">
        <v>99</v>
      </c>
      <c r="B45" s="26">
        <v>0</v>
      </c>
      <c r="C45" s="26">
        <v>0</v>
      </c>
      <c r="D45" s="26">
        <v>0</v>
      </c>
    </row>
    <row r="46" spans="1:4" ht="16.5" thickBot="1" x14ac:dyDescent="0.3">
      <c r="A46" s="22" t="s">
        <v>98</v>
      </c>
      <c r="B46" s="23">
        <v>0</v>
      </c>
      <c r="C46" s="23">
        <v>0</v>
      </c>
      <c r="D46" s="23">
        <v>0</v>
      </c>
    </row>
    <row r="47" spans="1:4" ht="16.5" thickBot="1" x14ac:dyDescent="0.3">
      <c r="A47" s="22" t="s">
        <v>95</v>
      </c>
      <c r="B47" s="23">
        <v>0</v>
      </c>
      <c r="C47" s="23" t="s">
        <v>247</v>
      </c>
      <c r="D47" s="23" t="s">
        <v>248</v>
      </c>
    </row>
    <row r="48" spans="1:4" ht="16.5" thickBot="1" x14ac:dyDescent="0.3">
      <c r="A48" s="25" t="s">
        <v>96</v>
      </c>
      <c r="B48" s="26">
        <v>0</v>
      </c>
      <c r="C48" s="26">
        <v>0</v>
      </c>
      <c r="D48" s="26">
        <v>0</v>
      </c>
    </row>
    <row r="49" spans="1:5" ht="16.5" thickBot="1" x14ac:dyDescent="0.3">
      <c r="A49" s="25" t="s">
        <v>97</v>
      </c>
      <c r="B49" s="26">
        <v>0</v>
      </c>
      <c r="C49" s="26">
        <v>0</v>
      </c>
      <c r="D49" s="26">
        <v>0</v>
      </c>
    </row>
    <row r="50" spans="1:5" ht="16.5" thickBot="1" x14ac:dyDescent="0.3">
      <c r="A50" s="4" t="s">
        <v>12</v>
      </c>
      <c r="B50" s="44" t="s">
        <v>143</v>
      </c>
      <c r="C50" s="5" t="s">
        <v>233</v>
      </c>
      <c r="D50" s="5" t="s">
        <v>236</v>
      </c>
    </row>
    <row r="51" spans="1:5" ht="16.5" thickBot="1" x14ac:dyDescent="0.3">
      <c r="A51" s="29" t="s">
        <v>103</v>
      </c>
      <c r="B51" s="23" t="s">
        <v>144</v>
      </c>
      <c r="C51" s="23" t="s">
        <v>234</v>
      </c>
      <c r="D51" s="23" t="s">
        <v>237</v>
      </c>
    </row>
    <row r="52" spans="1:5" ht="16.5" thickBot="1" x14ac:dyDescent="0.3">
      <c r="A52" s="28" t="s">
        <v>102</v>
      </c>
      <c r="B52" s="26">
        <v>0</v>
      </c>
      <c r="C52" s="26">
        <v>0</v>
      </c>
      <c r="D52" s="26">
        <v>0</v>
      </c>
    </row>
    <row r="53" spans="1:5" ht="16.5" thickBot="1" x14ac:dyDescent="0.3">
      <c r="A53" s="22" t="s">
        <v>101</v>
      </c>
      <c r="B53" s="23" t="s">
        <v>145</v>
      </c>
      <c r="C53" s="23" t="s">
        <v>235</v>
      </c>
      <c r="D53" s="23" t="s">
        <v>238</v>
      </c>
    </row>
    <row r="54" spans="1:5" ht="16.5" thickBot="1" x14ac:dyDescent="0.3">
      <c r="A54" s="4" t="s">
        <v>13</v>
      </c>
      <c r="B54" s="5">
        <v>0</v>
      </c>
      <c r="C54" s="5">
        <v>0</v>
      </c>
      <c r="D54" s="5">
        <v>0</v>
      </c>
    </row>
    <row r="55" spans="1:5" ht="16.5" thickBot="1" x14ac:dyDescent="0.3">
      <c r="A55" s="13" t="s">
        <v>67</v>
      </c>
      <c r="B55" s="31">
        <v>0</v>
      </c>
      <c r="C55" s="6">
        <v>0</v>
      </c>
      <c r="D55" s="6">
        <v>0</v>
      </c>
    </row>
    <row r="56" spans="1:5" ht="16.5" thickBot="1" x14ac:dyDescent="0.3">
      <c r="A56" s="13" t="s">
        <v>66</v>
      </c>
      <c r="B56" s="46" t="s">
        <v>142</v>
      </c>
      <c r="C56" s="5" t="s">
        <v>132</v>
      </c>
      <c r="D56" s="74" t="s">
        <v>223</v>
      </c>
    </row>
    <row r="57" spans="1:5" ht="16.5" thickBot="1" x14ac:dyDescent="0.3">
      <c r="A57" s="4" t="s">
        <v>15</v>
      </c>
      <c r="B57" s="45" t="s">
        <v>139</v>
      </c>
      <c r="C57" s="5" t="s">
        <v>132</v>
      </c>
      <c r="D57" s="74" t="s">
        <v>221</v>
      </c>
    </row>
    <row r="58" spans="1:5" ht="36.75" thickBot="1" x14ac:dyDescent="0.3">
      <c r="A58" s="20" t="s">
        <v>68</v>
      </c>
      <c r="B58" s="5" t="s">
        <v>146</v>
      </c>
      <c r="C58" s="5" t="s">
        <v>137</v>
      </c>
      <c r="D58" s="5" t="s">
        <v>226</v>
      </c>
    </row>
    <row r="60" spans="1:5" ht="16.5" thickBot="1" x14ac:dyDescent="0.3">
      <c r="A60" s="8" t="s">
        <v>17</v>
      </c>
      <c r="B60" s="8"/>
    </row>
    <row r="61" spans="1:5" ht="16.5" thickBot="1" x14ac:dyDescent="0.3">
      <c r="A61" s="80" t="s">
        <v>138</v>
      </c>
      <c r="B61" s="81"/>
      <c r="C61" s="81"/>
      <c r="D61" s="81"/>
    </row>
    <row r="62" spans="1:5" ht="16.5" thickBot="1" x14ac:dyDescent="0.3">
      <c r="A62" s="2" t="s">
        <v>0</v>
      </c>
      <c r="B62" s="52">
        <v>43371</v>
      </c>
      <c r="C62" s="7">
        <v>43644</v>
      </c>
      <c r="D62" s="7">
        <v>43735</v>
      </c>
    </row>
    <row r="63" spans="1:5" ht="16.5" thickBot="1" x14ac:dyDescent="0.3">
      <c r="A63" s="3"/>
      <c r="B63" s="47" t="s">
        <v>1</v>
      </c>
      <c r="C63" s="3" t="s">
        <v>1</v>
      </c>
      <c r="D63" s="3" t="s">
        <v>1</v>
      </c>
    </row>
    <row r="64" spans="1:5" ht="16.5" thickBot="1" x14ac:dyDescent="0.3">
      <c r="A64" s="4" t="s">
        <v>2</v>
      </c>
      <c r="B64" s="50" t="s">
        <v>147</v>
      </c>
      <c r="C64" s="5" t="s">
        <v>125</v>
      </c>
      <c r="D64" s="5" t="s">
        <v>179</v>
      </c>
      <c r="E64">
        <f>E68+E72</f>
        <v>14831727</v>
      </c>
    </row>
    <row r="65" spans="1:9" ht="16.5" thickBot="1" x14ac:dyDescent="0.3">
      <c r="A65" s="4" t="s">
        <v>3</v>
      </c>
      <c r="B65" s="49" t="s">
        <v>148</v>
      </c>
      <c r="C65" s="6" t="s">
        <v>126</v>
      </c>
      <c r="D65" s="6" t="s">
        <v>176</v>
      </c>
      <c r="E65">
        <f>SUM(F65:I65)</f>
        <v>3192936</v>
      </c>
      <c r="F65">
        <v>959514</v>
      </c>
      <c r="G65">
        <v>1748230</v>
      </c>
      <c r="H65">
        <v>302094</v>
      </c>
      <c r="I65">
        <v>183098</v>
      </c>
    </row>
    <row r="66" spans="1:9" ht="16.5" thickBot="1" x14ac:dyDescent="0.3">
      <c r="A66" s="4" t="s">
        <v>4</v>
      </c>
      <c r="B66" s="48">
        <v>0</v>
      </c>
      <c r="C66" s="5">
        <v>0</v>
      </c>
      <c r="D66" s="5">
        <v>0</v>
      </c>
      <c r="E66">
        <f t="shared" ref="E66:E72" si="0">SUM(F66:I66)</f>
        <v>0</v>
      </c>
    </row>
    <row r="67" spans="1:9" ht="16.5" thickBot="1" x14ac:dyDescent="0.3">
      <c r="A67" s="4" t="s">
        <v>5</v>
      </c>
      <c r="B67" s="50" t="s">
        <v>147</v>
      </c>
      <c r="C67" s="5" t="s">
        <v>125</v>
      </c>
      <c r="D67" s="74" t="s">
        <v>179</v>
      </c>
      <c r="E67">
        <f t="shared" si="0"/>
        <v>0</v>
      </c>
    </row>
    <row r="68" spans="1:9" ht="16.5" thickBot="1" x14ac:dyDescent="0.3">
      <c r="A68" s="4" t="s">
        <v>6</v>
      </c>
      <c r="B68" s="50" t="s">
        <v>149</v>
      </c>
      <c r="C68" s="5" t="s">
        <v>127</v>
      </c>
      <c r="D68" s="5" t="s">
        <v>177</v>
      </c>
      <c r="E68">
        <f t="shared" si="0"/>
        <v>5443000</v>
      </c>
      <c r="F68">
        <v>543000</v>
      </c>
      <c r="G68">
        <v>0</v>
      </c>
      <c r="H68">
        <v>2726000</v>
      </c>
      <c r="I68">
        <v>2174000</v>
      </c>
    </row>
    <row r="69" spans="1:9" ht="16.5" thickBot="1" x14ac:dyDescent="0.3">
      <c r="A69" s="4" t="s">
        <v>7</v>
      </c>
      <c r="B69" s="50" t="s">
        <v>149</v>
      </c>
      <c r="C69" s="5" t="s">
        <v>127</v>
      </c>
      <c r="D69" s="5" t="s">
        <v>127</v>
      </c>
      <c r="E69">
        <f t="shared" si="0"/>
        <v>0</v>
      </c>
    </row>
    <row r="70" spans="1:9" ht="16.5" thickBot="1" x14ac:dyDescent="0.3">
      <c r="A70" s="4" t="s">
        <v>8</v>
      </c>
      <c r="B70" s="50">
        <v>0</v>
      </c>
      <c r="C70" s="5">
        <v>0</v>
      </c>
      <c r="D70" s="5">
        <v>0</v>
      </c>
      <c r="E70">
        <f t="shared" si="0"/>
        <v>0</v>
      </c>
    </row>
    <row r="71" spans="1:9" ht="16.5" thickBot="1" x14ac:dyDescent="0.3">
      <c r="A71" s="4" t="s">
        <v>9</v>
      </c>
      <c r="B71" s="50" t="s">
        <v>149</v>
      </c>
      <c r="C71" s="5" t="s">
        <v>127</v>
      </c>
      <c r="D71" s="5" t="s">
        <v>127</v>
      </c>
      <c r="E71">
        <f t="shared" si="0"/>
        <v>0</v>
      </c>
    </row>
    <row r="72" spans="1:9" ht="16.5" thickBot="1" x14ac:dyDescent="0.3">
      <c r="A72" s="4" t="s">
        <v>10</v>
      </c>
      <c r="B72" s="50" t="s">
        <v>150</v>
      </c>
      <c r="C72" s="5" t="s">
        <v>122</v>
      </c>
      <c r="D72" s="5" t="s">
        <v>178</v>
      </c>
      <c r="E72">
        <f t="shared" si="0"/>
        <v>9388727</v>
      </c>
      <c r="F72">
        <v>2421887</v>
      </c>
      <c r="G72">
        <v>2644213</v>
      </c>
      <c r="H72">
        <v>2256980</v>
      </c>
      <c r="I72">
        <v>2065647</v>
      </c>
    </row>
    <row r="73" spans="1:9" ht="16.5" thickBot="1" x14ac:dyDescent="0.3">
      <c r="A73" s="4" t="s">
        <v>11</v>
      </c>
      <c r="B73" s="48" t="s">
        <v>151</v>
      </c>
      <c r="C73" s="5" t="s">
        <v>61</v>
      </c>
      <c r="D73" s="5" t="s">
        <v>61</v>
      </c>
    </row>
    <row r="74" spans="1:9" ht="16.5" thickBot="1" x14ac:dyDescent="0.3">
      <c r="A74" s="4" t="s">
        <v>59</v>
      </c>
      <c r="B74" s="50">
        <v>0</v>
      </c>
      <c r="C74" s="5">
        <v>0</v>
      </c>
      <c r="D74" s="5">
        <v>0</v>
      </c>
    </row>
    <row r="75" spans="1:9" ht="16.5" thickBot="1" x14ac:dyDescent="0.3">
      <c r="A75" s="4" t="s">
        <v>12</v>
      </c>
      <c r="B75" s="53" t="s">
        <v>152</v>
      </c>
      <c r="C75" s="9" t="s">
        <v>123</v>
      </c>
      <c r="D75" s="9" t="s">
        <v>180</v>
      </c>
    </row>
    <row r="76" spans="1:9" ht="16.5" thickBot="1" x14ac:dyDescent="0.3">
      <c r="A76" s="4" t="s">
        <v>13</v>
      </c>
      <c r="B76" s="50">
        <v>0</v>
      </c>
      <c r="C76" s="5">
        <v>0</v>
      </c>
      <c r="D76" s="5">
        <v>0</v>
      </c>
    </row>
    <row r="77" spans="1:9" ht="16.5" thickBot="1" x14ac:dyDescent="0.3">
      <c r="A77" s="4" t="s">
        <v>14</v>
      </c>
      <c r="B77" s="51">
        <v>0</v>
      </c>
      <c r="C77" s="6">
        <v>0</v>
      </c>
      <c r="D77" s="6">
        <v>0</v>
      </c>
    </row>
    <row r="78" spans="1:9" ht="16.5" thickBot="1" x14ac:dyDescent="0.3">
      <c r="A78" s="4" t="s">
        <v>15</v>
      </c>
      <c r="B78" s="50" t="s">
        <v>147</v>
      </c>
      <c r="C78" s="5" t="s">
        <v>125</v>
      </c>
      <c r="D78" s="5" t="s">
        <v>179</v>
      </c>
    </row>
    <row r="80" spans="1:9" ht="16.5" thickBot="1" x14ac:dyDescent="0.3">
      <c r="A80" s="8" t="s">
        <v>158</v>
      </c>
      <c r="B80" s="8"/>
    </row>
    <row r="81" spans="1:9" ht="16.5" thickBot="1" x14ac:dyDescent="0.3">
      <c r="A81" s="80" t="s">
        <v>138</v>
      </c>
      <c r="B81" s="81"/>
      <c r="C81" s="81"/>
      <c r="D81" s="81"/>
    </row>
    <row r="82" spans="1:9" ht="16.5" thickBot="1" x14ac:dyDescent="0.3">
      <c r="A82" s="2" t="s">
        <v>0</v>
      </c>
      <c r="B82" s="59">
        <v>43371</v>
      </c>
      <c r="C82" s="7">
        <v>43644</v>
      </c>
      <c r="D82" s="7">
        <v>43735</v>
      </c>
    </row>
    <row r="83" spans="1:9" ht="16.5" thickBot="1" x14ac:dyDescent="0.3">
      <c r="A83" s="3"/>
      <c r="B83" s="54" t="s">
        <v>1</v>
      </c>
      <c r="C83" s="3" t="s">
        <v>1</v>
      </c>
      <c r="D83" s="3" t="s">
        <v>1</v>
      </c>
    </row>
    <row r="84" spans="1:9" ht="16.5" thickBot="1" x14ac:dyDescent="0.3">
      <c r="A84" s="4" t="s">
        <v>2</v>
      </c>
      <c r="B84" s="55" t="s">
        <v>153</v>
      </c>
      <c r="C84" s="5" t="s">
        <v>117</v>
      </c>
      <c r="D84" s="74" t="s">
        <v>183</v>
      </c>
    </row>
    <row r="85" spans="1:9" ht="16.5" thickBot="1" x14ac:dyDescent="0.3">
      <c r="A85" s="4" t="s">
        <v>3</v>
      </c>
      <c r="B85" s="56" t="s">
        <v>154</v>
      </c>
      <c r="C85" s="6" t="s">
        <v>118</v>
      </c>
      <c r="D85" s="6" t="s">
        <v>182</v>
      </c>
      <c r="E85">
        <f>SUM(F85:I85)</f>
        <v>6074125</v>
      </c>
      <c r="F85">
        <v>2391506</v>
      </c>
      <c r="G85">
        <v>829611</v>
      </c>
      <c r="H85">
        <v>905852</v>
      </c>
      <c r="I85">
        <v>1947156</v>
      </c>
    </row>
    <row r="86" spans="1:9" ht="16.5" thickBot="1" x14ac:dyDescent="0.3">
      <c r="A86" s="4" t="s">
        <v>4</v>
      </c>
      <c r="B86" s="55">
        <v>0</v>
      </c>
      <c r="C86" s="5">
        <v>0</v>
      </c>
      <c r="D86" s="5">
        <v>0</v>
      </c>
      <c r="E86" s="73">
        <f t="shared" ref="E86:E92" si="1">SUM(F86:I86)</f>
        <v>0</v>
      </c>
    </row>
    <row r="87" spans="1:9" ht="16.5" thickBot="1" x14ac:dyDescent="0.3">
      <c r="A87" s="4" t="s">
        <v>5</v>
      </c>
      <c r="B87" s="55" t="s">
        <v>153</v>
      </c>
      <c r="C87" s="5" t="s">
        <v>117</v>
      </c>
      <c r="D87" s="74" t="s">
        <v>183</v>
      </c>
      <c r="E87" s="73">
        <f t="shared" si="1"/>
        <v>0</v>
      </c>
    </row>
    <row r="88" spans="1:9" ht="16.5" thickBot="1" x14ac:dyDescent="0.3">
      <c r="A88" s="4" t="s">
        <v>6</v>
      </c>
      <c r="B88" s="57" t="s">
        <v>155</v>
      </c>
      <c r="C88" s="5" t="s">
        <v>119</v>
      </c>
      <c r="D88" s="5">
        <v>0</v>
      </c>
      <c r="E88" s="73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ht="16.5" thickBot="1" x14ac:dyDescent="0.3">
      <c r="A89" s="4" t="s">
        <v>7</v>
      </c>
      <c r="B89" s="57" t="s">
        <v>155</v>
      </c>
      <c r="C89" s="5" t="s">
        <v>119</v>
      </c>
      <c r="D89" s="5">
        <v>0</v>
      </c>
      <c r="E89" s="73">
        <f t="shared" si="1"/>
        <v>0</v>
      </c>
    </row>
    <row r="90" spans="1:9" ht="16.5" thickBot="1" x14ac:dyDescent="0.3">
      <c r="A90" s="4" t="s">
        <v>8</v>
      </c>
      <c r="B90" s="57">
        <v>0</v>
      </c>
      <c r="C90" s="5">
        <v>0</v>
      </c>
      <c r="D90" s="5">
        <v>0</v>
      </c>
      <c r="E90" s="73">
        <f t="shared" si="1"/>
        <v>0</v>
      </c>
    </row>
    <row r="91" spans="1:9" ht="16.5" thickBot="1" x14ac:dyDescent="0.3">
      <c r="A91" s="4" t="s">
        <v>9</v>
      </c>
      <c r="B91" s="57" t="s">
        <v>155</v>
      </c>
      <c r="C91" s="5" t="s">
        <v>120</v>
      </c>
      <c r="D91" s="5">
        <v>0</v>
      </c>
      <c r="E91" s="73">
        <f t="shared" si="1"/>
        <v>0</v>
      </c>
    </row>
    <row r="92" spans="1:9" ht="16.5" thickBot="1" x14ac:dyDescent="0.3">
      <c r="A92" s="4" t="s">
        <v>10</v>
      </c>
      <c r="B92" s="57" t="s">
        <v>156</v>
      </c>
      <c r="C92" s="5" t="s">
        <v>121</v>
      </c>
      <c r="D92" s="5" t="s">
        <v>183</v>
      </c>
      <c r="E92" s="73">
        <f t="shared" si="1"/>
        <v>8711769</v>
      </c>
      <c r="F92">
        <v>2391506</v>
      </c>
      <c r="G92">
        <v>2148433</v>
      </c>
      <c r="H92">
        <v>2224674</v>
      </c>
      <c r="I92">
        <v>1947156</v>
      </c>
    </row>
    <row r="93" spans="1:9" ht="16.5" thickBot="1" x14ac:dyDescent="0.3">
      <c r="A93" s="4" t="s">
        <v>11</v>
      </c>
      <c r="B93" s="55" t="s">
        <v>114</v>
      </c>
      <c r="C93" s="5" t="s">
        <v>61</v>
      </c>
      <c r="D93" s="74" t="s">
        <v>61</v>
      </c>
    </row>
    <row r="94" spans="1:9" ht="16.5" thickBot="1" x14ac:dyDescent="0.3">
      <c r="A94" s="4" t="s">
        <v>59</v>
      </c>
      <c r="B94" s="57">
        <v>0</v>
      </c>
      <c r="C94" s="77" t="s">
        <v>181</v>
      </c>
      <c r="D94" s="77" t="s">
        <v>181</v>
      </c>
    </row>
    <row r="95" spans="1:9" ht="16.5" thickBot="1" x14ac:dyDescent="0.3">
      <c r="A95" s="4" t="s">
        <v>12</v>
      </c>
      <c r="B95" s="55" t="s">
        <v>157</v>
      </c>
      <c r="C95" s="5" t="s">
        <v>191</v>
      </c>
      <c r="D95" s="5" t="s">
        <v>184</v>
      </c>
    </row>
    <row r="96" spans="1:9" ht="16.5" thickBot="1" x14ac:dyDescent="0.3">
      <c r="A96" s="4" t="s">
        <v>13</v>
      </c>
      <c r="B96" s="57">
        <v>0</v>
      </c>
      <c r="C96" s="5">
        <v>0</v>
      </c>
      <c r="D96" s="5">
        <v>0</v>
      </c>
    </row>
    <row r="97" spans="1:7" ht="16.5" thickBot="1" x14ac:dyDescent="0.3">
      <c r="A97" s="4" t="s">
        <v>14</v>
      </c>
      <c r="B97" s="58">
        <v>0</v>
      </c>
      <c r="C97" s="6">
        <v>0</v>
      </c>
      <c r="D97" s="6">
        <v>0</v>
      </c>
    </row>
    <row r="98" spans="1:7" ht="16.5" thickBot="1" x14ac:dyDescent="0.3">
      <c r="A98" s="4" t="s">
        <v>15</v>
      </c>
      <c r="B98" s="55" t="s">
        <v>153</v>
      </c>
      <c r="C98" s="5" t="s">
        <v>117</v>
      </c>
      <c r="D98" s="74" t="s">
        <v>183</v>
      </c>
    </row>
    <row r="100" spans="1:7" ht="16.5" thickBot="1" x14ac:dyDescent="0.3">
      <c r="A100" s="8" t="s">
        <v>18</v>
      </c>
      <c r="B100" s="8"/>
    </row>
    <row r="101" spans="1:7" ht="16.5" thickBot="1" x14ac:dyDescent="0.3">
      <c r="A101" s="80" t="s">
        <v>138</v>
      </c>
      <c r="B101" s="81"/>
      <c r="C101" s="81"/>
      <c r="D101" s="81"/>
    </row>
    <row r="102" spans="1:7" ht="16.5" thickBot="1" x14ac:dyDescent="0.3">
      <c r="A102" s="2" t="s">
        <v>0</v>
      </c>
      <c r="B102" s="65">
        <v>43371</v>
      </c>
      <c r="C102" s="7">
        <v>43644</v>
      </c>
      <c r="D102" s="7">
        <v>43738</v>
      </c>
    </row>
    <row r="103" spans="1:7" ht="16.5" thickBot="1" x14ac:dyDescent="0.3">
      <c r="A103" s="3"/>
      <c r="B103" s="60" t="s">
        <v>1</v>
      </c>
      <c r="C103" s="3" t="s">
        <v>1</v>
      </c>
      <c r="D103" s="3" t="s">
        <v>1</v>
      </c>
    </row>
    <row r="104" spans="1:7" ht="16.5" thickBot="1" x14ac:dyDescent="0.3">
      <c r="A104" s="4" t="s">
        <v>2</v>
      </c>
      <c r="B104" s="64" t="s">
        <v>159</v>
      </c>
      <c r="C104" s="6" t="s">
        <v>124</v>
      </c>
      <c r="D104" s="6" t="s">
        <v>185</v>
      </c>
      <c r="F104">
        <f>38047*1.23</f>
        <v>46797.81</v>
      </c>
      <c r="G104" t="s">
        <v>209</v>
      </c>
    </row>
    <row r="105" spans="1:7" ht="16.5" thickBot="1" x14ac:dyDescent="0.3">
      <c r="A105" s="4" t="s">
        <v>3</v>
      </c>
      <c r="B105" s="62" t="s">
        <v>160</v>
      </c>
      <c r="C105" s="6" t="s">
        <v>124</v>
      </c>
      <c r="D105" s="75" t="s">
        <v>185</v>
      </c>
      <c r="F105">
        <f>F104*30.93</f>
        <v>1447456.2633</v>
      </c>
      <c r="G105" t="s">
        <v>220</v>
      </c>
    </row>
    <row r="106" spans="1:7" ht="16.5" thickBot="1" x14ac:dyDescent="0.3">
      <c r="A106" s="4" t="s">
        <v>4</v>
      </c>
      <c r="B106" s="61">
        <v>0</v>
      </c>
      <c r="C106" s="5">
        <v>0</v>
      </c>
      <c r="D106" s="5">
        <v>0</v>
      </c>
    </row>
    <row r="107" spans="1:7" ht="16.5" thickBot="1" x14ac:dyDescent="0.3">
      <c r="A107" s="4" t="s">
        <v>5</v>
      </c>
      <c r="B107" s="64" t="s">
        <v>159</v>
      </c>
      <c r="C107" s="6" t="s">
        <v>124</v>
      </c>
      <c r="D107" s="75" t="s">
        <v>185</v>
      </c>
    </row>
    <row r="108" spans="1:7" ht="16.5" thickBot="1" x14ac:dyDescent="0.3">
      <c r="A108" s="4" t="s">
        <v>6</v>
      </c>
      <c r="B108" s="64" t="s">
        <v>161</v>
      </c>
      <c r="C108" s="6">
        <v>0</v>
      </c>
      <c r="D108" s="6">
        <v>0</v>
      </c>
    </row>
    <row r="109" spans="1:7" ht="16.5" thickBot="1" x14ac:dyDescent="0.3">
      <c r="A109" s="4" t="s">
        <v>7</v>
      </c>
      <c r="B109" s="64" t="s">
        <v>161</v>
      </c>
      <c r="C109" s="6">
        <v>0</v>
      </c>
      <c r="D109" s="6">
        <v>0</v>
      </c>
    </row>
    <row r="110" spans="1:7" ht="16.5" thickBot="1" x14ac:dyDescent="0.3">
      <c r="A110" s="4" t="s">
        <v>8</v>
      </c>
      <c r="B110" s="63">
        <v>0</v>
      </c>
      <c r="C110" s="5">
        <v>0</v>
      </c>
      <c r="D110" s="5">
        <v>0</v>
      </c>
    </row>
    <row r="111" spans="1:7" ht="16.5" thickBot="1" x14ac:dyDescent="0.3">
      <c r="A111" s="4" t="s">
        <v>9</v>
      </c>
      <c r="B111" s="64" t="s">
        <v>161</v>
      </c>
      <c r="C111" s="6">
        <v>0</v>
      </c>
      <c r="D111" s="6">
        <v>0</v>
      </c>
    </row>
    <row r="112" spans="1:7" ht="16.5" thickBot="1" x14ac:dyDescent="0.3">
      <c r="A112" s="4" t="s">
        <v>10</v>
      </c>
      <c r="B112" s="63" t="s">
        <v>162</v>
      </c>
      <c r="C112" s="6" t="s">
        <v>124</v>
      </c>
      <c r="D112" s="75" t="s">
        <v>185</v>
      </c>
    </row>
    <row r="113" spans="1:14" ht="16.5" thickBot="1" x14ac:dyDescent="0.3">
      <c r="A113" s="4" t="s">
        <v>11</v>
      </c>
      <c r="B113" s="61" t="s">
        <v>163</v>
      </c>
      <c r="C113" s="5">
        <v>0</v>
      </c>
      <c r="D113" s="5">
        <v>0</v>
      </c>
    </row>
    <row r="114" spans="1:14" ht="16.5" thickBot="1" x14ac:dyDescent="0.3">
      <c r="A114" s="4" t="s">
        <v>59</v>
      </c>
      <c r="B114" s="63">
        <v>0</v>
      </c>
      <c r="C114" s="5">
        <v>0</v>
      </c>
      <c r="D114" s="5">
        <v>0</v>
      </c>
    </row>
    <row r="115" spans="1:14" ht="16.5" thickBot="1" x14ac:dyDescent="0.3">
      <c r="A115" s="4" t="s">
        <v>12</v>
      </c>
      <c r="B115" s="61" t="s">
        <v>164</v>
      </c>
      <c r="C115" s="6" t="s">
        <v>124</v>
      </c>
      <c r="D115" s="75" t="s">
        <v>185</v>
      </c>
    </row>
    <row r="116" spans="1:14" ht="16.5" thickBot="1" x14ac:dyDescent="0.3">
      <c r="A116" s="4" t="s">
        <v>13</v>
      </c>
      <c r="B116" s="63">
        <v>0</v>
      </c>
      <c r="C116" s="5">
        <v>0</v>
      </c>
      <c r="D116" s="5">
        <v>0</v>
      </c>
    </row>
    <row r="117" spans="1:14" ht="16.5" thickBot="1" x14ac:dyDescent="0.3">
      <c r="A117" s="4" t="s">
        <v>14</v>
      </c>
      <c r="B117" s="64">
        <v>0</v>
      </c>
      <c r="C117" s="6">
        <v>0</v>
      </c>
      <c r="D117" s="6">
        <v>0</v>
      </c>
    </row>
    <row r="118" spans="1:14" ht="16.5" thickBot="1" x14ac:dyDescent="0.3">
      <c r="A118" s="4" t="s">
        <v>15</v>
      </c>
      <c r="B118" s="64" t="s">
        <v>159</v>
      </c>
      <c r="C118" s="6" t="s">
        <v>124</v>
      </c>
      <c r="D118" s="75" t="s">
        <v>185</v>
      </c>
    </row>
    <row r="120" spans="1:14" ht="16.5" thickBot="1" x14ac:dyDescent="0.3">
      <c r="A120" s="8" t="s">
        <v>19</v>
      </c>
      <c r="B120" s="8"/>
    </row>
    <row r="121" spans="1:14" ht="16.5" thickBot="1" x14ac:dyDescent="0.3">
      <c r="A121" s="80" t="s">
        <v>138</v>
      </c>
      <c r="B121" s="81"/>
      <c r="C121" s="81"/>
      <c r="D121" s="81"/>
    </row>
    <row r="122" spans="1:14" ht="16.5" thickBot="1" x14ac:dyDescent="0.3">
      <c r="A122" s="2" t="s">
        <v>0</v>
      </c>
      <c r="B122" s="70">
        <v>43371</v>
      </c>
      <c r="C122" s="7">
        <v>43553</v>
      </c>
      <c r="D122" s="7">
        <v>43735</v>
      </c>
    </row>
    <row r="123" spans="1:14" ht="16.5" thickBot="1" x14ac:dyDescent="0.3">
      <c r="A123" s="3"/>
      <c r="B123" s="66" t="s">
        <v>1</v>
      </c>
      <c r="C123" s="3" t="s">
        <v>1</v>
      </c>
      <c r="D123" s="3" t="s">
        <v>1</v>
      </c>
    </row>
    <row r="124" spans="1:14" ht="16.5" thickBot="1" x14ac:dyDescent="0.3">
      <c r="A124" s="4" t="s">
        <v>2</v>
      </c>
      <c r="B124" s="67" t="s">
        <v>165</v>
      </c>
      <c r="C124" s="5" t="s">
        <v>128</v>
      </c>
      <c r="D124" s="5" t="s">
        <v>211</v>
      </c>
      <c r="F124" s="72">
        <v>43647</v>
      </c>
      <c r="G124">
        <v>416.7647</v>
      </c>
      <c r="H124" t="s">
        <v>202</v>
      </c>
      <c r="I124" t="s">
        <v>203</v>
      </c>
      <c r="J124">
        <f>G124*10932</f>
        <v>4556071.7004000004</v>
      </c>
      <c r="K124" t="s">
        <v>204</v>
      </c>
    </row>
    <row r="125" spans="1:14" ht="16.5" thickBot="1" x14ac:dyDescent="0.3">
      <c r="A125" s="4" t="s">
        <v>3</v>
      </c>
      <c r="B125" s="67" t="s">
        <v>166</v>
      </c>
      <c r="C125" s="5" t="s">
        <v>128</v>
      </c>
      <c r="D125" s="74" t="s">
        <v>211</v>
      </c>
      <c r="F125" s="72">
        <v>43648</v>
      </c>
      <c r="G125">
        <f>J124</f>
        <v>4556071.7004000004</v>
      </c>
      <c r="H125" t="s">
        <v>205</v>
      </c>
      <c r="I125" t="s">
        <v>203</v>
      </c>
      <c r="J125">
        <f>G125/1404</f>
        <v>3245.0653136752139</v>
      </c>
      <c r="K125" t="s">
        <v>206</v>
      </c>
    </row>
    <row r="126" spans="1:14" ht="16.5" thickBot="1" x14ac:dyDescent="0.3">
      <c r="A126" s="4" t="s">
        <v>4</v>
      </c>
      <c r="B126" s="67">
        <v>0</v>
      </c>
      <c r="C126" s="5">
        <v>0</v>
      </c>
      <c r="D126" s="5">
        <v>0</v>
      </c>
      <c r="F126" s="72">
        <v>43735</v>
      </c>
      <c r="G126">
        <f>J125</f>
        <v>3245.0653136752139</v>
      </c>
      <c r="H126" t="s">
        <v>207</v>
      </c>
      <c r="I126" t="s">
        <v>208</v>
      </c>
      <c r="J126">
        <f>G126*1499</f>
        <v>4864352.9051991459</v>
      </c>
      <c r="K126" t="s">
        <v>209</v>
      </c>
      <c r="L126" t="s">
        <v>203</v>
      </c>
      <c r="M126">
        <f>J126*30.93</f>
        <v>150454435.35780957</v>
      </c>
      <c r="N126" t="s">
        <v>210</v>
      </c>
    </row>
    <row r="127" spans="1:14" ht="16.5" thickBot="1" x14ac:dyDescent="0.3">
      <c r="A127" s="4" t="s">
        <v>5</v>
      </c>
      <c r="B127" s="69">
        <v>0</v>
      </c>
      <c r="C127" s="5" t="s">
        <v>128</v>
      </c>
      <c r="D127" s="74" t="s">
        <v>211</v>
      </c>
    </row>
    <row r="128" spans="1:14" ht="16.5" thickBot="1" x14ac:dyDescent="0.3">
      <c r="A128" s="4" t="s">
        <v>6</v>
      </c>
      <c r="B128" s="68">
        <v>0</v>
      </c>
      <c r="C128" s="5">
        <v>0</v>
      </c>
      <c r="D128" s="5">
        <v>0</v>
      </c>
      <c r="J128">
        <f>J126-J124</f>
        <v>308281.20479914546</v>
      </c>
    </row>
    <row r="129" spans="1:10" ht="16.5" thickBot="1" x14ac:dyDescent="0.3">
      <c r="A129" s="4" t="s">
        <v>7</v>
      </c>
      <c r="B129" s="69">
        <v>0</v>
      </c>
      <c r="C129" s="6">
        <v>0</v>
      </c>
      <c r="D129" s="6">
        <v>0</v>
      </c>
      <c r="J129">
        <f>J128/1.5</f>
        <v>205520.80319943032</v>
      </c>
    </row>
    <row r="130" spans="1:10" ht="16.5" thickBot="1" x14ac:dyDescent="0.3">
      <c r="A130" s="4" t="s">
        <v>8</v>
      </c>
      <c r="B130" s="68">
        <v>0</v>
      </c>
      <c r="C130" s="5">
        <v>0</v>
      </c>
      <c r="D130" s="5">
        <v>0</v>
      </c>
    </row>
    <row r="131" spans="1:10" ht="16.5" thickBot="1" x14ac:dyDescent="0.3">
      <c r="A131" s="4" t="s">
        <v>9</v>
      </c>
      <c r="B131" s="69">
        <v>0</v>
      </c>
      <c r="C131" s="6">
        <v>0</v>
      </c>
      <c r="D131" s="6">
        <v>0</v>
      </c>
    </row>
    <row r="132" spans="1:10" ht="16.5" thickBot="1" x14ac:dyDescent="0.3">
      <c r="A132" s="4" t="s">
        <v>10</v>
      </c>
      <c r="B132" s="67" t="s">
        <v>167</v>
      </c>
      <c r="C132" s="5" t="s">
        <v>130</v>
      </c>
      <c r="D132" s="5" t="s">
        <v>212</v>
      </c>
    </row>
    <row r="133" spans="1:10" ht="16.5" thickBot="1" x14ac:dyDescent="0.3">
      <c r="A133" s="4" t="s">
        <v>11</v>
      </c>
      <c r="B133" s="67" t="s">
        <v>168</v>
      </c>
      <c r="C133" s="5" t="s">
        <v>129</v>
      </c>
      <c r="D133" s="5" t="s">
        <v>213</v>
      </c>
    </row>
    <row r="134" spans="1:10" ht="16.5" thickBot="1" x14ac:dyDescent="0.3">
      <c r="A134" s="4" t="s">
        <v>59</v>
      </c>
      <c r="B134" s="68">
        <v>0</v>
      </c>
      <c r="C134" s="5">
        <v>0</v>
      </c>
      <c r="D134" s="5">
        <v>0</v>
      </c>
    </row>
    <row r="135" spans="1:10" ht="16.5" thickBot="1" x14ac:dyDescent="0.3">
      <c r="A135" s="4" t="s">
        <v>12</v>
      </c>
      <c r="B135" s="67" t="s">
        <v>169</v>
      </c>
      <c r="C135" s="5" t="s">
        <v>131</v>
      </c>
      <c r="D135" s="5" t="s">
        <v>214</v>
      </c>
    </row>
    <row r="136" spans="1:10" ht="16.5" thickBot="1" x14ac:dyDescent="0.3">
      <c r="A136" s="4" t="s">
        <v>13</v>
      </c>
      <c r="B136" s="68">
        <v>0</v>
      </c>
      <c r="C136" s="5">
        <v>0</v>
      </c>
      <c r="D136" s="5">
        <v>0</v>
      </c>
    </row>
    <row r="137" spans="1:10" ht="16.5" thickBot="1" x14ac:dyDescent="0.3">
      <c r="A137" s="4" t="s">
        <v>14</v>
      </c>
      <c r="B137" s="69">
        <v>0</v>
      </c>
      <c r="C137" s="6">
        <v>0</v>
      </c>
      <c r="D137" s="6">
        <v>0</v>
      </c>
    </row>
    <row r="138" spans="1:10" ht="16.5" thickBot="1" x14ac:dyDescent="0.3">
      <c r="A138" s="4" t="s">
        <v>15</v>
      </c>
      <c r="B138" s="67" t="s">
        <v>167</v>
      </c>
      <c r="C138" s="5" t="s">
        <v>130</v>
      </c>
      <c r="D138" s="74" t="s">
        <v>212</v>
      </c>
    </row>
    <row r="140" spans="1:10" ht="16.5" thickBot="1" x14ac:dyDescent="0.3">
      <c r="A140" s="8" t="s">
        <v>65</v>
      </c>
    </row>
    <row r="141" spans="1:10" ht="16.5" thickBot="1" x14ac:dyDescent="0.3">
      <c r="A141" s="80" t="s">
        <v>138</v>
      </c>
      <c r="B141" s="81"/>
      <c r="C141" s="81"/>
      <c r="D141" s="81"/>
    </row>
    <row r="142" spans="1:10" ht="16.5" thickBot="1" x14ac:dyDescent="0.3">
      <c r="A142" s="2" t="s">
        <v>0</v>
      </c>
      <c r="B142" s="7">
        <v>43373</v>
      </c>
      <c r="C142" s="7">
        <v>43644</v>
      </c>
      <c r="D142" s="7">
        <v>43735</v>
      </c>
    </row>
    <row r="143" spans="1:10" ht="16.5" thickBot="1" x14ac:dyDescent="0.3">
      <c r="A143" s="3"/>
      <c r="B143" s="3" t="s">
        <v>1</v>
      </c>
      <c r="C143" s="3" t="s">
        <v>1</v>
      </c>
      <c r="D143" s="3" t="s">
        <v>1</v>
      </c>
    </row>
    <row r="144" spans="1:10" ht="16.5" thickBot="1" x14ac:dyDescent="0.3">
      <c r="A144" s="4" t="s">
        <v>5</v>
      </c>
      <c r="B144" s="4">
        <v>0</v>
      </c>
      <c r="C144" s="5">
        <v>0</v>
      </c>
      <c r="D144" s="5">
        <v>0</v>
      </c>
    </row>
    <row r="145" spans="1:4" ht="16.5" thickBot="1" x14ac:dyDescent="0.3">
      <c r="A145" s="4" t="s">
        <v>9</v>
      </c>
      <c r="B145" s="4">
        <v>0</v>
      </c>
      <c r="C145" s="6">
        <v>0</v>
      </c>
      <c r="D145" s="6">
        <v>0</v>
      </c>
    </row>
    <row r="146" spans="1:4" ht="16.5" thickBot="1" x14ac:dyDescent="0.3">
      <c r="A146" s="4" t="s">
        <v>10</v>
      </c>
      <c r="B146" s="4">
        <v>0</v>
      </c>
      <c r="C146" s="5">
        <v>0</v>
      </c>
      <c r="D146" s="5">
        <v>0</v>
      </c>
    </row>
    <row r="148" spans="1:4" ht="16.5" thickBot="1" x14ac:dyDescent="0.3">
      <c r="A148" s="19" t="s">
        <v>64</v>
      </c>
      <c r="B148" s="19"/>
    </row>
    <row r="149" spans="1:4" ht="16.5" thickBot="1" x14ac:dyDescent="0.3">
      <c r="A149" s="80" t="s">
        <v>138</v>
      </c>
      <c r="B149" s="81"/>
      <c r="C149" s="81"/>
      <c r="D149" s="81"/>
    </row>
    <row r="150" spans="1:4" ht="16.5" thickBot="1" x14ac:dyDescent="0.3">
      <c r="A150" s="2" t="s">
        <v>0</v>
      </c>
      <c r="B150" s="7">
        <v>43371</v>
      </c>
      <c r="C150" s="7">
        <v>43644</v>
      </c>
      <c r="D150" s="7">
        <v>43735</v>
      </c>
    </row>
    <row r="151" spans="1:4" ht="16.5" thickBot="1" x14ac:dyDescent="0.3">
      <c r="A151" s="3"/>
      <c r="B151" s="3" t="s">
        <v>1</v>
      </c>
      <c r="C151" s="3" t="s">
        <v>1</v>
      </c>
      <c r="D151" s="3" t="s">
        <v>1</v>
      </c>
    </row>
    <row r="152" spans="1:4" ht="17.25" thickTop="1" thickBot="1" x14ac:dyDescent="0.3">
      <c r="A152" s="4" t="s">
        <v>2</v>
      </c>
      <c r="B152" s="4">
        <v>0</v>
      </c>
      <c r="C152" s="32" t="s">
        <v>115</v>
      </c>
      <c r="D152" s="32" t="s">
        <v>115</v>
      </c>
    </row>
    <row r="153" spans="1:4" ht="16.5" thickBot="1" x14ac:dyDescent="0.3">
      <c r="A153" s="4" t="s">
        <v>3</v>
      </c>
      <c r="B153" s="4">
        <v>0</v>
      </c>
      <c r="C153" s="33" t="s">
        <v>115</v>
      </c>
      <c r="D153" s="33" t="s">
        <v>115</v>
      </c>
    </row>
    <row r="154" spans="1:4" ht="16.5" thickBot="1" x14ac:dyDescent="0.3">
      <c r="A154" s="4" t="s">
        <v>4</v>
      </c>
      <c r="B154" s="4">
        <v>0</v>
      </c>
      <c r="C154" s="33">
        <v>0</v>
      </c>
      <c r="D154" s="33">
        <v>0</v>
      </c>
    </row>
    <row r="155" spans="1:4" ht="16.5" thickBot="1" x14ac:dyDescent="0.3">
      <c r="A155" s="4" t="s">
        <v>5</v>
      </c>
      <c r="B155" s="4">
        <v>0</v>
      </c>
      <c r="C155" s="33" t="s">
        <v>115</v>
      </c>
      <c r="D155" s="33" t="s">
        <v>115</v>
      </c>
    </row>
    <row r="156" spans="1:4" ht="16.5" thickBot="1" x14ac:dyDescent="0.3">
      <c r="A156" s="4" t="s">
        <v>6</v>
      </c>
      <c r="B156" s="4">
        <v>0</v>
      </c>
      <c r="C156" s="33">
        <v>0</v>
      </c>
      <c r="D156" s="33">
        <v>0</v>
      </c>
    </row>
    <row r="157" spans="1:4" ht="16.5" thickBot="1" x14ac:dyDescent="0.3">
      <c r="A157" s="4" t="s">
        <v>7</v>
      </c>
      <c r="B157" s="4">
        <v>0</v>
      </c>
      <c r="C157" s="33">
        <v>0</v>
      </c>
      <c r="D157" s="33">
        <v>0</v>
      </c>
    </row>
    <row r="158" spans="1:4" ht="16.5" thickBot="1" x14ac:dyDescent="0.3">
      <c r="A158" s="4" t="s">
        <v>8</v>
      </c>
      <c r="B158" s="4">
        <v>0</v>
      </c>
      <c r="C158" s="33">
        <v>0</v>
      </c>
      <c r="D158" s="33">
        <v>0</v>
      </c>
    </row>
    <row r="159" spans="1:4" ht="16.5" thickBot="1" x14ac:dyDescent="0.3">
      <c r="A159" s="4" t="s">
        <v>9</v>
      </c>
      <c r="B159" s="4">
        <v>0</v>
      </c>
      <c r="C159" s="33">
        <v>0</v>
      </c>
      <c r="D159" s="33">
        <v>0</v>
      </c>
    </row>
    <row r="160" spans="1:4" ht="16.5" thickBot="1" x14ac:dyDescent="0.3">
      <c r="A160" s="4" t="s">
        <v>10</v>
      </c>
      <c r="B160" s="4">
        <v>0</v>
      </c>
      <c r="C160" s="33" t="s">
        <v>115</v>
      </c>
      <c r="D160" s="33" t="s">
        <v>115</v>
      </c>
    </row>
    <row r="161" spans="1:4" ht="16.5" thickBot="1" x14ac:dyDescent="0.3">
      <c r="A161" s="4" t="s">
        <v>11</v>
      </c>
      <c r="B161" s="4">
        <v>0</v>
      </c>
      <c r="C161" s="33">
        <v>0</v>
      </c>
      <c r="D161" s="33">
        <v>0</v>
      </c>
    </row>
    <row r="162" spans="1:4" ht="16.5" thickBot="1" x14ac:dyDescent="0.3">
      <c r="A162" s="4" t="s">
        <v>59</v>
      </c>
      <c r="B162" s="4">
        <v>0</v>
      </c>
      <c r="C162" s="33">
        <v>0</v>
      </c>
      <c r="D162" s="33">
        <v>0</v>
      </c>
    </row>
    <row r="163" spans="1:4" ht="16.5" thickBot="1" x14ac:dyDescent="0.3">
      <c r="A163" s="4" t="s">
        <v>12</v>
      </c>
      <c r="B163" s="4">
        <v>0</v>
      </c>
      <c r="C163" s="33" t="s">
        <v>115</v>
      </c>
      <c r="D163" s="33" t="s">
        <v>115</v>
      </c>
    </row>
    <row r="164" spans="1:4" ht="16.5" thickBot="1" x14ac:dyDescent="0.3">
      <c r="A164" s="4" t="s">
        <v>13</v>
      </c>
      <c r="B164" s="4">
        <v>0</v>
      </c>
      <c r="C164" s="33">
        <v>0</v>
      </c>
      <c r="D164" s="33">
        <v>0</v>
      </c>
    </row>
    <row r="165" spans="1:4" ht="16.5" thickBot="1" x14ac:dyDescent="0.3">
      <c r="A165" s="4" t="s">
        <v>14</v>
      </c>
      <c r="B165" s="4">
        <v>0</v>
      </c>
      <c r="C165" s="33">
        <v>0</v>
      </c>
      <c r="D165" s="33">
        <v>0</v>
      </c>
    </row>
    <row r="166" spans="1:4" ht="16.5" thickBot="1" x14ac:dyDescent="0.3">
      <c r="A166" s="4" t="s">
        <v>15</v>
      </c>
      <c r="B166" s="4">
        <v>0</v>
      </c>
      <c r="C166" s="33" t="s">
        <v>115</v>
      </c>
      <c r="D166" s="33" t="s">
        <v>115</v>
      </c>
    </row>
  </sheetData>
  <mergeCells count="7">
    <mergeCell ref="A149:D149"/>
    <mergeCell ref="A121:D121"/>
    <mergeCell ref="A81:D81"/>
    <mergeCell ref="A101:D101"/>
    <mergeCell ref="A2:D2"/>
    <mergeCell ref="A61:D61"/>
    <mergeCell ref="A141:D14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zoomScaleNormal="100" workbookViewId="0"/>
  </sheetViews>
  <sheetFormatPr defaultRowHeight="15.75" x14ac:dyDescent="0.25"/>
  <cols>
    <col min="1" max="1" width="53.85546875" customWidth="1"/>
    <col min="2" max="2" width="36.5703125" customWidth="1"/>
  </cols>
  <sheetData>
    <row r="1" spans="1:2" ht="16.5" thickBot="1" x14ac:dyDescent="0.3">
      <c r="A1" s="1" t="s">
        <v>44</v>
      </c>
      <c r="B1" s="1"/>
    </row>
    <row r="2" spans="1:2" ht="16.5" thickBot="1" x14ac:dyDescent="0.3">
      <c r="A2" s="80" t="s">
        <v>171</v>
      </c>
      <c r="B2" s="81"/>
    </row>
    <row r="3" spans="1:2" ht="16.5" thickBot="1" x14ac:dyDescent="0.3">
      <c r="A3" s="2" t="s">
        <v>0</v>
      </c>
      <c r="B3" s="10" t="s">
        <v>170</v>
      </c>
    </row>
    <row r="4" spans="1:2" ht="16.5" thickBot="1" x14ac:dyDescent="0.3">
      <c r="A4" s="3"/>
      <c r="B4" s="3" t="s">
        <v>1</v>
      </c>
    </row>
    <row r="5" spans="1:2" ht="16.5" thickBot="1" x14ac:dyDescent="0.3">
      <c r="A5" s="4" t="s">
        <v>20</v>
      </c>
      <c r="B5" s="6" t="s">
        <v>228</v>
      </c>
    </row>
    <row r="6" spans="1:2" ht="16.5" thickBot="1" x14ac:dyDescent="0.3">
      <c r="A6" s="4" t="s">
        <v>21</v>
      </c>
      <c r="B6" s="33">
        <v>0</v>
      </c>
    </row>
    <row r="7" spans="1:2" ht="16.5" thickBot="1" x14ac:dyDescent="0.3">
      <c r="A7" s="4" t="s">
        <v>22</v>
      </c>
      <c r="B7" s="75" t="s">
        <v>228</v>
      </c>
    </row>
    <row r="8" spans="1:2" ht="16.5" thickBot="1" x14ac:dyDescent="0.3">
      <c r="A8" s="4" t="s">
        <v>23</v>
      </c>
      <c r="B8" s="11">
        <v>0</v>
      </c>
    </row>
    <row r="9" spans="1:2" ht="16.5" thickBot="1" x14ac:dyDescent="0.3">
      <c r="A9" s="21" t="s">
        <v>69</v>
      </c>
      <c r="B9" s="11">
        <v>0</v>
      </c>
    </row>
    <row r="10" spans="1:2" ht="16.5" thickBot="1" x14ac:dyDescent="0.3">
      <c r="A10" s="4" t="s">
        <v>24</v>
      </c>
      <c r="B10" s="75" t="s">
        <v>228</v>
      </c>
    </row>
    <row r="11" spans="1:2" ht="16.5" thickBot="1" x14ac:dyDescent="0.3">
      <c r="A11" s="4" t="s">
        <v>25</v>
      </c>
      <c r="B11" s="33">
        <v>0</v>
      </c>
    </row>
    <row r="12" spans="1:2" ht="16.5" thickBot="1" x14ac:dyDescent="0.3">
      <c r="A12" s="4" t="s">
        <v>26</v>
      </c>
      <c r="B12" s="11">
        <v>0</v>
      </c>
    </row>
    <row r="13" spans="1:2" ht="16.5" thickBot="1" x14ac:dyDescent="0.3">
      <c r="A13" s="4" t="s">
        <v>27</v>
      </c>
      <c r="B13" s="75" t="s">
        <v>228</v>
      </c>
    </row>
    <row r="14" spans="1:2" ht="16.5" thickBot="1" x14ac:dyDescent="0.3">
      <c r="A14" s="4" t="s">
        <v>28</v>
      </c>
      <c r="B14" s="78" t="s">
        <v>230</v>
      </c>
    </row>
    <row r="15" spans="1:2" ht="16.5" thickBot="1" x14ac:dyDescent="0.3">
      <c r="A15" s="13" t="s">
        <v>43</v>
      </c>
      <c r="B15" s="14" t="s">
        <v>231</v>
      </c>
    </row>
    <row r="16" spans="1:2" ht="16.5" thickBot="1" x14ac:dyDescent="0.3">
      <c r="A16" s="4" t="s">
        <v>29</v>
      </c>
      <c r="B16" s="11">
        <v>0</v>
      </c>
    </row>
    <row r="17" spans="1:5" ht="16.5" thickBot="1" x14ac:dyDescent="0.3">
      <c r="A17" s="4" t="s">
        <v>30</v>
      </c>
      <c r="B17" s="78" t="s">
        <v>231</v>
      </c>
    </row>
    <row r="18" spans="1:5" ht="16.5" thickBot="1" x14ac:dyDescent="0.3">
      <c r="A18" s="13" t="s">
        <v>63</v>
      </c>
      <c r="B18" s="6">
        <v>0</v>
      </c>
    </row>
    <row r="19" spans="1:5" ht="16.5" thickBot="1" x14ac:dyDescent="0.3">
      <c r="A19" s="4" t="s">
        <v>31</v>
      </c>
      <c r="B19" s="78" t="s">
        <v>231</v>
      </c>
    </row>
    <row r="20" spans="1:5" ht="16.5" thickBot="1" x14ac:dyDescent="0.3">
      <c r="A20" s="4" t="s">
        <v>32</v>
      </c>
      <c r="B20" s="76" t="s">
        <v>239</v>
      </c>
      <c r="D20">
        <f>308281*30.93</f>
        <v>9535131.3300000001</v>
      </c>
      <c r="E20" t="s">
        <v>220</v>
      </c>
    </row>
    <row r="21" spans="1:5" ht="16.5" thickBot="1" x14ac:dyDescent="0.3">
      <c r="A21" s="18" t="s">
        <v>33</v>
      </c>
      <c r="B21" s="78" t="s">
        <v>241</v>
      </c>
    </row>
    <row r="22" spans="1:5" ht="16.5" thickBot="1" x14ac:dyDescent="0.3">
      <c r="A22" s="18" t="s">
        <v>34</v>
      </c>
      <c r="B22" s="76" t="s">
        <v>240</v>
      </c>
    </row>
    <row r="23" spans="1:5" ht="16.5" thickBot="1" x14ac:dyDescent="0.3">
      <c r="A23" s="4" t="s">
        <v>35</v>
      </c>
      <c r="B23" s="76" t="s">
        <v>242</v>
      </c>
    </row>
    <row r="24" spans="1:5" ht="16.5" thickBot="1" x14ac:dyDescent="0.3">
      <c r="A24" s="4" t="s">
        <v>36</v>
      </c>
      <c r="B24" s="12"/>
    </row>
    <row r="25" spans="1:5" ht="16.5" thickBot="1" x14ac:dyDescent="0.3">
      <c r="A25" s="4" t="s">
        <v>37</v>
      </c>
      <c r="B25" s="78" t="s">
        <v>231</v>
      </c>
    </row>
    <row r="26" spans="1:5" ht="16.5" thickBot="1" x14ac:dyDescent="0.3">
      <c r="A26" s="4" t="s">
        <v>38</v>
      </c>
      <c r="B26" s="11">
        <v>0</v>
      </c>
    </row>
    <row r="27" spans="1:5" ht="16.5" thickBot="1" x14ac:dyDescent="0.3">
      <c r="A27" s="4" t="s">
        <v>39</v>
      </c>
      <c r="B27" s="76" t="s">
        <v>242</v>
      </c>
    </row>
    <row r="28" spans="1:5" ht="16.5" thickBot="1" x14ac:dyDescent="0.3">
      <c r="A28" s="4" t="s">
        <v>40</v>
      </c>
      <c r="B28" s="11">
        <v>0</v>
      </c>
    </row>
    <row r="29" spans="1:5" ht="16.5" thickBot="1" x14ac:dyDescent="0.3">
      <c r="A29" s="4" t="s">
        <v>41</v>
      </c>
      <c r="B29" s="14" t="s">
        <v>243</v>
      </c>
    </row>
    <row r="30" spans="1:5" ht="16.5" thickBot="1" x14ac:dyDescent="0.3">
      <c r="A30" s="4" t="s">
        <v>42</v>
      </c>
      <c r="B30" s="78" t="s">
        <v>244</v>
      </c>
    </row>
    <row r="32" spans="1:5" ht="16.5" thickBot="1" x14ac:dyDescent="0.3">
      <c r="A32" t="s">
        <v>45</v>
      </c>
    </row>
    <row r="33" spans="1:8" ht="16.5" thickBot="1" x14ac:dyDescent="0.3">
      <c r="A33" s="80" t="s">
        <v>171</v>
      </c>
      <c r="B33" s="81"/>
    </row>
    <row r="34" spans="1:8" ht="16.5" thickBot="1" x14ac:dyDescent="0.3">
      <c r="A34" s="2" t="s">
        <v>0</v>
      </c>
      <c r="B34" s="10" t="s">
        <v>173</v>
      </c>
    </row>
    <row r="35" spans="1:8" ht="16.5" thickBot="1" x14ac:dyDescent="0.3">
      <c r="A35" s="3"/>
      <c r="B35" s="3" t="s">
        <v>1</v>
      </c>
    </row>
    <row r="36" spans="1:8" ht="16.5" thickBot="1" x14ac:dyDescent="0.3">
      <c r="A36" s="4" t="s">
        <v>20</v>
      </c>
      <c r="B36" s="11" t="s">
        <v>186</v>
      </c>
      <c r="C36">
        <f>D36*(E36+F36+G36+H36)</f>
        <v>562000</v>
      </c>
      <c r="D36">
        <v>2000</v>
      </c>
      <c r="E36">
        <v>40</v>
      </c>
      <c r="F36">
        <v>45</v>
      </c>
      <c r="G36">
        <v>105</v>
      </c>
      <c r="H36">
        <v>91</v>
      </c>
    </row>
    <row r="37" spans="1:8" ht="16.5" thickBot="1" x14ac:dyDescent="0.3">
      <c r="A37" s="4" t="s">
        <v>21</v>
      </c>
      <c r="B37" s="11">
        <v>0</v>
      </c>
    </row>
    <row r="38" spans="1:8" ht="16.5" thickBot="1" x14ac:dyDescent="0.3">
      <c r="A38" s="4" t="s">
        <v>22</v>
      </c>
      <c r="B38" s="76" t="s">
        <v>186</v>
      </c>
    </row>
    <row r="39" spans="1:8" ht="16.5" thickBot="1" x14ac:dyDescent="0.3">
      <c r="A39" s="4" t="s">
        <v>23</v>
      </c>
      <c r="B39" s="11">
        <v>0</v>
      </c>
    </row>
    <row r="40" spans="1:8" ht="16.5" thickBot="1" x14ac:dyDescent="0.3">
      <c r="A40" s="4" t="s">
        <v>24</v>
      </c>
      <c r="B40" s="76" t="s">
        <v>186</v>
      </c>
    </row>
    <row r="41" spans="1:8" ht="16.5" thickBot="1" x14ac:dyDescent="0.3">
      <c r="A41" s="4" t="s">
        <v>25</v>
      </c>
      <c r="B41" s="12">
        <v>0</v>
      </c>
    </row>
    <row r="42" spans="1:8" ht="16.5" thickBot="1" x14ac:dyDescent="0.3">
      <c r="A42" s="4" t="s">
        <v>26</v>
      </c>
      <c r="B42" s="12">
        <v>0</v>
      </c>
    </row>
    <row r="43" spans="1:8" ht="16.5" thickBot="1" x14ac:dyDescent="0.3">
      <c r="A43" s="4" t="s">
        <v>27</v>
      </c>
      <c r="B43" s="76" t="s">
        <v>186</v>
      </c>
    </row>
    <row r="44" spans="1:8" ht="16.5" thickBot="1" x14ac:dyDescent="0.3">
      <c r="A44" s="4" t="s">
        <v>28</v>
      </c>
      <c r="B44" s="78" t="s">
        <v>229</v>
      </c>
    </row>
    <row r="45" spans="1:8" ht="16.5" thickBot="1" x14ac:dyDescent="0.3">
      <c r="A45" s="13" t="s">
        <v>43</v>
      </c>
      <c r="B45" s="14" t="s">
        <v>187</v>
      </c>
    </row>
    <row r="46" spans="1:8" ht="16.5" thickBot="1" x14ac:dyDescent="0.3">
      <c r="A46" s="4" t="s">
        <v>29</v>
      </c>
      <c r="B46" s="11">
        <v>0</v>
      </c>
    </row>
    <row r="47" spans="1:8" ht="16.5" thickBot="1" x14ac:dyDescent="0.3">
      <c r="A47" s="4" t="s">
        <v>30</v>
      </c>
      <c r="B47" s="78" t="s">
        <v>187</v>
      </c>
    </row>
    <row r="48" spans="1:8" ht="16.5" thickBot="1" x14ac:dyDescent="0.3">
      <c r="A48" s="4" t="s">
        <v>31</v>
      </c>
      <c r="B48" s="78" t="s">
        <v>187</v>
      </c>
    </row>
    <row r="49" spans="1:4" ht="16.5" thickBot="1" x14ac:dyDescent="0.3">
      <c r="A49" s="4" t="s">
        <v>32</v>
      </c>
      <c r="B49" s="11">
        <v>0</v>
      </c>
    </row>
    <row r="50" spans="1:4" ht="16.5" thickBot="1" x14ac:dyDescent="0.3">
      <c r="A50" s="4" t="s">
        <v>35</v>
      </c>
      <c r="B50" s="78" t="s">
        <v>187</v>
      </c>
    </row>
    <row r="51" spans="1:4" ht="16.5" thickBot="1" x14ac:dyDescent="0.3">
      <c r="A51" s="4" t="s">
        <v>36</v>
      </c>
      <c r="B51" s="12"/>
    </row>
    <row r="52" spans="1:4" ht="16.5" thickBot="1" x14ac:dyDescent="0.3">
      <c r="A52" s="4" t="s">
        <v>37</v>
      </c>
      <c r="B52" s="78" t="s">
        <v>187</v>
      </c>
    </row>
    <row r="53" spans="1:4" ht="16.5" thickBot="1" x14ac:dyDescent="0.3">
      <c r="A53" s="4" t="s">
        <v>38</v>
      </c>
      <c r="B53" s="11">
        <v>0</v>
      </c>
    </row>
    <row r="54" spans="1:4" ht="16.5" thickBot="1" x14ac:dyDescent="0.3">
      <c r="A54" s="4" t="s">
        <v>39</v>
      </c>
      <c r="B54" s="78" t="s">
        <v>187</v>
      </c>
    </row>
    <row r="55" spans="1:4" ht="16.5" thickBot="1" x14ac:dyDescent="0.3">
      <c r="A55" s="4" t="s">
        <v>40</v>
      </c>
      <c r="B55" s="11">
        <v>0</v>
      </c>
    </row>
    <row r="56" spans="1:4" ht="16.5" thickBot="1" x14ac:dyDescent="0.3">
      <c r="A56" s="4" t="s">
        <v>41</v>
      </c>
      <c r="B56" s="14" t="s">
        <v>188</v>
      </c>
    </row>
    <row r="57" spans="1:4" ht="16.5" thickBot="1" x14ac:dyDescent="0.3">
      <c r="A57" s="4" t="s">
        <v>42</v>
      </c>
      <c r="B57" s="78" t="s">
        <v>189</v>
      </c>
    </row>
    <row r="59" spans="1:4" ht="16.5" thickBot="1" x14ac:dyDescent="0.3">
      <c r="A59" s="8" t="s">
        <v>158</v>
      </c>
    </row>
    <row r="60" spans="1:4" ht="16.5" thickBot="1" x14ac:dyDescent="0.3">
      <c r="A60" s="80" t="s">
        <v>171</v>
      </c>
      <c r="B60" s="81"/>
    </row>
    <row r="61" spans="1:4" ht="16.5" thickBot="1" x14ac:dyDescent="0.3">
      <c r="A61" s="2" t="s">
        <v>0</v>
      </c>
      <c r="B61" s="10" t="s">
        <v>173</v>
      </c>
    </row>
    <row r="62" spans="1:4" ht="16.5" thickBot="1" x14ac:dyDescent="0.3">
      <c r="A62" s="3"/>
      <c r="B62" s="3" t="s">
        <v>1</v>
      </c>
    </row>
    <row r="63" spans="1:4" ht="16.5" thickBot="1" x14ac:dyDescent="0.3">
      <c r="A63" s="4" t="s">
        <v>20</v>
      </c>
      <c r="B63" s="11" t="s">
        <v>190</v>
      </c>
      <c r="D63">
        <v>2120</v>
      </c>
    </row>
    <row r="64" spans="1:4" ht="16.5" thickBot="1" x14ac:dyDescent="0.3">
      <c r="A64" s="4" t="s">
        <v>21</v>
      </c>
      <c r="B64" s="11">
        <v>0</v>
      </c>
      <c r="D64">
        <v>2120</v>
      </c>
    </row>
    <row r="65" spans="1:2" ht="16.5" thickBot="1" x14ac:dyDescent="0.3">
      <c r="A65" s="4" t="s">
        <v>22</v>
      </c>
      <c r="B65" s="76" t="s">
        <v>190</v>
      </c>
    </row>
    <row r="66" spans="1:2" ht="16.5" thickBot="1" x14ac:dyDescent="0.3">
      <c r="A66" s="4" t="s">
        <v>23</v>
      </c>
      <c r="B66" s="11">
        <v>0</v>
      </c>
    </row>
    <row r="67" spans="1:2" ht="16.5" thickBot="1" x14ac:dyDescent="0.3">
      <c r="A67" s="4" t="s">
        <v>24</v>
      </c>
      <c r="B67" s="76" t="s">
        <v>190</v>
      </c>
    </row>
    <row r="68" spans="1:2" ht="16.5" thickBot="1" x14ac:dyDescent="0.3">
      <c r="A68" s="4" t="s">
        <v>25</v>
      </c>
      <c r="B68" s="12">
        <v>0</v>
      </c>
    </row>
    <row r="69" spans="1:2" ht="16.5" thickBot="1" x14ac:dyDescent="0.3">
      <c r="A69" s="4" t="s">
        <v>26</v>
      </c>
      <c r="B69" s="12">
        <v>0</v>
      </c>
    </row>
    <row r="70" spans="1:2" ht="16.5" thickBot="1" x14ac:dyDescent="0.3">
      <c r="A70" s="4" t="s">
        <v>27</v>
      </c>
      <c r="B70" s="76" t="s">
        <v>190</v>
      </c>
    </row>
    <row r="71" spans="1:2" ht="16.5" thickBot="1" x14ac:dyDescent="0.3">
      <c r="A71" s="4" t="s">
        <v>28</v>
      </c>
      <c r="B71" s="14" t="s">
        <v>193</v>
      </c>
    </row>
    <row r="72" spans="1:2" ht="16.5" thickBot="1" x14ac:dyDescent="0.3">
      <c r="A72" s="13" t="s">
        <v>43</v>
      </c>
      <c r="B72" s="14" t="s">
        <v>192</v>
      </c>
    </row>
    <row r="73" spans="1:2" ht="16.5" thickBot="1" x14ac:dyDescent="0.3">
      <c r="A73" s="4" t="s">
        <v>29</v>
      </c>
      <c r="B73" s="11">
        <v>0</v>
      </c>
    </row>
    <row r="74" spans="1:2" ht="16.5" thickBot="1" x14ac:dyDescent="0.3">
      <c r="A74" s="4" t="s">
        <v>30</v>
      </c>
      <c r="B74" s="78" t="s">
        <v>192</v>
      </c>
    </row>
    <row r="75" spans="1:2" ht="16.5" thickBot="1" x14ac:dyDescent="0.3">
      <c r="A75" s="4" t="s">
        <v>31</v>
      </c>
      <c r="B75" s="78" t="s">
        <v>192</v>
      </c>
    </row>
    <row r="76" spans="1:2" ht="16.5" thickBot="1" x14ac:dyDescent="0.3">
      <c r="A76" s="4" t="s">
        <v>32</v>
      </c>
      <c r="B76" s="12">
        <v>0</v>
      </c>
    </row>
    <row r="77" spans="1:2" ht="16.5" thickBot="1" x14ac:dyDescent="0.3">
      <c r="A77" s="4" t="s">
        <v>35</v>
      </c>
      <c r="B77" s="78" t="s">
        <v>192</v>
      </c>
    </row>
    <row r="78" spans="1:2" ht="16.5" thickBot="1" x14ac:dyDescent="0.3">
      <c r="A78" s="4" t="s">
        <v>36</v>
      </c>
      <c r="B78" s="12"/>
    </row>
    <row r="79" spans="1:2" ht="16.5" thickBot="1" x14ac:dyDescent="0.3">
      <c r="A79" s="4" t="s">
        <v>37</v>
      </c>
      <c r="B79" s="78" t="s">
        <v>192</v>
      </c>
    </row>
    <row r="80" spans="1:2" ht="16.5" thickBot="1" x14ac:dyDescent="0.3">
      <c r="A80" s="4" t="s">
        <v>38</v>
      </c>
      <c r="B80" s="11">
        <v>0</v>
      </c>
    </row>
    <row r="81" spans="1:5" ht="16.5" thickBot="1" x14ac:dyDescent="0.3">
      <c r="A81" s="4" t="s">
        <v>39</v>
      </c>
      <c r="B81" s="78" t="s">
        <v>192</v>
      </c>
    </row>
    <row r="82" spans="1:5" ht="16.5" thickBot="1" x14ac:dyDescent="0.3">
      <c r="A82" s="4" t="s">
        <v>40</v>
      </c>
      <c r="B82" s="11">
        <v>0</v>
      </c>
    </row>
    <row r="83" spans="1:5" ht="16.5" thickBot="1" x14ac:dyDescent="0.3">
      <c r="A83" s="4" t="s">
        <v>41</v>
      </c>
      <c r="B83" s="14" t="s">
        <v>194</v>
      </c>
    </row>
    <row r="84" spans="1:5" ht="16.5" thickBot="1" x14ac:dyDescent="0.3">
      <c r="A84" s="4" t="s">
        <v>42</v>
      </c>
      <c r="B84" s="78" t="s">
        <v>195</v>
      </c>
    </row>
    <row r="86" spans="1:5" ht="16.5" thickBot="1" x14ac:dyDescent="0.3">
      <c r="A86" t="s">
        <v>46</v>
      </c>
    </row>
    <row r="87" spans="1:5" ht="16.5" thickBot="1" x14ac:dyDescent="0.3">
      <c r="A87" s="80" t="s">
        <v>171</v>
      </c>
      <c r="B87" s="81"/>
    </row>
    <row r="88" spans="1:5" ht="16.5" thickBot="1" x14ac:dyDescent="0.3">
      <c r="A88" s="2" t="s">
        <v>0</v>
      </c>
      <c r="B88" s="10" t="s">
        <v>172</v>
      </c>
    </row>
    <row r="89" spans="1:5" ht="16.5" thickBot="1" x14ac:dyDescent="0.3">
      <c r="A89" s="3"/>
      <c r="B89" s="3" t="s">
        <v>1</v>
      </c>
    </row>
    <row r="90" spans="1:5" ht="16.5" thickBot="1" x14ac:dyDescent="0.3">
      <c r="A90" s="4" t="s">
        <v>20</v>
      </c>
      <c r="B90" s="6" t="s">
        <v>200</v>
      </c>
      <c r="D90">
        <f>20163*1.23</f>
        <v>24800.489999999998</v>
      </c>
      <c r="E90" t="s">
        <v>209</v>
      </c>
    </row>
    <row r="91" spans="1:5" ht="16.5" thickBot="1" x14ac:dyDescent="0.3">
      <c r="A91" s="4" t="s">
        <v>21</v>
      </c>
      <c r="B91" s="11">
        <v>0</v>
      </c>
      <c r="D91">
        <f>D90*30.93</f>
        <v>767079.15569999989</v>
      </c>
      <c r="E91" t="s">
        <v>227</v>
      </c>
    </row>
    <row r="92" spans="1:5" ht="16.5" thickBot="1" x14ac:dyDescent="0.3">
      <c r="A92" s="4" t="s">
        <v>22</v>
      </c>
      <c r="B92" s="75" t="s">
        <v>200</v>
      </c>
    </row>
    <row r="93" spans="1:5" ht="16.5" thickBot="1" x14ac:dyDescent="0.3">
      <c r="A93" s="4" t="s">
        <v>23</v>
      </c>
      <c r="B93" s="11">
        <v>0</v>
      </c>
    </row>
    <row r="94" spans="1:5" ht="16.5" thickBot="1" x14ac:dyDescent="0.3">
      <c r="A94" s="4" t="s">
        <v>24</v>
      </c>
      <c r="B94" s="75" t="s">
        <v>200</v>
      </c>
    </row>
    <row r="95" spans="1:5" ht="16.5" thickBot="1" x14ac:dyDescent="0.3">
      <c r="A95" s="4" t="s">
        <v>25</v>
      </c>
      <c r="B95" s="12">
        <v>0</v>
      </c>
    </row>
    <row r="96" spans="1:5" ht="16.5" thickBot="1" x14ac:dyDescent="0.3">
      <c r="A96" s="4" t="s">
        <v>26</v>
      </c>
      <c r="B96" s="12">
        <v>0</v>
      </c>
    </row>
    <row r="97" spans="1:2" ht="16.5" thickBot="1" x14ac:dyDescent="0.3">
      <c r="A97" s="4" t="s">
        <v>27</v>
      </c>
      <c r="B97" s="75" t="s">
        <v>200</v>
      </c>
    </row>
    <row r="98" spans="1:2" ht="16.5" thickBot="1" x14ac:dyDescent="0.3">
      <c r="A98" s="4" t="s">
        <v>28</v>
      </c>
      <c r="B98" s="6">
        <v>0</v>
      </c>
    </row>
    <row r="99" spans="1:2" ht="16.5" thickBot="1" x14ac:dyDescent="0.3">
      <c r="A99" s="13" t="s">
        <v>43</v>
      </c>
      <c r="B99" s="75" t="s">
        <v>200</v>
      </c>
    </row>
    <row r="100" spans="1:2" ht="16.5" thickBot="1" x14ac:dyDescent="0.3">
      <c r="A100" s="4" t="s">
        <v>29</v>
      </c>
      <c r="B100" s="11">
        <v>0</v>
      </c>
    </row>
    <row r="101" spans="1:2" ht="16.5" thickBot="1" x14ac:dyDescent="0.3">
      <c r="A101" s="4" t="s">
        <v>30</v>
      </c>
      <c r="B101" s="75" t="s">
        <v>200</v>
      </c>
    </row>
    <row r="102" spans="1:2" ht="16.5" thickBot="1" x14ac:dyDescent="0.3">
      <c r="A102" s="13" t="s">
        <v>63</v>
      </c>
      <c r="B102" s="6">
        <v>0</v>
      </c>
    </row>
    <row r="103" spans="1:2" ht="16.5" thickBot="1" x14ac:dyDescent="0.3">
      <c r="A103" s="4" t="s">
        <v>31</v>
      </c>
      <c r="B103" s="75" t="s">
        <v>200</v>
      </c>
    </row>
    <row r="104" spans="1:2" ht="16.5" thickBot="1" x14ac:dyDescent="0.3">
      <c r="A104" s="4" t="s">
        <v>32</v>
      </c>
      <c r="B104" s="12">
        <v>0</v>
      </c>
    </row>
    <row r="105" spans="1:2" ht="16.5" thickBot="1" x14ac:dyDescent="0.3">
      <c r="A105" s="4" t="s">
        <v>35</v>
      </c>
      <c r="B105" s="75" t="s">
        <v>200</v>
      </c>
    </row>
    <row r="106" spans="1:2" ht="16.5" thickBot="1" x14ac:dyDescent="0.3">
      <c r="A106" s="4" t="s">
        <v>36</v>
      </c>
      <c r="B106" s="12"/>
    </row>
    <row r="107" spans="1:2" ht="16.5" thickBot="1" x14ac:dyDescent="0.3">
      <c r="A107" s="4" t="s">
        <v>37</v>
      </c>
      <c r="B107" s="75" t="s">
        <v>200</v>
      </c>
    </row>
    <row r="108" spans="1:2" ht="16.5" thickBot="1" x14ac:dyDescent="0.3">
      <c r="A108" s="4" t="s">
        <v>38</v>
      </c>
      <c r="B108" s="11">
        <v>0</v>
      </c>
    </row>
    <row r="109" spans="1:2" ht="16.5" thickBot="1" x14ac:dyDescent="0.3">
      <c r="A109" s="4" t="s">
        <v>39</v>
      </c>
      <c r="B109" s="75" t="s">
        <v>200</v>
      </c>
    </row>
    <row r="110" spans="1:2" ht="16.5" thickBot="1" x14ac:dyDescent="0.3">
      <c r="A110" s="4" t="s">
        <v>40</v>
      </c>
      <c r="B110" s="11">
        <v>0</v>
      </c>
    </row>
    <row r="111" spans="1:2" ht="16.5" thickBot="1" x14ac:dyDescent="0.3">
      <c r="A111" s="4" t="s">
        <v>41</v>
      </c>
      <c r="B111" s="14" t="s">
        <v>201</v>
      </c>
    </row>
    <row r="112" spans="1:2" ht="16.5" thickBot="1" x14ac:dyDescent="0.3">
      <c r="A112" s="4" t="s">
        <v>42</v>
      </c>
      <c r="B112" s="78" t="s">
        <v>201</v>
      </c>
    </row>
    <row r="114" spans="1:2" ht="16.5" thickBot="1" x14ac:dyDescent="0.3">
      <c r="A114" t="s">
        <v>47</v>
      </c>
    </row>
    <row r="115" spans="1:2" ht="16.5" thickBot="1" x14ac:dyDescent="0.3">
      <c r="A115" s="80" t="s">
        <v>171</v>
      </c>
      <c r="B115" s="81"/>
    </row>
    <row r="116" spans="1:2" ht="16.5" thickBot="1" x14ac:dyDescent="0.3">
      <c r="A116" s="2" t="s">
        <v>0</v>
      </c>
      <c r="B116" s="10" t="s">
        <v>173</v>
      </c>
    </row>
    <row r="117" spans="1:2" ht="16.5" thickBot="1" x14ac:dyDescent="0.3">
      <c r="A117" s="3"/>
      <c r="B117" s="3" t="s">
        <v>1</v>
      </c>
    </row>
    <row r="118" spans="1:2" ht="16.5" thickBot="1" x14ac:dyDescent="0.3">
      <c r="A118" s="4" t="s">
        <v>20</v>
      </c>
      <c r="B118" s="11">
        <v>0</v>
      </c>
    </row>
    <row r="119" spans="1:2" ht="16.5" thickBot="1" x14ac:dyDescent="0.3">
      <c r="A119" s="4" t="s">
        <v>21</v>
      </c>
      <c r="B119" s="11">
        <v>0</v>
      </c>
    </row>
    <row r="120" spans="1:2" ht="16.5" thickBot="1" x14ac:dyDescent="0.3">
      <c r="A120" s="4" t="s">
        <v>22</v>
      </c>
      <c r="B120" s="11">
        <v>0</v>
      </c>
    </row>
    <row r="121" spans="1:2" ht="16.5" thickBot="1" x14ac:dyDescent="0.3">
      <c r="A121" s="4" t="s">
        <v>23</v>
      </c>
      <c r="B121" s="11">
        <v>0</v>
      </c>
    </row>
    <row r="122" spans="1:2" ht="16.5" thickBot="1" x14ac:dyDescent="0.3">
      <c r="A122" s="4" t="s">
        <v>24</v>
      </c>
      <c r="B122" s="11">
        <v>0</v>
      </c>
    </row>
    <row r="123" spans="1:2" ht="16.5" thickBot="1" x14ac:dyDescent="0.3">
      <c r="A123" s="4" t="s">
        <v>25</v>
      </c>
      <c r="B123" s="12">
        <v>0</v>
      </c>
    </row>
    <row r="124" spans="1:2" ht="16.5" thickBot="1" x14ac:dyDescent="0.3">
      <c r="A124" s="4" t="s">
        <v>26</v>
      </c>
      <c r="B124" s="12">
        <v>0</v>
      </c>
    </row>
    <row r="125" spans="1:2" ht="16.5" thickBot="1" x14ac:dyDescent="0.3">
      <c r="A125" s="4" t="s">
        <v>27</v>
      </c>
      <c r="B125" s="11">
        <v>0</v>
      </c>
    </row>
    <row r="126" spans="1:2" ht="16.5" thickBot="1" x14ac:dyDescent="0.3">
      <c r="A126" s="4" t="s">
        <v>28</v>
      </c>
      <c r="B126" s="12">
        <v>0</v>
      </c>
    </row>
    <row r="127" spans="1:2" ht="16.5" thickBot="1" x14ac:dyDescent="0.3">
      <c r="A127" s="13" t="s">
        <v>43</v>
      </c>
      <c r="B127" s="11">
        <v>0</v>
      </c>
    </row>
    <row r="128" spans="1:2" ht="16.5" thickBot="1" x14ac:dyDescent="0.3">
      <c r="A128" s="4" t="s">
        <v>29</v>
      </c>
      <c r="B128" s="11">
        <v>0</v>
      </c>
    </row>
    <row r="129" spans="1:4" ht="16.5" thickBot="1" x14ac:dyDescent="0.3">
      <c r="A129" s="4" t="s">
        <v>30</v>
      </c>
      <c r="B129" s="11">
        <v>0</v>
      </c>
    </row>
    <row r="130" spans="1:4" ht="16.5" thickBot="1" x14ac:dyDescent="0.3">
      <c r="A130" s="4" t="s">
        <v>31</v>
      </c>
      <c r="B130" s="11">
        <v>0</v>
      </c>
    </row>
    <row r="131" spans="1:4" ht="16.5" thickBot="1" x14ac:dyDescent="0.3">
      <c r="A131" s="4" t="s">
        <v>32</v>
      </c>
      <c r="B131" s="76" t="s">
        <v>215</v>
      </c>
    </row>
    <row r="132" spans="1:4" ht="16.5" thickBot="1" x14ac:dyDescent="0.3">
      <c r="A132" s="18" t="s">
        <v>33</v>
      </c>
      <c r="B132" s="11">
        <v>0</v>
      </c>
    </row>
    <row r="133" spans="1:4" ht="16.5" thickBot="1" x14ac:dyDescent="0.3">
      <c r="A133" s="18" t="s">
        <v>34</v>
      </c>
      <c r="B133" s="11" t="s">
        <v>215</v>
      </c>
      <c r="D133">
        <f>308281*30.93</f>
        <v>9535131.3300000001</v>
      </c>
    </row>
    <row r="134" spans="1:4" ht="16.5" thickBot="1" x14ac:dyDescent="0.3">
      <c r="A134" s="4" t="s">
        <v>35</v>
      </c>
      <c r="B134" s="76" t="s">
        <v>215</v>
      </c>
    </row>
    <row r="135" spans="1:4" ht="16.5" thickBot="1" x14ac:dyDescent="0.3">
      <c r="A135" s="4" t="s">
        <v>36</v>
      </c>
      <c r="B135" s="12"/>
    </row>
    <row r="136" spans="1:4" ht="16.5" thickBot="1" x14ac:dyDescent="0.3">
      <c r="A136" s="4" t="s">
        <v>37</v>
      </c>
      <c r="B136" s="11">
        <v>0</v>
      </c>
    </row>
    <row r="137" spans="1:4" ht="16.5" thickBot="1" x14ac:dyDescent="0.3">
      <c r="A137" s="4" t="s">
        <v>38</v>
      </c>
      <c r="B137" s="11">
        <v>0</v>
      </c>
    </row>
    <row r="138" spans="1:4" ht="16.5" thickBot="1" x14ac:dyDescent="0.3">
      <c r="A138" s="4" t="s">
        <v>39</v>
      </c>
      <c r="B138" s="76" t="s">
        <v>215</v>
      </c>
    </row>
    <row r="139" spans="1:4" ht="16.5" thickBot="1" x14ac:dyDescent="0.3">
      <c r="A139" s="4" t="s">
        <v>40</v>
      </c>
      <c r="B139" s="11">
        <v>0</v>
      </c>
    </row>
    <row r="140" spans="1:4" ht="16.5" thickBot="1" x14ac:dyDescent="0.3">
      <c r="A140" s="4" t="s">
        <v>41</v>
      </c>
      <c r="B140" s="12" t="s">
        <v>216</v>
      </c>
    </row>
    <row r="141" spans="1:4" ht="16.5" thickBot="1" x14ac:dyDescent="0.3">
      <c r="A141" s="4" t="s">
        <v>42</v>
      </c>
      <c r="B141" s="77" t="s">
        <v>217</v>
      </c>
    </row>
    <row r="143" spans="1:4" ht="16.5" thickBot="1" x14ac:dyDescent="0.3">
      <c r="A143" s="8" t="s">
        <v>104</v>
      </c>
    </row>
    <row r="144" spans="1:4" ht="16.5" thickBot="1" x14ac:dyDescent="0.3">
      <c r="A144" s="80" t="s">
        <v>171</v>
      </c>
      <c r="B144" s="81"/>
    </row>
    <row r="145" spans="1:2" ht="16.5" thickBot="1" x14ac:dyDescent="0.3">
      <c r="A145" s="2" t="s">
        <v>0</v>
      </c>
      <c r="B145" s="10" t="s">
        <v>173</v>
      </c>
    </row>
    <row r="146" spans="1:2" ht="16.5" thickBot="1" x14ac:dyDescent="0.3">
      <c r="A146" s="3"/>
      <c r="B146" s="3" t="s">
        <v>1</v>
      </c>
    </row>
    <row r="147" spans="1:2" ht="16.5" thickBot="1" x14ac:dyDescent="0.3">
      <c r="A147" s="4" t="s">
        <v>20</v>
      </c>
      <c r="B147" s="11">
        <v>0</v>
      </c>
    </row>
    <row r="148" spans="1:2" ht="16.5" thickBot="1" x14ac:dyDescent="0.3">
      <c r="A148" s="4" t="s">
        <v>22</v>
      </c>
      <c r="B148" s="11">
        <v>0</v>
      </c>
    </row>
    <row r="149" spans="1:2" ht="16.5" thickBot="1" x14ac:dyDescent="0.3">
      <c r="A149" s="4" t="s">
        <v>27</v>
      </c>
      <c r="B149" s="11">
        <v>0</v>
      </c>
    </row>
    <row r="150" spans="1:2" ht="16.5" thickBot="1" x14ac:dyDescent="0.3">
      <c r="A150" s="4" t="s">
        <v>28</v>
      </c>
      <c r="B150" s="12">
        <v>0</v>
      </c>
    </row>
    <row r="151" spans="1:2" ht="16.5" thickBot="1" x14ac:dyDescent="0.3">
      <c r="A151" s="13" t="s">
        <v>106</v>
      </c>
      <c r="B151" s="11">
        <v>0</v>
      </c>
    </row>
    <row r="153" spans="1:2" ht="16.5" thickBot="1" x14ac:dyDescent="0.3">
      <c r="A153" s="8" t="s">
        <v>105</v>
      </c>
    </row>
    <row r="154" spans="1:2" ht="16.5" thickBot="1" x14ac:dyDescent="0.3">
      <c r="A154" s="80" t="s">
        <v>171</v>
      </c>
      <c r="B154" s="81"/>
    </row>
    <row r="155" spans="1:2" ht="16.5" thickBot="1" x14ac:dyDescent="0.3">
      <c r="A155" s="2" t="s">
        <v>0</v>
      </c>
      <c r="B155" s="10" t="s">
        <v>173</v>
      </c>
    </row>
    <row r="156" spans="1:2" ht="16.5" thickBot="1" x14ac:dyDescent="0.3">
      <c r="A156" s="3"/>
      <c r="B156" s="3" t="s">
        <v>1</v>
      </c>
    </row>
    <row r="157" spans="1:2" ht="17.25" thickTop="1" thickBot="1" x14ac:dyDescent="0.3">
      <c r="A157" s="4" t="s">
        <v>20</v>
      </c>
      <c r="B157" s="34">
        <v>0</v>
      </c>
    </row>
    <row r="158" spans="1:2" ht="16.5" thickBot="1" x14ac:dyDescent="0.3">
      <c r="A158" s="4" t="s">
        <v>21</v>
      </c>
      <c r="B158" s="33">
        <v>0</v>
      </c>
    </row>
    <row r="159" spans="1:2" ht="16.5" thickBot="1" x14ac:dyDescent="0.3">
      <c r="A159" s="4" t="s">
        <v>22</v>
      </c>
      <c r="B159" s="33">
        <v>0</v>
      </c>
    </row>
    <row r="160" spans="1:2" ht="16.5" thickBot="1" x14ac:dyDescent="0.3">
      <c r="A160" s="4" t="s">
        <v>23</v>
      </c>
      <c r="B160" s="33">
        <v>0</v>
      </c>
    </row>
    <row r="161" spans="1:2" ht="16.5" thickBot="1" x14ac:dyDescent="0.3">
      <c r="A161" s="4" t="s">
        <v>24</v>
      </c>
      <c r="B161" s="33">
        <v>0</v>
      </c>
    </row>
    <row r="162" spans="1:2" ht="16.5" thickBot="1" x14ac:dyDescent="0.3">
      <c r="A162" s="4" t="s">
        <v>25</v>
      </c>
      <c r="B162" s="33">
        <v>0</v>
      </c>
    </row>
    <row r="163" spans="1:2" ht="16.5" thickBot="1" x14ac:dyDescent="0.3">
      <c r="A163" s="4" t="s">
        <v>26</v>
      </c>
      <c r="B163" s="33">
        <v>0</v>
      </c>
    </row>
    <row r="164" spans="1:2" ht="16.5" thickBot="1" x14ac:dyDescent="0.3">
      <c r="A164" s="4" t="s">
        <v>27</v>
      </c>
      <c r="B164" s="33">
        <v>0</v>
      </c>
    </row>
    <row r="165" spans="1:2" ht="16.5" thickBot="1" x14ac:dyDescent="0.3">
      <c r="A165" s="4" t="s">
        <v>28</v>
      </c>
      <c r="B165" s="33">
        <v>0</v>
      </c>
    </row>
    <row r="166" spans="1:2" ht="16.5" thickBot="1" x14ac:dyDescent="0.3">
      <c r="A166" s="13" t="s">
        <v>43</v>
      </c>
      <c r="B166" s="33">
        <v>0</v>
      </c>
    </row>
    <row r="167" spans="1:2" ht="16.5" thickBot="1" x14ac:dyDescent="0.3">
      <c r="A167" s="4" t="s">
        <v>29</v>
      </c>
      <c r="B167" s="33">
        <v>0</v>
      </c>
    </row>
    <row r="168" spans="1:2" ht="16.5" thickBot="1" x14ac:dyDescent="0.3">
      <c r="A168" s="4" t="s">
        <v>30</v>
      </c>
      <c r="B168" s="33">
        <v>0</v>
      </c>
    </row>
    <row r="169" spans="1:2" ht="16.5" thickBot="1" x14ac:dyDescent="0.3">
      <c r="A169" s="37" t="s">
        <v>116</v>
      </c>
      <c r="B169" s="33">
        <v>0</v>
      </c>
    </row>
    <row r="170" spans="1:2" ht="17.25" thickTop="1" thickBot="1" x14ac:dyDescent="0.3">
      <c r="A170" s="4" t="s">
        <v>31</v>
      </c>
      <c r="B170" s="33">
        <v>0</v>
      </c>
    </row>
    <row r="171" spans="1:2" ht="16.5" thickBot="1" x14ac:dyDescent="0.3">
      <c r="A171" s="4" t="s">
        <v>32</v>
      </c>
      <c r="B171" s="33">
        <v>0</v>
      </c>
    </row>
    <row r="172" spans="1:2" ht="16.5" thickBot="1" x14ac:dyDescent="0.3">
      <c r="A172" s="18" t="s">
        <v>33</v>
      </c>
      <c r="B172" s="35">
        <v>0</v>
      </c>
    </row>
    <row r="173" spans="1:2" ht="17.25" thickTop="1" thickBot="1" x14ac:dyDescent="0.3">
      <c r="A173" s="18" t="s">
        <v>34</v>
      </c>
      <c r="B173" s="35">
        <v>0</v>
      </c>
    </row>
    <row r="174" spans="1:2" ht="17.25" thickTop="1" thickBot="1" x14ac:dyDescent="0.3">
      <c r="A174" s="4" t="s">
        <v>35</v>
      </c>
      <c r="B174" s="33">
        <v>0</v>
      </c>
    </row>
    <row r="175" spans="1:2" ht="17.25" thickBot="1" x14ac:dyDescent="0.3">
      <c r="A175" s="4" t="s">
        <v>36</v>
      </c>
      <c r="B175" s="36"/>
    </row>
    <row r="176" spans="1:2" ht="16.5" thickBot="1" x14ac:dyDescent="0.3">
      <c r="A176" s="4" t="s">
        <v>37</v>
      </c>
      <c r="B176" s="35">
        <v>0</v>
      </c>
    </row>
    <row r="177" spans="1:2" ht="16.5" thickBot="1" x14ac:dyDescent="0.3">
      <c r="A177" s="4" t="s">
        <v>38</v>
      </c>
      <c r="B177" s="35">
        <v>0</v>
      </c>
    </row>
    <row r="178" spans="1:2" ht="16.5" thickBot="1" x14ac:dyDescent="0.3">
      <c r="A178" s="4" t="s">
        <v>39</v>
      </c>
      <c r="B178" s="35">
        <v>0</v>
      </c>
    </row>
    <row r="179" spans="1:2" ht="16.5" thickBot="1" x14ac:dyDescent="0.3">
      <c r="A179" s="4" t="s">
        <v>40</v>
      </c>
      <c r="B179" s="35">
        <v>0</v>
      </c>
    </row>
    <row r="180" spans="1:2" ht="16.5" thickBot="1" x14ac:dyDescent="0.3">
      <c r="A180" s="4" t="s">
        <v>41</v>
      </c>
      <c r="B180" s="35" t="s">
        <v>108</v>
      </c>
    </row>
    <row r="181" spans="1:2" ht="16.5" thickBot="1" x14ac:dyDescent="0.3">
      <c r="A181" s="4" t="s">
        <v>42</v>
      </c>
      <c r="B181" s="35" t="s">
        <v>108</v>
      </c>
    </row>
  </sheetData>
  <mergeCells count="7">
    <mergeCell ref="A144:B144"/>
    <mergeCell ref="A154:B154"/>
    <mergeCell ref="A2:B2"/>
    <mergeCell ref="A115:B115"/>
    <mergeCell ref="A33:B33"/>
    <mergeCell ref="A60:B60"/>
    <mergeCell ref="A87:B8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zoomScaleNormal="100" workbookViewId="0"/>
  </sheetViews>
  <sheetFormatPr defaultRowHeight="15.75" x14ac:dyDescent="0.25"/>
  <cols>
    <col min="1" max="1" width="48.5703125" customWidth="1"/>
    <col min="2" max="2" width="36.85546875" customWidth="1"/>
  </cols>
  <sheetData>
    <row r="1" spans="1:2" ht="16.5" thickBot="1" x14ac:dyDescent="0.3">
      <c r="A1" t="s">
        <v>44</v>
      </c>
    </row>
    <row r="2" spans="1:2" ht="16.5" thickBot="1" x14ac:dyDescent="0.3">
      <c r="A2" s="80" t="s">
        <v>175</v>
      </c>
      <c r="B2" s="81"/>
    </row>
    <row r="3" spans="1:2" ht="16.5" thickBot="1" x14ac:dyDescent="0.3">
      <c r="A3" s="2" t="s">
        <v>0</v>
      </c>
      <c r="B3" s="15" t="s">
        <v>170</v>
      </c>
    </row>
    <row r="4" spans="1:2" ht="16.5" thickBot="1" x14ac:dyDescent="0.3">
      <c r="A4" s="3"/>
      <c r="B4" s="3" t="s">
        <v>1</v>
      </c>
    </row>
    <row r="5" spans="1:2" ht="16.5" thickBot="1" x14ac:dyDescent="0.3">
      <c r="A5" s="13" t="s">
        <v>57</v>
      </c>
      <c r="B5" s="12" t="s">
        <v>228</v>
      </c>
    </row>
    <row r="6" spans="1:2" ht="16.5" thickBot="1" x14ac:dyDescent="0.3">
      <c r="A6" s="4" t="s">
        <v>48</v>
      </c>
      <c r="B6" s="79" t="s">
        <v>245</v>
      </c>
    </row>
    <row r="7" spans="1:2" ht="16.5" thickBot="1" x14ac:dyDescent="0.3">
      <c r="A7" s="4" t="s">
        <v>49</v>
      </c>
      <c r="B7" s="12">
        <v>0</v>
      </c>
    </row>
    <row r="8" spans="1:2" ht="16.5" thickBot="1" x14ac:dyDescent="0.3">
      <c r="A8" s="4" t="s">
        <v>50</v>
      </c>
      <c r="B8" s="76" t="s">
        <v>239</v>
      </c>
    </row>
    <row r="9" spans="1:2" ht="16.5" thickBot="1" x14ac:dyDescent="0.3">
      <c r="A9" s="4" t="s">
        <v>51</v>
      </c>
      <c r="B9" s="17" t="s">
        <v>246</v>
      </c>
    </row>
    <row r="10" spans="1:2" ht="16.5" thickBot="1" x14ac:dyDescent="0.3">
      <c r="A10" s="4" t="s">
        <v>52</v>
      </c>
      <c r="B10" s="75" t="s">
        <v>133</v>
      </c>
    </row>
    <row r="11" spans="1:2" ht="16.5" thickBot="1" x14ac:dyDescent="0.3">
      <c r="A11" s="4" t="s">
        <v>53</v>
      </c>
      <c r="B11" s="75" t="s">
        <v>225</v>
      </c>
    </row>
    <row r="12" spans="1:2" ht="16.5" thickBot="1" x14ac:dyDescent="0.3">
      <c r="A12" s="4" t="s">
        <v>54</v>
      </c>
      <c r="B12" s="75" t="s">
        <v>225</v>
      </c>
    </row>
    <row r="14" spans="1:2" ht="16.5" thickBot="1" x14ac:dyDescent="0.3">
      <c r="A14" t="s">
        <v>55</v>
      </c>
    </row>
    <row r="15" spans="1:2" ht="16.5" thickBot="1" x14ac:dyDescent="0.3">
      <c r="A15" s="80" t="s">
        <v>175</v>
      </c>
      <c r="B15" s="81"/>
    </row>
    <row r="16" spans="1:2" ht="16.5" thickBot="1" x14ac:dyDescent="0.3">
      <c r="A16" s="2" t="s">
        <v>0</v>
      </c>
      <c r="B16" s="15" t="s">
        <v>174</v>
      </c>
    </row>
    <row r="17" spans="1:2" ht="16.5" thickBot="1" x14ac:dyDescent="0.3">
      <c r="A17" s="3"/>
      <c r="B17" s="3" t="s">
        <v>1</v>
      </c>
    </row>
    <row r="18" spans="1:2" ht="16.5" thickBot="1" x14ac:dyDescent="0.3">
      <c r="A18" s="13" t="s">
        <v>57</v>
      </c>
      <c r="B18" s="76" t="s">
        <v>186</v>
      </c>
    </row>
    <row r="19" spans="1:2" ht="16.5" thickBot="1" x14ac:dyDescent="0.3">
      <c r="A19" s="4" t="s">
        <v>48</v>
      </c>
      <c r="B19" s="14" t="s">
        <v>197</v>
      </c>
    </row>
    <row r="20" spans="1:2" ht="16.5" thickBot="1" x14ac:dyDescent="0.3">
      <c r="A20" s="4" t="s">
        <v>49</v>
      </c>
      <c r="B20" s="14">
        <v>0</v>
      </c>
    </row>
    <row r="21" spans="1:2" ht="16.5" thickBot="1" x14ac:dyDescent="0.3">
      <c r="A21" s="4" t="s">
        <v>50</v>
      </c>
      <c r="B21" s="17">
        <v>0</v>
      </c>
    </row>
    <row r="22" spans="1:2" ht="16.5" thickBot="1" x14ac:dyDescent="0.3">
      <c r="A22" s="4" t="s">
        <v>51</v>
      </c>
      <c r="B22" s="78" t="s">
        <v>196</v>
      </c>
    </row>
    <row r="23" spans="1:2" ht="16.5" thickBot="1" x14ac:dyDescent="0.3">
      <c r="A23" s="4" t="s">
        <v>52</v>
      </c>
      <c r="B23" s="75" t="s">
        <v>126</v>
      </c>
    </row>
    <row r="24" spans="1:2" ht="16.5" thickBot="1" x14ac:dyDescent="0.3">
      <c r="A24" s="4" t="s">
        <v>53</v>
      </c>
      <c r="B24" s="75" t="s">
        <v>176</v>
      </c>
    </row>
    <row r="25" spans="1:2" ht="16.5" thickBot="1" x14ac:dyDescent="0.3">
      <c r="A25" s="4" t="s">
        <v>54</v>
      </c>
      <c r="B25" s="75" t="s">
        <v>176</v>
      </c>
    </row>
    <row r="27" spans="1:2" ht="16.5" thickBot="1" x14ac:dyDescent="0.3">
      <c r="A27" s="8" t="s">
        <v>158</v>
      </c>
    </row>
    <row r="28" spans="1:2" ht="16.5" thickBot="1" x14ac:dyDescent="0.3">
      <c r="A28" s="80" t="s">
        <v>175</v>
      </c>
      <c r="B28" s="81"/>
    </row>
    <row r="29" spans="1:2" ht="16.5" thickBot="1" x14ac:dyDescent="0.3">
      <c r="A29" s="2" t="s">
        <v>0</v>
      </c>
      <c r="B29" s="15" t="s">
        <v>174</v>
      </c>
    </row>
    <row r="30" spans="1:2" ht="16.5" thickBot="1" x14ac:dyDescent="0.3">
      <c r="A30" s="3"/>
      <c r="B30" s="3" t="s">
        <v>1</v>
      </c>
    </row>
    <row r="31" spans="1:2" ht="16.5" thickBot="1" x14ac:dyDescent="0.3">
      <c r="A31" s="13" t="s">
        <v>58</v>
      </c>
      <c r="B31" s="76" t="s">
        <v>190</v>
      </c>
    </row>
    <row r="32" spans="1:2" ht="16.5" thickBot="1" x14ac:dyDescent="0.3">
      <c r="A32" s="4" t="s">
        <v>48</v>
      </c>
      <c r="B32" s="16" t="s">
        <v>199</v>
      </c>
    </row>
    <row r="33" spans="1:2" ht="16.5" thickBot="1" x14ac:dyDescent="0.3">
      <c r="A33" s="4" t="s">
        <v>49</v>
      </c>
      <c r="B33" s="12">
        <v>0</v>
      </c>
    </row>
    <row r="34" spans="1:2" ht="16.5" thickBot="1" x14ac:dyDescent="0.3">
      <c r="A34" s="4" t="s">
        <v>50</v>
      </c>
      <c r="B34" s="11">
        <v>0</v>
      </c>
    </row>
    <row r="35" spans="1:2" ht="16.5" thickBot="1" x14ac:dyDescent="0.3">
      <c r="A35" s="4" t="s">
        <v>51</v>
      </c>
      <c r="B35" s="16" t="s">
        <v>198</v>
      </c>
    </row>
    <row r="36" spans="1:2" ht="16.5" thickBot="1" x14ac:dyDescent="0.3">
      <c r="A36" s="4" t="s">
        <v>52</v>
      </c>
      <c r="B36" s="75" t="s">
        <v>118</v>
      </c>
    </row>
    <row r="37" spans="1:2" ht="16.5" thickBot="1" x14ac:dyDescent="0.3">
      <c r="A37" s="4" t="s">
        <v>53</v>
      </c>
      <c r="B37" s="75" t="s">
        <v>182</v>
      </c>
    </row>
    <row r="38" spans="1:2" ht="16.5" thickBot="1" x14ac:dyDescent="0.3">
      <c r="A38" s="4" t="s">
        <v>54</v>
      </c>
      <c r="B38" s="75" t="s">
        <v>182</v>
      </c>
    </row>
    <row r="40" spans="1:2" ht="16.5" thickBot="1" x14ac:dyDescent="0.3">
      <c r="A40" t="s">
        <v>56</v>
      </c>
    </row>
    <row r="41" spans="1:2" ht="16.5" thickBot="1" x14ac:dyDescent="0.3">
      <c r="A41" s="80" t="s">
        <v>175</v>
      </c>
      <c r="B41" s="81"/>
    </row>
    <row r="42" spans="1:2" ht="16.5" thickBot="1" x14ac:dyDescent="0.3">
      <c r="A42" s="2" t="s">
        <v>0</v>
      </c>
      <c r="B42" s="15" t="s">
        <v>170</v>
      </c>
    </row>
    <row r="43" spans="1:2" ht="16.5" thickBot="1" x14ac:dyDescent="0.3">
      <c r="A43" s="3"/>
      <c r="B43" s="3" t="s">
        <v>1</v>
      </c>
    </row>
    <row r="44" spans="1:2" ht="16.5" thickBot="1" x14ac:dyDescent="0.3">
      <c r="A44" s="13" t="s">
        <v>58</v>
      </c>
      <c r="B44" s="75" t="s">
        <v>200</v>
      </c>
    </row>
    <row r="45" spans="1:2" ht="16.5" thickBot="1" x14ac:dyDescent="0.3">
      <c r="A45" s="4" t="s">
        <v>48</v>
      </c>
      <c r="B45" s="12">
        <v>0</v>
      </c>
    </row>
    <row r="46" spans="1:2" ht="16.5" thickBot="1" x14ac:dyDescent="0.3">
      <c r="A46" s="4" t="s">
        <v>49</v>
      </c>
      <c r="B46" s="14">
        <v>0</v>
      </c>
    </row>
    <row r="47" spans="1:2" ht="16.5" thickBot="1" x14ac:dyDescent="0.3">
      <c r="A47" s="4" t="s">
        <v>50</v>
      </c>
      <c r="B47" s="17">
        <v>0</v>
      </c>
    </row>
    <row r="48" spans="1:2" ht="16.5" thickBot="1" x14ac:dyDescent="0.3">
      <c r="A48" s="4" t="s">
        <v>51</v>
      </c>
      <c r="B48" s="75" t="s">
        <v>200</v>
      </c>
    </row>
    <row r="49" spans="1:2" ht="16.5" thickBot="1" x14ac:dyDescent="0.3">
      <c r="A49" s="4" t="s">
        <v>52</v>
      </c>
      <c r="B49" s="75" t="s">
        <v>124</v>
      </c>
    </row>
    <row r="50" spans="1:2" ht="16.5" thickBot="1" x14ac:dyDescent="0.3">
      <c r="A50" s="4" t="s">
        <v>53</v>
      </c>
      <c r="B50" s="75" t="s">
        <v>185</v>
      </c>
    </row>
    <row r="51" spans="1:2" ht="16.5" thickBot="1" x14ac:dyDescent="0.3">
      <c r="A51" s="4" t="s">
        <v>54</v>
      </c>
      <c r="B51" s="75" t="s">
        <v>185</v>
      </c>
    </row>
    <row r="53" spans="1:2" ht="16.5" thickBot="1" x14ac:dyDescent="0.3">
      <c r="A53" t="s">
        <v>60</v>
      </c>
    </row>
    <row r="54" spans="1:2" ht="16.5" thickBot="1" x14ac:dyDescent="0.3">
      <c r="A54" s="80" t="s">
        <v>175</v>
      </c>
      <c r="B54" s="81"/>
    </row>
    <row r="55" spans="1:2" ht="16.5" thickBot="1" x14ac:dyDescent="0.3">
      <c r="A55" s="2" t="s">
        <v>0</v>
      </c>
      <c r="B55" s="15" t="s">
        <v>174</v>
      </c>
    </row>
    <row r="56" spans="1:2" ht="16.5" thickBot="1" x14ac:dyDescent="0.3">
      <c r="A56" s="3"/>
      <c r="B56" s="3" t="s">
        <v>1</v>
      </c>
    </row>
    <row r="57" spans="1:2" ht="16.5" thickBot="1" x14ac:dyDescent="0.3">
      <c r="A57" s="13" t="s">
        <v>57</v>
      </c>
      <c r="B57" s="12">
        <v>0</v>
      </c>
    </row>
    <row r="58" spans="1:2" ht="16.5" thickBot="1" x14ac:dyDescent="0.3">
      <c r="A58" s="4" t="s">
        <v>48</v>
      </c>
      <c r="B58" s="12">
        <v>0</v>
      </c>
    </row>
    <row r="59" spans="1:2" ht="16.5" thickBot="1" x14ac:dyDescent="0.3">
      <c r="A59" s="4" t="s">
        <v>49</v>
      </c>
      <c r="B59" s="14">
        <v>0</v>
      </c>
    </row>
    <row r="60" spans="1:2" ht="16.5" thickBot="1" x14ac:dyDescent="0.3">
      <c r="A60" s="4" t="s">
        <v>50</v>
      </c>
      <c r="B60" s="76" t="s">
        <v>215</v>
      </c>
    </row>
    <row r="61" spans="1:2" ht="16.5" thickBot="1" x14ac:dyDescent="0.3">
      <c r="A61" s="4" t="s">
        <v>51</v>
      </c>
      <c r="B61" s="76" t="s">
        <v>215</v>
      </c>
    </row>
    <row r="62" spans="1:2" ht="16.5" thickBot="1" x14ac:dyDescent="0.3">
      <c r="A62" s="4" t="s">
        <v>52</v>
      </c>
      <c r="B62" s="5" t="s">
        <v>218</v>
      </c>
    </row>
    <row r="63" spans="1:2" ht="16.5" thickBot="1" x14ac:dyDescent="0.3">
      <c r="A63" s="4" t="s">
        <v>53</v>
      </c>
      <c r="B63" s="5" t="s">
        <v>219</v>
      </c>
    </row>
    <row r="64" spans="1:2" ht="16.5" thickBot="1" x14ac:dyDescent="0.3">
      <c r="A64" s="4" t="s">
        <v>54</v>
      </c>
      <c r="B64" s="74" t="s">
        <v>211</v>
      </c>
    </row>
    <row r="66" spans="1:2" ht="16.5" thickBot="1" x14ac:dyDescent="0.3">
      <c r="A66" s="8" t="s">
        <v>107</v>
      </c>
    </row>
    <row r="67" spans="1:2" ht="16.5" thickBot="1" x14ac:dyDescent="0.3">
      <c r="A67" s="80" t="s">
        <v>175</v>
      </c>
      <c r="B67" s="81"/>
    </row>
    <row r="68" spans="1:2" ht="16.5" thickBot="1" x14ac:dyDescent="0.3">
      <c r="A68" s="2" t="s">
        <v>0</v>
      </c>
      <c r="B68" s="15" t="s">
        <v>174</v>
      </c>
    </row>
    <row r="69" spans="1:2" ht="16.5" thickBot="1" x14ac:dyDescent="0.3">
      <c r="A69" s="3"/>
      <c r="B69" s="3" t="s">
        <v>1</v>
      </c>
    </row>
    <row r="70" spans="1:2" ht="16.5" thickBot="1" x14ac:dyDescent="0.3">
      <c r="A70" s="13" t="s">
        <v>57</v>
      </c>
      <c r="B70" s="12">
        <v>0</v>
      </c>
    </row>
    <row r="71" spans="1:2" ht="16.5" thickBot="1" x14ac:dyDescent="0.3">
      <c r="A71" s="4" t="s">
        <v>48</v>
      </c>
      <c r="B71" s="12">
        <v>0</v>
      </c>
    </row>
    <row r="72" spans="1:2" ht="16.5" thickBot="1" x14ac:dyDescent="0.3">
      <c r="A72" s="4" t="s">
        <v>49</v>
      </c>
      <c r="B72" s="14">
        <v>0</v>
      </c>
    </row>
    <row r="73" spans="1:2" ht="16.5" thickBot="1" x14ac:dyDescent="0.3">
      <c r="A73" s="4" t="s">
        <v>50</v>
      </c>
      <c r="B73" s="11">
        <v>0</v>
      </c>
    </row>
    <row r="74" spans="1:2" ht="16.5" thickBot="1" x14ac:dyDescent="0.3">
      <c r="A74" s="4" t="s">
        <v>51</v>
      </c>
      <c r="B74" s="17">
        <v>0</v>
      </c>
    </row>
    <row r="75" spans="1:2" ht="16.5" thickBot="1" x14ac:dyDescent="0.3">
      <c r="A75" s="4" t="s">
        <v>52</v>
      </c>
      <c r="B75" s="5">
        <v>0</v>
      </c>
    </row>
    <row r="76" spans="1:2" ht="16.5" thickBot="1" x14ac:dyDescent="0.3">
      <c r="A76" s="4" t="s">
        <v>53</v>
      </c>
      <c r="B76" s="5">
        <v>0</v>
      </c>
    </row>
    <row r="77" spans="1:2" ht="16.5" thickBot="1" x14ac:dyDescent="0.3">
      <c r="A77" s="4" t="s">
        <v>54</v>
      </c>
      <c r="B77" s="5">
        <v>0</v>
      </c>
    </row>
    <row r="79" spans="1:2" ht="16.5" thickBot="1" x14ac:dyDescent="0.3">
      <c r="A79" s="8" t="s">
        <v>105</v>
      </c>
    </row>
    <row r="80" spans="1:2" ht="16.5" thickBot="1" x14ac:dyDescent="0.3">
      <c r="A80" s="80" t="s">
        <v>175</v>
      </c>
      <c r="B80" s="81"/>
    </row>
    <row r="81" spans="1:2" ht="16.5" thickBot="1" x14ac:dyDescent="0.3">
      <c r="A81" s="2" t="s">
        <v>0</v>
      </c>
      <c r="B81" s="15" t="s">
        <v>174</v>
      </c>
    </row>
    <row r="82" spans="1:2" ht="16.5" thickBot="1" x14ac:dyDescent="0.3">
      <c r="A82" s="3"/>
      <c r="B82" s="3" t="s">
        <v>1</v>
      </c>
    </row>
    <row r="83" spans="1:2" ht="17.25" thickTop="1" thickBot="1" x14ac:dyDescent="0.3">
      <c r="A83" s="13" t="s">
        <v>57</v>
      </c>
      <c r="B83" s="34">
        <v>0</v>
      </c>
    </row>
    <row r="84" spans="1:2" ht="16.5" thickBot="1" x14ac:dyDescent="0.3">
      <c r="A84" s="4" t="s">
        <v>48</v>
      </c>
      <c r="B84" s="33">
        <v>0</v>
      </c>
    </row>
    <row r="85" spans="1:2" ht="16.5" thickBot="1" x14ac:dyDescent="0.3">
      <c r="A85" s="4" t="s">
        <v>49</v>
      </c>
      <c r="B85" s="33">
        <v>0</v>
      </c>
    </row>
    <row r="86" spans="1:2" ht="16.5" thickBot="1" x14ac:dyDescent="0.3">
      <c r="A86" s="4" t="s">
        <v>50</v>
      </c>
      <c r="B86" s="33">
        <v>0</v>
      </c>
    </row>
    <row r="87" spans="1:2" ht="16.5" thickBot="1" x14ac:dyDescent="0.3">
      <c r="A87" s="4" t="s">
        <v>51</v>
      </c>
      <c r="B87" s="33">
        <v>0</v>
      </c>
    </row>
    <row r="88" spans="1:2" ht="16.5" thickBot="1" x14ac:dyDescent="0.3">
      <c r="A88" s="4" t="s">
        <v>52</v>
      </c>
      <c r="B88" s="33">
        <v>0</v>
      </c>
    </row>
    <row r="89" spans="1:2" ht="16.5" thickBot="1" x14ac:dyDescent="0.3">
      <c r="A89" s="4" t="s">
        <v>53</v>
      </c>
      <c r="B89" s="33" t="s">
        <v>115</v>
      </c>
    </row>
    <row r="90" spans="1:2" ht="16.5" thickBot="1" x14ac:dyDescent="0.3">
      <c r="A90" s="4" t="s">
        <v>54</v>
      </c>
      <c r="B90" s="33" t="s">
        <v>115</v>
      </c>
    </row>
  </sheetData>
  <mergeCells count="7">
    <mergeCell ref="A67:B67"/>
    <mergeCell ref="A80:B80"/>
    <mergeCell ref="A54:B54"/>
    <mergeCell ref="A2:B2"/>
    <mergeCell ref="A15:B15"/>
    <mergeCell ref="A28:B28"/>
    <mergeCell ref="A41:B4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資產負債表</vt:lpstr>
      <vt:lpstr>綜合損益表</vt:lpstr>
      <vt:lpstr>現金流量表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2018-10-07T06:49:48Z</dcterms:created>
  <dcterms:modified xsi:type="dcterms:W3CDTF">2019-10-12T04:11:51Z</dcterms:modified>
</cp:coreProperties>
</file>