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Doc1819/Exxec/Data3/"/>
    </mc:Choice>
  </mc:AlternateContent>
  <xr:revisionPtr revIDLastSave="1" documentId="8_{2B04E610-0034-455B-A0B0-99D5E0D10E5B}" xr6:coauthVersionLast="40" xr6:coauthVersionMax="40" xr10:uidLastSave="{C1B8E199-1303-41C6-861C-F88ABD0C89A2}"/>
  <bookViews>
    <workbookView xWindow="0" yWindow="0" windowWidth="19200" windowHeight="11910" activeTab="1" xr2:uid="{DBA5385E-380D-4CF7-95E4-1E9A42210A82}"/>
  </bookViews>
  <sheets>
    <sheet name="Data" sheetId="2" r:id="rId1"/>
    <sheet name="Exemple kmeans manuel" sheetId="1" r:id="rId2"/>
  </sheets>
  <externalReferences>
    <externalReference r:id="rId3"/>
    <externalReference r:id="rId4"/>
  </externalReferences>
  <definedNames>
    <definedName name="xcir0" hidden="1">-3.14159265358979+(ROW(OFFSET(#REF!,0,0,300,1))-1)*0.0210139976828748</definedName>
    <definedName name="ycir2" hidden="1">34.5976877840124*COS([2]!xcir0)+1</definedName>
    <definedName name="ycir4" hidden="1">19.9749843554382*COS([2]!xcir0)+4.33333333333333</definedName>
    <definedName name="yycir3" hidden="1">9.98749217771908*SIN([2]!xcir0)+1.33333333333333+-17.2988438920062*COS([2]!xcir0)</definedName>
    <definedName name="yycir5" hidden="1">17.2988438920062*SIN([2]!xcir0)+3.66666666666667+9.98749217771908*COS([2]!xcir0)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1" l="1"/>
  <c r="Q1" i="1"/>
  <c r="X1" i="1" s="1"/>
  <c r="AE1" i="1" s="1"/>
  <c r="F4" i="1"/>
  <c r="G4" i="1"/>
  <c r="H4" i="1"/>
  <c r="C4" i="1" s="1"/>
  <c r="K4" i="1"/>
  <c r="L4" i="1"/>
  <c r="R4" i="1"/>
  <c r="S4" i="1"/>
  <c r="Y4" i="1"/>
  <c r="Z4" i="1"/>
  <c r="AF4" i="1"/>
  <c r="AG4" i="1"/>
  <c r="F5" i="1"/>
  <c r="G5" i="1"/>
  <c r="H5" i="1"/>
  <c r="C5" i="1" s="1"/>
  <c r="K5" i="1"/>
  <c r="L5" i="1"/>
  <c r="R5" i="1"/>
  <c r="S5" i="1"/>
  <c r="Y5" i="1"/>
  <c r="Z5" i="1"/>
  <c r="AF5" i="1"/>
  <c r="AG5" i="1"/>
  <c r="F6" i="1"/>
  <c r="G6" i="1"/>
  <c r="H6" i="1"/>
  <c r="C6" i="1" s="1"/>
  <c r="K6" i="1"/>
  <c r="L6" i="1"/>
  <c r="R6" i="1"/>
  <c r="S6" i="1"/>
  <c r="Y6" i="1"/>
  <c r="Z6" i="1"/>
  <c r="AF6" i="1"/>
  <c r="AG6" i="1"/>
  <c r="F7" i="1"/>
  <c r="G7" i="1"/>
  <c r="H7" i="1"/>
  <c r="C7" i="1" s="1"/>
  <c r="K7" i="1"/>
  <c r="L7" i="1"/>
  <c r="R7" i="1"/>
  <c r="S7" i="1"/>
  <c r="Y7" i="1"/>
  <c r="Z7" i="1"/>
  <c r="AF7" i="1"/>
  <c r="AG7" i="1"/>
  <c r="F8" i="1"/>
  <c r="G8" i="1"/>
  <c r="H8" i="1"/>
  <c r="C8" i="1" s="1"/>
  <c r="K8" i="1"/>
  <c r="L8" i="1"/>
  <c r="R8" i="1"/>
  <c r="S8" i="1"/>
  <c r="Y8" i="1"/>
  <c r="Z8" i="1"/>
  <c r="AF8" i="1"/>
  <c r="AG8" i="1"/>
  <c r="F9" i="1"/>
  <c r="G9" i="1"/>
  <c r="H9" i="1"/>
  <c r="C9" i="1" s="1"/>
  <c r="K9" i="1"/>
  <c r="L9" i="1"/>
  <c r="R9" i="1"/>
  <c r="S9" i="1"/>
  <c r="Y9" i="1"/>
  <c r="Z9" i="1"/>
  <c r="AF9" i="1"/>
  <c r="AG9" i="1"/>
  <c r="L11" i="1"/>
  <c r="L12" i="1"/>
  <c r="N9" i="1" l="1"/>
  <c r="N7" i="1"/>
  <c r="N5" i="1"/>
  <c r="K12" i="1"/>
  <c r="N6" i="1" s="1"/>
  <c r="K11" i="1"/>
  <c r="M4" i="1" l="1"/>
  <c r="M5" i="1"/>
  <c r="O5" i="1" s="1"/>
  <c r="J5" i="1" s="1"/>
  <c r="M6" i="1"/>
  <c r="O6" i="1" s="1"/>
  <c r="J6" i="1" s="1"/>
  <c r="M8" i="1"/>
  <c r="O8" i="1" s="1"/>
  <c r="J8" i="1" s="1"/>
  <c r="M7" i="1"/>
  <c r="O7" i="1" s="1"/>
  <c r="J7" i="1" s="1"/>
  <c r="M9" i="1"/>
  <c r="O9" i="1" s="1"/>
  <c r="J9" i="1" s="1"/>
  <c r="N8" i="1"/>
  <c r="N4" i="1"/>
  <c r="O4" i="1" l="1"/>
  <c r="J4" i="1" l="1"/>
  <c r="R11" i="1"/>
  <c r="R12" i="1"/>
  <c r="S11" i="1"/>
  <c r="S12" i="1"/>
  <c r="T4" i="1" l="1"/>
  <c r="T5" i="1"/>
  <c r="V5" i="1" s="1"/>
  <c r="Q5" i="1" s="1"/>
  <c r="T6" i="1"/>
  <c r="T8" i="1"/>
  <c r="T7" i="1"/>
  <c r="T9" i="1"/>
  <c r="V9" i="1" s="1"/>
  <c r="Q9" i="1" s="1"/>
  <c r="U9" i="1"/>
  <c r="U7" i="1"/>
  <c r="U5" i="1"/>
  <c r="U6" i="1"/>
  <c r="U4" i="1"/>
  <c r="U8" i="1"/>
  <c r="V8" i="1" l="1"/>
  <c r="Q8" i="1" s="1"/>
  <c r="V7" i="1"/>
  <c r="Q7" i="1" s="1"/>
  <c r="V6" i="1"/>
  <c r="Q6" i="1" s="1"/>
  <c r="V4" i="1"/>
  <c r="Q4" i="1" l="1"/>
  <c r="Y11" i="1"/>
  <c r="Y12" i="1"/>
  <c r="Z11" i="1"/>
  <c r="Z12" i="1"/>
  <c r="AA4" i="1" l="1"/>
  <c r="AA5" i="1"/>
  <c r="AA6" i="1"/>
  <c r="AA8" i="1"/>
  <c r="AC8" i="1" s="1"/>
  <c r="X8" i="1" s="1"/>
  <c r="AA7" i="1"/>
  <c r="AA9" i="1"/>
  <c r="AB6" i="1"/>
  <c r="AB4" i="1"/>
  <c r="AB8" i="1"/>
  <c r="AB9" i="1"/>
  <c r="AB7" i="1"/>
  <c r="AB5" i="1"/>
  <c r="AC9" i="1" l="1"/>
  <c r="X9" i="1" s="1"/>
  <c r="AC5" i="1"/>
  <c r="X5" i="1" s="1"/>
  <c r="AC7" i="1"/>
  <c r="X7" i="1" s="1"/>
  <c r="AC6" i="1"/>
  <c r="X6" i="1" s="1"/>
  <c r="AC4" i="1"/>
  <c r="X4" i="1" l="1"/>
  <c r="AF11" i="1"/>
  <c r="AF12" i="1"/>
  <c r="AG11" i="1"/>
  <c r="AG12" i="1"/>
  <c r="AH4" i="1" l="1"/>
  <c r="AH5" i="1"/>
  <c r="AJ5" i="1" s="1"/>
  <c r="AE5" i="1" s="1"/>
  <c r="AH6" i="1"/>
  <c r="AH8" i="1"/>
  <c r="AJ8" i="1" s="1"/>
  <c r="AE8" i="1" s="1"/>
  <c r="AH7" i="1"/>
  <c r="AH9" i="1"/>
  <c r="AJ9" i="1" s="1"/>
  <c r="AE9" i="1" s="1"/>
  <c r="AI9" i="1"/>
  <c r="AI7" i="1"/>
  <c r="AI5" i="1"/>
  <c r="AI4" i="1"/>
  <c r="AI8" i="1"/>
  <c r="AI6" i="1"/>
  <c r="AJ7" i="1" l="1"/>
  <c r="AE7" i="1" s="1"/>
  <c r="AJ6" i="1"/>
  <c r="AE6" i="1" s="1"/>
  <c r="AJ4" i="1"/>
  <c r="AE4" i="1" s="1"/>
</calcChain>
</file>

<file path=xl/sharedStrings.xml><?xml version="1.0" encoding="utf-8"?>
<sst xmlns="http://schemas.openxmlformats.org/spreadsheetml/2006/main" count="40" uniqueCount="12">
  <si>
    <t>f</t>
  </si>
  <si>
    <t>e</t>
  </si>
  <si>
    <t>d</t>
  </si>
  <si>
    <t>c</t>
  </si>
  <si>
    <t>b</t>
  </si>
  <si>
    <t>a</t>
  </si>
  <si>
    <t>best</t>
  </si>
  <si>
    <t>d2²</t>
  </si>
  <si>
    <t>d1²</t>
  </si>
  <si>
    <t>Y</t>
  </si>
  <si>
    <t>X</t>
  </si>
  <si>
    <t>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</si>
</sst>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Etape&quot;\ ##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/>
    <xf numFmtId="0" fontId="0" fillId="3" borderId="0" xfId="0" applyFill="1" applyAlignment="1">
      <alignment horizontal="centerContinuous"/>
    </xf>
    <xf numFmtId="164" fontId="0" fillId="3" borderId="0" xfId="0" applyNumberForma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strRef>
                  <c:f>'Exemple kmeans manuel'!$C$4</c:f>
                  <c:strCache>
                    <c:ptCount val="1"/>
                    <c:pt idx="0">
                      <c:v>a-2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{B8E4AD7B-2A58-401E-830A-BC78CDB73A11}</c15:txfldGUID>
                      <c15:f>'Exemple kmeans manuel'!$C$4</c15:f>
                      <c15:dlblFieldTableCache>
                        <c:ptCount val="1"/>
                        <c:pt idx="0">
                          <c:v>a-2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3CC8-460D-B4E6-7CEBEDD72B4E}"/>
                </c:ext>
              </c:extLst>
            </c:dLbl>
            <c:dLbl>
              <c:idx val="1"/>
              <c:tx>
                <c:strRef>
                  <c:f>'Exemple kmeans manuel'!$C$5</c:f>
                  <c:strCache>
                    <c:ptCount val="1"/>
                    <c:pt idx="0">
                      <c:v>b-1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{AB12B263-361C-4CB7-A4B5-4B2E6CD54926}</c15:txfldGUID>
                      <c15:f>'Exemple kmeans manuel'!$C$5</c15:f>
                      <c15:dlblFieldTableCache>
                        <c:ptCount val="1"/>
                        <c:pt idx="0">
                          <c:v>b-1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3CC8-460D-B4E6-7CEBEDD72B4E}"/>
                </c:ext>
              </c:extLst>
            </c:dLbl>
            <c:dLbl>
              <c:idx val="2"/>
              <c:tx>
                <c:strRef>
                  <c:f>'Exemple kmeans manuel'!$C$6</c:f>
                  <c:strCache>
                    <c:ptCount val="1"/>
                    <c:pt idx="0">
                      <c:v>c-2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{4EFA16A1-B7D4-4991-91A8-DEFB97CB479E}</c15:txfldGUID>
                      <c15:f>'Exemple kmeans manuel'!$C$6</c15:f>
                      <c15:dlblFieldTableCache>
                        <c:ptCount val="1"/>
                        <c:pt idx="0">
                          <c:v>c-2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3CC8-460D-B4E6-7CEBEDD72B4E}"/>
                </c:ext>
              </c:extLst>
            </c:dLbl>
            <c:dLbl>
              <c:idx val="3"/>
              <c:tx>
                <c:strRef>
                  <c:f>'Exemple kmeans manuel'!$C$7</c:f>
                  <c:strCache>
                    <c:ptCount val="1"/>
                    <c:pt idx="0">
                      <c:v>d-2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{94BD7D1A-DBF0-4519-9F26-239600BB67FA}</c15:txfldGUID>
                      <c15:f>'Exemple kmeans manuel'!$C$7</c15:f>
                      <c15:dlblFieldTableCache>
                        <c:ptCount val="1"/>
                        <c:pt idx="0">
                          <c:v>d-2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3CC8-460D-B4E6-7CEBEDD72B4E}"/>
                </c:ext>
              </c:extLst>
            </c:dLbl>
            <c:dLbl>
              <c:idx val="4"/>
              <c:tx>
                <c:strRef>
                  <c:f>'Exemple kmeans manuel'!$C$8</c:f>
                  <c:strCache>
                    <c:ptCount val="1"/>
                    <c:pt idx="0">
                      <c:v>e-1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{4C7239DE-4C99-4993-B897-A7BE5E82636A}</c15:txfldGUID>
                      <c15:f>'Exemple kmeans manuel'!$C$8</c15:f>
                      <c15:dlblFieldTableCache>
                        <c:ptCount val="1"/>
                        <c:pt idx="0">
                          <c:v>e-1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3CC8-460D-B4E6-7CEBEDD72B4E}"/>
                </c:ext>
              </c:extLst>
            </c:dLbl>
            <c:dLbl>
              <c:idx val="5"/>
              <c:tx>
                <c:strRef>
                  <c:f>'Exemple kmeans manuel'!$C$9</c:f>
                  <c:strCache>
                    <c:ptCount val="1"/>
                    <c:pt idx="0">
                      <c:v>f-2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{6A34E0F4-BC0D-43B2-B084-1A5D8D68481D}</c15:txfldGUID>
                      <c15:f>'Exemple kmeans manuel'!$C$9</c15:f>
                      <c15:dlblFieldTableCache>
                        <c:ptCount val="1"/>
                        <c:pt idx="0">
                          <c:v>f-2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3CC8-460D-B4E6-7CEBEDD72B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'Exemple kmeans manuel'!$D$4:$D$9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'Exemple kmeans manuel'!$E$4:$E$9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C8-460D-B4E6-7CEBEDD72B4E}"/>
            </c:ext>
          </c:extLst>
        </c:ser>
        <c:ser>
          <c:idx val="1"/>
          <c:order val="1"/>
          <c:tx>
            <c:strRef>
              <c:f>'Exemple kmeans manuel'!$C$11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'Exemple kmeans manuel'!$D$11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'Exemple kmeans manuel'!$E$11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CC8-460D-B4E6-7CEBEDD72B4E}"/>
            </c:ext>
          </c:extLst>
        </c:ser>
        <c:ser>
          <c:idx val="2"/>
          <c:order val="2"/>
          <c:tx>
            <c:strRef>
              <c:f>'Exemple kmeans manuel'!$C$12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'Exemple kmeans manuel'!$D$12:$E$12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xVal>
          <c:yVal>
            <c:numRef>
              <c:f>'Exemple kmeans manuel'!$E$12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C8-460D-B4E6-7CEBEDD72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144127"/>
        <c:axId val="2028719807"/>
      </c:scatterChart>
      <c:valAx>
        <c:axId val="201814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8719807"/>
        <c:crosses val="autoZero"/>
        <c:crossBetween val="midCat"/>
      </c:valAx>
      <c:valAx>
        <c:axId val="202871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8144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643532572127115E-2"/>
          <c:y val="5.1643192488262914E-2"/>
          <c:w val="0.90804808973346418"/>
          <c:h val="0.73204983179919414"/>
        </c:manualLayout>
      </c:layout>
      <c:scatterChart>
        <c:scatterStyle val="lineMarker"/>
        <c:varyColors val="0"/>
        <c:ser>
          <c:idx val="0"/>
          <c:order val="0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strRef>
                  <c:f>'Exemple kmeans manuel'!$J$4</c:f>
                  <c:strCache>
                    <c:ptCount val="1"/>
                    <c:pt idx="0">
                      <c:v>a-1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{817CE29D-6619-40D0-87DB-81E943A0E672}</c15:txfldGUID>
                      <c15:f>'Exemple kmeans manuel'!$J$4</c15:f>
                      <c15:dlblFieldTableCache>
                        <c:ptCount val="1"/>
                        <c:pt idx="0">
                          <c:v>a-1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DE30-49DC-8ADD-3290AAB47F1A}"/>
                </c:ext>
              </c:extLst>
            </c:dLbl>
            <c:dLbl>
              <c:idx val="1"/>
              <c:tx>
                <c:strRef>
                  <c:f>'Exemple kmeans manuel'!$J$5</c:f>
                  <c:strCache>
                    <c:ptCount val="1"/>
                    <c:pt idx="0">
                      <c:v>b-1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{23A0B2FD-3561-400D-8349-09DD591AA199}</c15:txfldGUID>
                      <c15:f>'Exemple kmeans manuel'!$J$5</c15:f>
                      <c15:dlblFieldTableCache>
                        <c:ptCount val="1"/>
                        <c:pt idx="0">
                          <c:v>b-1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E30-49DC-8ADD-3290AAB47F1A}"/>
                </c:ext>
              </c:extLst>
            </c:dLbl>
            <c:dLbl>
              <c:idx val="2"/>
              <c:tx>
                <c:strRef>
                  <c:f>'Exemple kmeans manuel'!$J$6</c:f>
                  <c:strCache>
                    <c:ptCount val="1"/>
                    <c:pt idx="0">
                      <c:v>c-2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{BE9890E9-1E23-4870-AFE6-959C5C3D5DC2}</c15:txfldGUID>
                      <c15:f>'Exemple kmeans manuel'!$J$6</c15:f>
                      <c15:dlblFieldTableCache>
                        <c:ptCount val="1"/>
                        <c:pt idx="0">
                          <c:v>c-2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E30-49DC-8ADD-3290AAB47F1A}"/>
                </c:ext>
              </c:extLst>
            </c:dLbl>
            <c:dLbl>
              <c:idx val="3"/>
              <c:tx>
                <c:strRef>
                  <c:f>'Exemple kmeans manuel'!$J$7</c:f>
                  <c:strCache>
                    <c:ptCount val="1"/>
                    <c:pt idx="0">
                      <c:v>d-2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{4035D212-763A-49EE-982C-B3310152BE74}</c15:txfldGUID>
                      <c15:f>'Exemple kmeans manuel'!$J$7</c15:f>
                      <c15:dlblFieldTableCache>
                        <c:ptCount val="1"/>
                        <c:pt idx="0">
                          <c:v>d-2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DE30-49DC-8ADD-3290AAB47F1A}"/>
                </c:ext>
              </c:extLst>
            </c:dLbl>
            <c:dLbl>
              <c:idx val="4"/>
              <c:tx>
                <c:strRef>
                  <c:f>'Exemple kmeans manuel'!$J$8</c:f>
                  <c:strCache>
                    <c:ptCount val="1"/>
                    <c:pt idx="0">
                      <c:v>e-2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{A8B07F1C-1E8A-4CA2-8ABF-5957EB810C1F}</c15:txfldGUID>
                      <c15:f>'Exemple kmeans manuel'!$J$8</c15:f>
                      <c15:dlblFieldTableCache>
                        <c:ptCount val="1"/>
                        <c:pt idx="0">
                          <c:v>e-2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DE30-49DC-8ADD-3290AAB47F1A}"/>
                </c:ext>
              </c:extLst>
            </c:dLbl>
            <c:dLbl>
              <c:idx val="5"/>
              <c:tx>
                <c:strRef>
                  <c:f>'Exemple kmeans manuel'!$J$9</c:f>
                  <c:strCache>
                    <c:ptCount val="1"/>
                    <c:pt idx="0">
                      <c:v>f-2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{548F0EBC-F18F-45A0-B729-24EAF0EB21B8}</c15:txfldGUID>
                      <c15:f>'Exemple kmeans manuel'!$J$9</c15:f>
                      <c15:dlblFieldTableCache>
                        <c:ptCount val="1"/>
                        <c:pt idx="0">
                          <c:v>f-2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DE30-49DC-8ADD-3290AAB47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'Exemple kmeans manuel'!$D$4:$D$9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'Exemple kmeans manuel'!$E$4:$E$9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30-49DC-8ADD-3290AAB47F1A}"/>
            </c:ext>
          </c:extLst>
        </c:ser>
        <c:ser>
          <c:idx val="1"/>
          <c:order val="1"/>
          <c:tx>
            <c:strRef>
              <c:f>'Exemple kmeans manuel'!$C$11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'Exemple kmeans manuel'!$K$11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'Exemple kmeans manuel'!$L$11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30-49DC-8ADD-3290AAB47F1A}"/>
            </c:ext>
          </c:extLst>
        </c:ser>
        <c:ser>
          <c:idx val="2"/>
          <c:order val="2"/>
          <c:tx>
            <c:strRef>
              <c:f>'Exemple kmeans manuel'!$C$12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'Exemple kmeans manuel'!$K$12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'Exemple kmeans manuel'!$L$12</c:f>
              <c:numCache>
                <c:formatCode>General</c:formatCode>
                <c:ptCount val="1"/>
                <c:pt idx="0">
                  <c:v>2.25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30-49DC-8ADD-3290AAB47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144127"/>
        <c:axId val="2028719807"/>
      </c:scatterChart>
      <c:valAx>
        <c:axId val="201814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8719807"/>
        <c:crosses val="autoZero"/>
        <c:crossBetween val="midCat"/>
      </c:valAx>
      <c:valAx>
        <c:axId val="202871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8144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643532572127115E-2"/>
          <c:y val="5.1643192488262914E-2"/>
          <c:w val="0.90804808973346418"/>
          <c:h val="0.73204983179919414"/>
        </c:manualLayout>
      </c:layout>
      <c:scatterChart>
        <c:scatterStyle val="lineMarker"/>
        <c:varyColors val="0"/>
        <c:ser>
          <c:idx val="0"/>
          <c:order val="0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strRef>
                  <c:f>'Exemple kmeans manuel'!$Q$4</c:f>
                  <c:strCache>
                    <c:ptCount val="1"/>
                    <c:pt idx="0">
                      <c:v>a-1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{457F9631-08EE-4295-888E-AA21029A04B7}</c15:txfldGUID>
                      <c15:f>'Exemple kmeans manuel'!$Q$4</c15:f>
                      <c15:dlblFieldTableCache>
                        <c:ptCount val="1"/>
                        <c:pt idx="0">
                          <c:v>a-1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57A3-4121-83E1-E25BCF3E7718}"/>
                </c:ext>
              </c:extLst>
            </c:dLbl>
            <c:dLbl>
              <c:idx val="1"/>
              <c:tx>
                <c:strRef>
                  <c:f>'Exemple kmeans manuel'!$Q$5</c:f>
                  <c:strCache>
                    <c:ptCount val="1"/>
                    <c:pt idx="0">
                      <c:v>b-1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{B4698679-497F-4056-B3C0-FEA953642862}</c15:txfldGUID>
                      <c15:f>'Exemple kmeans manuel'!$Q$5</c15:f>
                      <c15:dlblFieldTableCache>
                        <c:ptCount val="1"/>
                        <c:pt idx="0">
                          <c:v>b-1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57A3-4121-83E1-E25BCF3E7718}"/>
                </c:ext>
              </c:extLst>
            </c:dLbl>
            <c:dLbl>
              <c:idx val="2"/>
              <c:tx>
                <c:strRef>
                  <c:f>'Exemple kmeans manuel'!$Q$6</c:f>
                  <c:strCache>
                    <c:ptCount val="1"/>
                    <c:pt idx="0">
                      <c:v>c-1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{8CCC7AD7-17A7-4B36-B780-6F5124734685}</c15:txfldGUID>
                      <c15:f>'Exemple kmeans manuel'!$Q$6</c15:f>
                      <c15:dlblFieldTableCache>
                        <c:ptCount val="1"/>
                        <c:pt idx="0">
                          <c:v>c-1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57A3-4121-83E1-E25BCF3E7718}"/>
                </c:ext>
              </c:extLst>
            </c:dLbl>
            <c:dLbl>
              <c:idx val="3"/>
              <c:tx>
                <c:strRef>
                  <c:f>'Exemple kmeans manuel'!$Q$7</c:f>
                  <c:strCache>
                    <c:ptCount val="1"/>
                    <c:pt idx="0">
                      <c:v>d-2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{E9C985BE-FD68-440C-977F-B443846792EE}</c15:txfldGUID>
                      <c15:f>'Exemple kmeans manuel'!$Q$7</c15:f>
                      <c15:dlblFieldTableCache>
                        <c:ptCount val="1"/>
                        <c:pt idx="0">
                          <c:v>d-2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57A3-4121-83E1-E25BCF3E7718}"/>
                </c:ext>
              </c:extLst>
            </c:dLbl>
            <c:dLbl>
              <c:idx val="4"/>
              <c:tx>
                <c:strRef>
                  <c:f>'Exemple kmeans manuel'!$Q$8</c:f>
                  <c:strCache>
                    <c:ptCount val="1"/>
                    <c:pt idx="0">
                      <c:v>e-2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{08F82CF1-A365-4398-919E-576844E462E0}</c15:txfldGUID>
                      <c15:f>'Exemple kmeans manuel'!$Q$8</c15:f>
                      <c15:dlblFieldTableCache>
                        <c:ptCount val="1"/>
                        <c:pt idx="0">
                          <c:v>e-2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57A3-4121-83E1-E25BCF3E7718}"/>
                </c:ext>
              </c:extLst>
            </c:dLbl>
            <c:dLbl>
              <c:idx val="5"/>
              <c:tx>
                <c:strRef>
                  <c:f>'Exemple kmeans manuel'!$Q$9</c:f>
                  <c:strCache>
                    <c:ptCount val="1"/>
                    <c:pt idx="0">
                      <c:v>f-2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{EA1501DD-3364-45C1-BA19-662749AD5DC7}</c15:txfldGUID>
                      <c15:f>'Exemple kmeans manuel'!$Q$9</c15:f>
                      <c15:dlblFieldTableCache>
                        <c:ptCount val="1"/>
                        <c:pt idx="0">
                          <c:v>f-2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57A3-4121-83E1-E25BCF3E77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'Exemple kmeans manuel'!$D$4:$D$9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'Exemple kmeans manuel'!$E$4:$E$9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A3-4121-83E1-E25BCF3E7718}"/>
            </c:ext>
          </c:extLst>
        </c:ser>
        <c:ser>
          <c:idx val="1"/>
          <c:order val="1"/>
          <c:tx>
            <c:strRef>
              <c:f>'Exemple kmeans manuel'!$C$11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'Exemple kmeans manuel'!$R$11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'Exemple kmeans manuel'!$S$11</c:f>
              <c:numCache>
                <c:formatCode>General</c:formatCode>
                <c:ptCount val="1"/>
                <c:pt idx="0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A3-4121-83E1-E25BCF3E7718}"/>
            </c:ext>
          </c:extLst>
        </c:ser>
        <c:ser>
          <c:idx val="2"/>
          <c:order val="2"/>
          <c:tx>
            <c:strRef>
              <c:f>'Exemple kmeans manuel'!$C$12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'Exemple kmeans manuel'!$R$12</c:f>
              <c:numCache>
                <c:formatCode>General</c:formatCode>
                <c:ptCount val="1"/>
                <c:pt idx="0">
                  <c:v>3.75</c:v>
                </c:pt>
              </c:numCache>
            </c:numRef>
          </c:xVal>
          <c:yVal>
            <c:numRef>
              <c:f>'Exemple kmeans manuel'!$S$12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A3-4121-83E1-E25BCF3E7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144127"/>
        <c:axId val="2028719807"/>
      </c:scatterChart>
      <c:valAx>
        <c:axId val="201814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8719807"/>
        <c:crosses val="autoZero"/>
        <c:crossBetween val="midCat"/>
      </c:valAx>
      <c:valAx>
        <c:axId val="202871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8144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643532572127115E-2"/>
          <c:y val="5.1643192488262914E-2"/>
          <c:w val="0.90804808973346418"/>
          <c:h val="0.73204983179919414"/>
        </c:manualLayout>
      </c:layout>
      <c:scatterChart>
        <c:scatterStyle val="lineMarker"/>
        <c:varyColors val="0"/>
        <c:ser>
          <c:idx val="0"/>
          <c:order val="0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strRef>
                  <c:f>'Exemple kmeans manuel'!$X$4</c:f>
                  <c:strCache>
                    <c:ptCount val="1"/>
                    <c:pt idx="0">
                      <c:v>a-1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{7172E42C-D5F2-45B4-8FE4-DB0FC2C0D12E}</c15:txfldGUID>
                      <c15:f>'Exemple kmeans manuel'!$X$4</c15:f>
                      <c15:dlblFieldTableCache>
                        <c:ptCount val="1"/>
                        <c:pt idx="0">
                          <c:v>a-1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C75A-46A6-B87B-637D883FCED2}"/>
                </c:ext>
              </c:extLst>
            </c:dLbl>
            <c:dLbl>
              <c:idx val="1"/>
              <c:tx>
                <c:strRef>
                  <c:f>'Exemple kmeans manuel'!$X$5</c:f>
                  <c:strCache>
                    <c:ptCount val="1"/>
                    <c:pt idx="0">
                      <c:v>b-1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{756878BA-A28C-4654-9FD8-7241330A7226}</c15:txfldGUID>
                      <c15:f>'Exemple kmeans manuel'!$X$5</c15:f>
                      <c15:dlblFieldTableCache>
                        <c:ptCount val="1"/>
                        <c:pt idx="0">
                          <c:v>b-1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C75A-46A6-B87B-637D883FCED2}"/>
                </c:ext>
              </c:extLst>
            </c:dLbl>
            <c:dLbl>
              <c:idx val="2"/>
              <c:tx>
                <c:strRef>
                  <c:f>'Exemple kmeans manuel'!$X$6</c:f>
                  <c:strCache>
                    <c:ptCount val="1"/>
                    <c:pt idx="0">
                      <c:v>c-1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{8D278695-FCC4-48FA-99D7-00593EE0A25C}</c15:txfldGUID>
                      <c15:f>'Exemple kmeans manuel'!$X$6</c15:f>
                      <c15:dlblFieldTableCache>
                        <c:ptCount val="1"/>
                        <c:pt idx="0">
                          <c:v>c-1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C75A-46A6-B87B-637D883FCED2}"/>
                </c:ext>
              </c:extLst>
            </c:dLbl>
            <c:dLbl>
              <c:idx val="3"/>
              <c:tx>
                <c:strRef>
                  <c:f>'Exemple kmeans manuel'!$X$7</c:f>
                  <c:strCache>
                    <c:ptCount val="1"/>
                    <c:pt idx="0">
                      <c:v>d-2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{DBEAC450-7BD1-4863-A555-4CD0B4829915}</c15:txfldGUID>
                      <c15:f>'Exemple kmeans manuel'!$X$7</c15:f>
                      <c15:dlblFieldTableCache>
                        <c:ptCount val="1"/>
                        <c:pt idx="0">
                          <c:v>d-2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C75A-46A6-B87B-637D883FCED2}"/>
                </c:ext>
              </c:extLst>
            </c:dLbl>
            <c:dLbl>
              <c:idx val="4"/>
              <c:tx>
                <c:strRef>
                  <c:f>'Exemple kmeans manuel'!$X$8</c:f>
                  <c:strCache>
                    <c:ptCount val="1"/>
                    <c:pt idx="0">
                      <c:v>e-2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{57F86B93-04D4-4E52-96EF-533014E34053}</c15:txfldGUID>
                      <c15:f>'Exemple kmeans manuel'!$X$8</c15:f>
                      <c15:dlblFieldTableCache>
                        <c:ptCount val="1"/>
                        <c:pt idx="0">
                          <c:v>e-2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C75A-46A6-B87B-637D883FCED2}"/>
                </c:ext>
              </c:extLst>
            </c:dLbl>
            <c:dLbl>
              <c:idx val="5"/>
              <c:tx>
                <c:strRef>
                  <c:f>'Exemple kmeans manuel'!$X$9</c:f>
                  <c:strCache>
                    <c:ptCount val="1"/>
                    <c:pt idx="0">
                      <c:v>f-2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{9A137CDB-C6F4-4294-812C-520B772D12D6}</c15:txfldGUID>
                      <c15:f>'Exemple kmeans manuel'!$X$9</c15:f>
                      <c15:dlblFieldTableCache>
                        <c:ptCount val="1"/>
                        <c:pt idx="0">
                          <c:v>f-2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C75A-46A6-B87B-637D883FCE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'Exemple kmeans manuel'!$D$4:$D$9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'Exemple kmeans manuel'!$E$4:$E$9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A-46A6-B87B-637D883FCED2}"/>
            </c:ext>
          </c:extLst>
        </c:ser>
        <c:ser>
          <c:idx val="1"/>
          <c:order val="1"/>
          <c:tx>
            <c:strRef>
              <c:f>'Exemple kmeans manuel'!$C$11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'Exemple kmeans manuel'!$Y$11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'Exemple kmeans manuel'!$Z$11</c:f>
              <c:numCache>
                <c:formatCode>General</c:formatCode>
                <c:ptCount val="1"/>
                <c:pt idx="0">
                  <c:v>1.3333333333333333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A-46A6-B87B-637D883FCED2}"/>
            </c:ext>
          </c:extLst>
        </c:ser>
        <c:ser>
          <c:idx val="2"/>
          <c:order val="2"/>
          <c:tx>
            <c:strRef>
              <c:f>'Exemple kmeans manuel'!$C$12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'Exemple kmeans manuel'!$Y$12</c:f>
              <c:numCache>
                <c:formatCode>General</c:formatCode>
                <c:ptCount val="1"/>
                <c:pt idx="0">
                  <c:v>4.333333333333333</c:v>
                </c:pt>
              </c:numCache>
            </c:numRef>
          </c:xVal>
          <c:yVal>
            <c:numRef>
              <c:f>'Exemple kmeans manuel'!$Z$12</c:f>
              <c:numCache>
                <c:formatCode>General</c:formatCode>
                <c:ptCount val="1"/>
                <c:pt idx="0">
                  <c:v>3.6666666666666665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A-46A6-B87B-637D883FC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144127"/>
        <c:axId val="2028719807"/>
      </c:scatterChart>
      <c:valAx>
        <c:axId val="201814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8719807"/>
        <c:crosses val="autoZero"/>
        <c:crossBetween val="midCat"/>
      </c:valAx>
      <c:valAx>
        <c:axId val="202871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8144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643532572127115E-2"/>
          <c:y val="5.1643192488262914E-2"/>
          <c:w val="0.90804808973346418"/>
          <c:h val="0.73204983179919414"/>
        </c:manualLayout>
      </c:layout>
      <c:scatterChart>
        <c:scatterStyle val="lineMarker"/>
        <c:varyColors val="0"/>
        <c:ser>
          <c:idx val="0"/>
          <c:order val="0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strRef>
                  <c:f>'Exemple kmeans manuel'!$AE$4</c:f>
                  <c:strCache>
                    <c:ptCount val="1"/>
                    <c:pt idx="0">
                      <c:v>a-1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{C31A4316-B3CA-490A-B092-55B467750DAF}</c15:txfldGUID>
                      <c15:f>'Exemple kmeans manuel'!$AE$4</c15:f>
                      <c15:dlblFieldTableCache>
                        <c:ptCount val="1"/>
                        <c:pt idx="0">
                          <c:v>a-1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F513-40A1-9CC1-300A514CD89D}"/>
                </c:ext>
              </c:extLst>
            </c:dLbl>
            <c:dLbl>
              <c:idx val="1"/>
              <c:tx>
                <c:strRef>
                  <c:f>'Exemple kmeans manuel'!$AE$5</c:f>
                  <c:strCache>
                    <c:ptCount val="1"/>
                    <c:pt idx="0">
                      <c:v>b-1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{65105EA5-90B1-4664-89A4-8BDE197B2F43}</c15:txfldGUID>
                      <c15:f>'Exemple kmeans manuel'!$AE$5</c15:f>
                      <c15:dlblFieldTableCache>
                        <c:ptCount val="1"/>
                        <c:pt idx="0">
                          <c:v>b-1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F513-40A1-9CC1-300A514CD89D}"/>
                </c:ext>
              </c:extLst>
            </c:dLbl>
            <c:dLbl>
              <c:idx val="2"/>
              <c:tx>
                <c:strRef>
                  <c:f>'Exemple kmeans manuel'!$AE$6</c:f>
                  <c:strCache>
                    <c:ptCount val="1"/>
                    <c:pt idx="0">
                      <c:v>c-1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{6A2D02C2-65CB-4EA8-B601-43A1914E6BD3}</c15:txfldGUID>
                      <c15:f>'Exemple kmeans manuel'!$AE$6</c15:f>
                      <c15:dlblFieldTableCache>
                        <c:ptCount val="1"/>
                        <c:pt idx="0">
                          <c:v>c-1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F513-40A1-9CC1-300A514CD89D}"/>
                </c:ext>
              </c:extLst>
            </c:dLbl>
            <c:dLbl>
              <c:idx val="3"/>
              <c:tx>
                <c:strRef>
                  <c:f>'Exemple kmeans manuel'!$AE$7</c:f>
                  <c:strCache>
                    <c:ptCount val="1"/>
                    <c:pt idx="0">
                      <c:v>d-2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{31DC8CF3-7581-4493-BD79-185B02684674}</c15:txfldGUID>
                      <c15:f>'Exemple kmeans manuel'!$AE$7</c15:f>
                      <c15:dlblFieldTableCache>
                        <c:ptCount val="1"/>
                        <c:pt idx="0">
                          <c:v>d-2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F513-40A1-9CC1-300A514CD89D}"/>
                </c:ext>
              </c:extLst>
            </c:dLbl>
            <c:dLbl>
              <c:idx val="4"/>
              <c:tx>
                <c:strRef>
                  <c:f>'Exemple kmeans manuel'!$AE$8</c:f>
                  <c:strCache>
                    <c:ptCount val="1"/>
                    <c:pt idx="0">
                      <c:v>e-2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{BB761B12-7FCC-4F28-8375-15578FF95879}</c15:txfldGUID>
                      <c15:f>'Exemple kmeans manuel'!$AE$8</c15:f>
                      <c15:dlblFieldTableCache>
                        <c:ptCount val="1"/>
                        <c:pt idx="0">
                          <c:v>e-2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F513-40A1-9CC1-300A514CD89D}"/>
                </c:ext>
              </c:extLst>
            </c:dLbl>
            <c:dLbl>
              <c:idx val="5"/>
              <c:tx>
                <c:strRef>
                  <c:f>'Exemple kmeans manuel'!$AE$9</c:f>
                  <c:strCache>
                    <c:ptCount val="1"/>
                    <c:pt idx="0">
                      <c:v>f-2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{B2FCF141-76F3-4B13-B7FE-A0B92D0D6645}</c15:txfldGUID>
                      <c15:f>'Exemple kmeans manuel'!$AE$9</c15:f>
                      <c15:dlblFieldTableCache>
                        <c:ptCount val="1"/>
                        <c:pt idx="0">
                          <c:v>f-2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F513-40A1-9CC1-300A514CD8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'Exemple kmeans manuel'!$D$4:$D$9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'Exemple kmeans manuel'!$E$4:$E$9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13-40A1-9CC1-300A514CD89D}"/>
            </c:ext>
          </c:extLst>
        </c:ser>
        <c:ser>
          <c:idx val="1"/>
          <c:order val="1"/>
          <c:tx>
            <c:strRef>
              <c:f>'Exemple kmeans manuel'!$C$11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'Exemple kmeans manuel'!$Y$11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'Exemple kmeans manuel'!$Z$11</c:f>
              <c:numCache>
                <c:formatCode>General</c:formatCode>
                <c:ptCount val="1"/>
                <c:pt idx="0">
                  <c:v>1.3333333333333333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513-40A1-9CC1-300A514CD89D}"/>
            </c:ext>
          </c:extLst>
        </c:ser>
        <c:ser>
          <c:idx val="2"/>
          <c:order val="2"/>
          <c:tx>
            <c:strRef>
              <c:f>'Exemple kmeans manuel'!$C$12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'Exemple kmeans manuel'!$Y$12</c:f>
              <c:numCache>
                <c:formatCode>General</c:formatCode>
                <c:ptCount val="1"/>
                <c:pt idx="0">
                  <c:v>4.333333333333333</c:v>
                </c:pt>
              </c:numCache>
            </c:numRef>
          </c:xVal>
          <c:yVal>
            <c:numRef>
              <c:f>'Exemple kmeans manuel'!$Z$12</c:f>
              <c:numCache>
                <c:formatCode>General</c:formatCode>
                <c:ptCount val="1"/>
                <c:pt idx="0">
                  <c:v>3.6666666666666665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13-40A1-9CC1-300A514CD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144127"/>
        <c:axId val="2028719807"/>
      </c:scatterChart>
      <c:valAx>
        <c:axId val="201814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8719807"/>
        <c:crosses val="autoZero"/>
        <c:crossBetween val="midCat"/>
      </c:valAx>
      <c:valAx>
        <c:axId val="202871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8144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13</xdr:row>
      <xdr:rowOff>47625</xdr:rowOff>
    </xdr:from>
    <xdr:to>
      <xdr:col>8</xdr:col>
      <xdr:colOff>66675</xdr:colOff>
      <xdr:row>27</xdr:row>
      <xdr:rowOff>85725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8949C14-8DE8-4BFD-AECB-8AEC50B29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400050</xdr:colOff>
      <xdr:row>13</xdr:row>
      <xdr:rowOff>47625</xdr:rowOff>
    </xdr:from>
    <xdr:to>
      <xdr:col>15</xdr:col>
      <xdr:colOff>66675</xdr:colOff>
      <xdr:row>27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DF3AFE8-2A62-478F-856E-180505C14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28576</xdr:colOff>
      <xdr:row>13</xdr:row>
      <xdr:rowOff>19050</xdr:rowOff>
    </xdr:from>
    <xdr:to>
      <xdr:col>22</xdr:col>
      <xdr:colOff>28576</xdr:colOff>
      <xdr:row>27</xdr:row>
      <xdr:rowOff>57150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DCB01DB-50BF-4890-AD72-DE4EBF0E9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28575</xdr:colOff>
      <xdr:row>13</xdr:row>
      <xdr:rowOff>19050</xdr:rowOff>
    </xdr:from>
    <xdr:to>
      <xdr:col>28</xdr:col>
      <xdr:colOff>466725</xdr:colOff>
      <xdr:row>27</xdr:row>
      <xdr:rowOff>57150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F284D85-705B-4E21-9320-D431BAE6C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28575</xdr:colOff>
      <xdr:row>13</xdr:row>
      <xdr:rowOff>19050</xdr:rowOff>
    </xdr:from>
    <xdr:to>
      <xdr:col>35</xdr:col>
      <xdr:colOff>466725</xdr:colOff>
      <xdr:row>27</xdr:row>
      <xdr:rowOff>57150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FEDFA99-5094-4F3C-87D6-982824E96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eur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eur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mple kmeans"/>
      <sheetName val="k-means_HID"/>
      <sheetName val="k-means_HID1"/>
      <sheetName val="k-means_HID2"/>
      <sheetName val="SCA_HID"/>
      <sheetName val="k-means"/>
      <sheetName val="Exemple kmeans (2)"/>
      <sheetName val="SCA1_HID"/>
      <sheetName val="SCA2_HID"/>
      <sheetName val="SCA3_HID"/>
      <sheetName val="SCA4_HID"/>
      <sheetName val="SCA5_HID"/>
      <sheetName val="SCA5"/>
      <sheetName val="SCA4"/>
      <sheetName val="SCA3"/>
      <sheetName val="SCA2"/>
      <sheetName val="SCA1"/>
      <sheetName val="Exemple kmeans (3)"/>
      <sheetName val="k-means1_HID"/>
      <sheetName val="k-means1_HID1"/>
      <sheetName val="k-means1_HID2"/>
      <sheetName val="k-means2_HID"/>
      <sheetName val="k-means2_HID1"/>
      <sheetName val="k-means2_HID2"/>
      <sheetName val="SCA6_HID"/>
      <sheetName val="SCA7_HID"/>
      <sheetName val="SCA6_HID1"/>
      <sheetName val="SCA6"/>
      <sheetName val="SCA7"/>
      <sheetName val="k-means2"/>
      <sheetName val="k-mean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mple kmeans"/>
      <sheetName val="Exemple kmeans manuel"/>
    </sheetNames>
    <definedNames>
      <definedName name="xcir0" refersTo="#REF!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4ABD-E2ED-4747-B0BD-BE81FAC463A0}">
  <dimension ref="A1:C7"/>
  <sheetViews>
    <sheetView workbookViewId="0">
      <selection activeCell="I6" sqref="I6"/>
    </sheetView>
  </sheetViews>
  <sheetFormatPr baseColWidth="10" defaultRowHeight="15" x14ac:dyDescent="0.25"/>
  <sheetData>
    <row r="1" spans="1:3" x14ac:dyDescent="0.25">
      <c r="A1" s="2"/>
      <c r="B1" s="2" t="s">
        <v>10</v>
      </c>
      <c r="C1" s="2" t="s">
        <v>9</v>
      </c>
    </row>
    <row r="2" spans="1:3" x14ac:dyDescent="0.25">
      <c r="A2" s="2" t="s">
        <v>5</v>
      </c>
      <c r="B2" s="2">
        <v>1</v>
      </c>
      <c r="C2" s="2">
        <v>1</v>
      </c>
    </row>
    <row r="3" spans="1:3" x14ac:dyDescent="0.25">
      <c r="A3" s="2" t="s">
        <v>4</v>
      </c>
      <c r="B3" s="2">
        <v>0</v>
      </c>
      <c r="C3" s="2">
        <v>2</v>
      </c>
    </row>
    <row r="4" spans="1:3" x14ac:dyDescent="0.25">
      <c r="A4" s="2" t="s">
        <v>3</v>
      </c>
      <c r="B4" s="2">
        <v>2</v>
      </c>
      <c r="C4" s="2">
        <v>1</v>
      </c>
    </row>
    <row r="5" spans="1:3" x14ac:dyDescent="0.25">
      <c r="A5" s="2" t="s">
        <v>2</v>
      </c>
      <c r="B5" s="2">
        <v>4</v>
      </c>
      <c r="C5" s="2">
        <v>3</v>
      </c>
    </row>
    <row r="6" spans="1:3" x14ac:dyDescent="0.25">
      <c r="A6" s="2" t="s">
        <v>1</v>
      </c>
      <c r="B6" s="2">
        <v>4</v>
      </c>
      <c r="C6" s="2">
        <v>4</v>
      </c>
    </row>
    <row r="7" spans="1:3" x14ac:dyDescent="0.25">
      <c r="A7" s="2" t="s">
        <v>0</v>
      </c>
      <c r="B7" s="2">
        <v>5</v>
      </c>
      <c r="C7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8927-7D71-46EF-AC77-0E4D20396A62}">
  <sheetPr codeName="Feuil2">
    <tabColor rgb="FF007800"/>
  </sheetPr>
  <dimension ref="A1:AJ12"/>
  <sheetViews>
    <sheetView tabSelected="1" workbookViewId="0">
      <selection activeCell="AH12" sqref="AH12"/>
    </sheetView>
  </sheetViews>
  <sheetFormatPr baseColWidth="10" defaultRowHeight="15" x14ac:dyDescent="0.25"/>
  <cols>
    <col min="1" max="1" width="4.28515625" customWidth="1"/>
    <col min="2" max="2" width="4.5703125" style="1" customWidth="1"/>
    <col min="3" max="3" width="5.85546875" customWidth="1"/>
    <col min="4" max="5" width="7" customWidth="1"/>
    <col min="6" max="8" width="7.5703125" customWidth="1"/>
    <col min="9" max="9" width="6.5703125" style="1" customWidth="1"/>
    <col min="10" max="10" width="5.85546875" customWidth="1"/>
    <col min="11" max="12" width="7" customWidth="1"/>
    <col min="13" max="15" width="7.5703125" customWidth="1"/>
    <col min="16" max="16" width="6.5703125" style="1" customWidth="1"/>
    <col min="17" max="17" width="5.85546875" customWidth="1"/>
    <col min="18" max="19" width="7" customWidth="1"/>
    <col min="20" max="22" width="7.5703125" customWidth="1"/>
    <col min="23" max="23" width="6.5703125" style="1" customWidth="1"/>
    <col min="24" max="24" width="5.85546875" customWidth="1"/>
    <col min="25" max="26" width="7" customWidth="1"/>
    <col min="27" max="29" width="7.5703125" customWidth="1"/>
    <col min="30" max="30" width="6.5703125" style="1" customWidth="1"/>
    <col min="31" max="31" width="5.85546875" customWidth="1"/>
    <col min="32" max="33" width="7" customWidth="1"/>
    <col min="34" max="36" width="7.5703125" customWidth="1"/>
  </cols>
  <sheetData>
    <row r="1" spans="1:36" s="6" customFormat="1" x14ac:dyDescent="0.25">
      <c r="A1" s="6" t="s">
        <v>11</v>
      </c>
      <c r="C1" s="8">
        <v>1</v>
      </c>
      <c r="D1" s="7"/>
      <c r="J1" s="8">
        <f>C1+1</f>
        <v>2</v>
      </c>
      <c r="K1" s="7"/>
      <c r="Q1" s="8">
        <f>J1+1</f>
        <v>3</v>
      </c>
      <c r="R1" s="7"/>
      <c r="X1" s="8">
        <f>Q1+1</f>
        <v>4</v>
      </c>
      <c r="Y1" s="7"/>
      <c r="AE1" s="8">
        <f>X1+1</f>
        <v>5</v>
      </c>
      <c r="AF1" s="7"/>
    </row>
    <row r="3" spans="1:36" x14ac:dyDescent="0.25">
      <c r="A3" s="2"/>
      <c r="C3" s="2"/>
      <c r="D3" s="2" t="s">
        <v>10</v>
      </c>
      <c r="E3" s="2" t="s">
        <v>9</v>
      </c>
      <c r="F3" s="2" t="s">
        <v>8</v>
      </c>
      <c r="G3" s="2" t="s">
        <v>7</v>
      </c>
      <c r="H3" s="2" t="s">
        <v>6</v>
      </c>
      <c r="J3" s="2"/>
      <c r="K3" s="2" t="s">
        <v>10</v>
      </c>
      <c r="L3" s="2" t="s">
        <v>9</v>
      </c>
      <c r="M3" s="2" t="s">
        <v>8</v>
      </c>
      <c r="N3" s="2" t="s">
        <v>7</v>
      </c>
      <c r="O3" s="2" t="s">
        <v>6</v>
      </c>
      <c r="Q3" s="2"/>
      <c r="R3" s="2" t="s">
        <v>10</v>
      </c>
      <c r="S3" s="2" t="s">
        <v>9</v>
      </c>
      <c r="T3" s="2" t="s">
        <v>8</v>
      </c>
      <c r="U3" s="2" t="s">
        <v>7</v>
      </c>
      <c r="V3" s="2" t="s">
        <v>6</v>
      </c>
      <c r="X3" s="2"/>
      <c r="Y3" s="2" t="s">
        <v>10</v>
      </c>
      <c r="Z3" s="2" t="s">
        <v>9</v>
      </c>
      <c r="AA3" s="2" t="s">
        <v>8</v>
      </c>
      <c r="AB3" s="2" t="s">
        <v>7</v>
      </c>
      <c r="AC3" s="2" t="s">
        <v>6</v>
      </c>
      <c r="AE3" s="2"/>
      <c r="AF3" s="2" t="s">
        <v>10</v>
      </c>
      <c r="AG3" s="2" t="s">
        <v>9</v>
      </c>
      <c r="AH3" s="2" t="s">
        <v>8</v>
      </c>
      <c r="AI3" s="2" t="s">
        <v>7</v>
      </c>
      <c r="AJ3" s="2" t="s">
        <v>6</v>
      </c>
    </row>
    <row r="4" spans="1:36" x14ac:dyDescent="0.25">
      <c r="A4" s="2" t="s">
        <v>5</v>
      </c>
      <c r="C4" s="2" t="str">
        <f>$A4&amp;"-"&amp;H4</f>
        <v>a-2</v>
      </c>
      <c r="D4" s="2">
        <v>1</v>
      </c>
      <c r="E4" s="2">
        <v>1</v>
      </c>
      <c r="F4" s="2">
        <f>(D4-D$11)^2+(E4-E$11)^2</f>
        <v>16</v>
      </c>
      <c r="G4" s="2">
        <f>(D4-D$12)^2+(E4-E$12)^2</f>
        <v>4</v>
      </c>
      <c r="H4" s="2">
        <f>IF(F4&lt;=G4,1,2)</f>
        <v>2</v>
      </c>
      <c r="J4" s="2" t="str">
        <f>$A4&amp;"-"&amp;O4</f>
        <v>a-1</v>
      </c>
      <c r="K4" s="2">
        <f>D4</f>
        <v>1</v>
      </c>
      <c r="L4" s="2">
        <f>E4</f>
        <v>1</v>
      </c>
      <c r="M4" s="2">
        <f>(K4-K$11)^2+(L4-L$11)^2</f>
        <v>5</v>
      </c>
      <c r="N4" s="2">
        <f>(K4-K$12)^2+(L4-L$12)^2</f>
        <v>5.5625</v>
      </c>
      <c r="O4" s="2">
        <f>IF(M4&lt;=N4,1,2)</f>
        <v>1</v>
      </c>
      <c r="Q4" s="2" t="str">
        <f>$A4&amp;"-"&amp;V4</f>
        <v>a-1</v>
      </c>
      <c r="R4" s="2">
        <f>K4</f>
        <v>1</v>
      </c>
      <c r="S4" s="2">
        <f>L4</f>
        <v>1</v>
      </c>
      <c r="T4" s="2">
        <f>(R4-R$11)^2+(S4-S$11)^2</f>
        <v>0.5</v>
      </c>
      <c r="U4" s="2">
        <f>(R4-R$12)^2+(S4-S$12)^2</f>
        <v>11.5625</v>
      </c>
      <c r="V4" s="2">
        <f>IF(T4&lt;=U4,1,2)</f>
        <v>1</v>
      </c>
      <c r="X4" s="2" t="str">
        <f>$A4&amp;"-"&amp;AC4</f>
        <v>a-1</v>
      </c>
      <c r="Y4" s="2">
        <f>R4</f>
        <v>1</v>
      </c>
      <c r="Z4" s="2">
        <f>S4</f>
        <v>1</v>
      </c>
      <c r="AA4" s="2">
        <f>(Y4-Y$11)^2+(Z4-Z$11)^2</f>
        <v>0.11111111111111106</v>
      </c>
      <c r="AB4" s="2">
        <f>(Y4-Y$12)^2+(Z4-Z$12)^2</f>
        <v>18.222222222222221</v>
      </c>
      <c r="AC4" s="2">
        <f>IF(AA4&lt;=AB4,1,2)</f>
        <v>1</v>
      </c>
      <c r="AE4" s="2" t="str">
        <f>$A4&amp;"-"&amp;AJ4</f>
        <v>a-1</v>
      </c>
      <c r="AF4" s="2">
        <f>Y4</f>
        <v>1</v>
      </c>
      <c r="AG4" s="2">
        <f>Z4</f>
        <v>1</v>
      </c>
      <c r="AH4" s="2">
        <f>(AF4-AF$11)^2+(AG4-AG$11)^2</f>
        <v>0.11111111111111106</v>
      </c>
      <c r="AI4" s="2">
        <f>(AF4-AF$12)^2+(AG4-AG$12)^2</f>
        <v>18.222222222222221</v>
      </c>
      <c r="AJ4" s="2">
        <f>IF(AH4&lt;=AI4,1,2)</f>
        <v>1</v>
      </c>
    </row>
    <row r="5" spans="1:36" x14ac:dyDescent="0.25">
      <c r="A5" s="2" t="s">
        <v>4</v>
      </c>
      <c r="C5" s="2" t="str">
        <f>$A5&amp;"-"&amp;H5</f>
        <v>b-1</v>
      </c>
      <c r="D5" s="2">
        <v>0</v>
      </c>
      <c r="E5" s="2">
        <v>2</v>
      </c>
      <c r="F5" s="2">
        <f>(D5-D$11)^2+(E5-E$11)^2</f>
        <v>10</v>
      </c>
      <c r="G5" s="2">
        <f>(D5-D$12)^2+(E5-E$12)^2</f>
        <v>10</v>
      </c>
      <c r="H5" s="2">
        <f>IF(F5&lt;=G5,1,2)</f>
        <v>1</v>
      </c>
      <c r="J5" s="2" t="str">
        <f>$A5&amp;"-"&amp;O5</f>
        <v>b-1</v>
      </c>
      <c r="K5" s="2">
        <f>D5</f>
        <v>0</v>
      </c>
      <c r="L5" s="2">
        <f>E5</f>
        <v>2</v>
      </c>
      <c r="M5" s="2">
        <f>(K5-K$11)^2+(L5-L$11)^2</f>
        <v>5</v>
      </c>
      <c r="N5" s="2">
        <f>(K5-K$12)^2+(L5-L$12)^2</f>
        <v>9.0625</v>
      </c>
      <c r="O5" s="2">
        <f>IF(M5&lt;=N5,1,2)</f>
        <v>1</v>
      </c>
      <c r="Q5" s="2" t="str">
        <f>$A5&amp;"-"&amp;V5</f>
        <v>b-1</v>
      </c>
      <c r="R5" s="2">
        <f>K5</f>
        <v>0</v>
      </c>
      <c r="S5" s="2">
        <f>L5</f>
        <v>2</v>
      </c>
      <c r="T5" s="2">
        <f>(R5-R$11)^2+(S5-S$11)^2</f>
        <v>0.5</v>
      </c>
      <c r="U5" s="2">
        <f>(R5-R$12)^2+(S5-S$12)^2</f>
        <v>15.0625</v>
      </c>
      <c r="V5" s="2">
        <f>IF(T5&lt;=U5,1,2)</f>
        <v>1</v>
      </c>
      <c r="X5" s="2" t="str">
        <f>$A5&amp;"-"&amp;AC5</f>
        <v>b-1</v>
      </c>
      <c r="Y5" s="2">
        <f>R5</f>
        <v>0</v>
      </c>
      <c r="Z5" s="2">
        <f>S5</f>
        <v>2</v>
      </c>
      <c r="AA5" s="2">
        <f>(Y5-Y$11)^2+(Z5-Z$11)^2</f>
        <v>1.4444444444444446</v>
      </c>
      <c r="AB5" s="2">
        <f>(Y5-Y$12)^2+(Z5-Z$12)^2</f>
        <v>21.555555555555554</v>
      </c>
      <c r="AC5" s="2">
        <f>IF(AA5&lt;=AB5,1,2)</f>
        <v>1</v>
      </c>
      <c r="AE5" s="2" t="str">
        <f>$A5&amp;"-"&amp;AJ5</f>
        <v>b-1</v>
      </c>
      <c r="AF5" s="2">
        <f>Y5</f>
        <v>0</v>
      </c>
      <c r="AG5" s="2">
        <f>Z5</f>
        <v>2</v>
      </c>
      <c r="AH5" s="2">
        <f>(AF5-AF$11)^2+(AG5-AG$11)^2</f>
        <v>1.4444444444444446</v>
      </c>
      <c r="AI5" s="2">
        <f>(AF5-AF$12)^2+(AG5-AG$12)^2</f>
        <v>21.555555555555554</v>
      </c>
      <c r="AJ5" s="2">
        <f>IF(AH5&lt;=AI5,1,2)</f>
        <v>1</v>
      </c>
    </row>
    <row r="6" spans="1:36" x14ac:dyDescent="0.25">
      <c r="A6" s="2" t="s">
        <v>3</v>
      </c>
      <c r="C6" s="2" t="str">
        <f>$A6&amp;"-"&amp;H6</f>
        <v>c-2</v>
      </c>
      <c r="D6" s="2">
        <v>2</v>
      </c>
      <c r="E6" s="2">
        <v>1</v>
      </c>
      <c r="F6" s="2">
        <f>(D6-D$11)^2+(E6-E$11)^2</f>
        <v>17</v>
      </c>
      <c r="G6" s="2">
        <f>(D6-D$12)^2+(E6-E$12)^2</f>
        <v>1</v>
      </c>
      <c r="H6" s="2">
        <f>IF(F6&lt;=G6,1,2)</f>
        <v>2</v>
      </c>
      <c r="J6" s="2" t="str">
        <f>$A6&amp;"-"&amp;O6</f>
        <v>c-2</v>
      </c>
      <c r="K6" s="2">
        <f>D6</f>
        <v>2</v>
      </c>
      <c r="L6" s="2">
        <f>E6</f>
        <v>1</v>
      </c>
      <c r="M6" s="2">
        <f>(K6-K$11)^2+(L6-L$11)^2</f>
        <v>4</v>
      </c>
      <c r="N6" s="2">
        <f>(K6-K$12)^2+(L6-L$12)^2</f>
        <v>2.5625</v>
      </c>
      <c r="O6" s="2">
        <f>IF(M6&lt;=N6,1,2)</f>
        <v>2</v>
      </c>
      <c r="Q6" s="2" t="str">
        <f>$A6&amp;"-"&amp;V6</f>
        <v>c-1</v>
      </c>
      <c r="R6" s="2">
        <f>K6</f>
        <v>2</v>
      </c>
      <c r="S6" s="2">
        <f>L6</f>
        <v>1</v>
      </c>
      <c r="T6" s="2">
        <f>(R6-R$11)^2+(S6-S$11)^2</f>
        <v>2.5</v>
      </c>
      <c r="U6" s="2">
        <f>(R6-R$12)^2+(S6-S$12)^2</f>
        <v>7.0625</v>
      </c>
      <c r="V6" s="2">
        <f>IF(T6&lt;=U6,1,2)</f>
        <v>1</v>
      </c>
      <c r="X6" s="2" t="str">
        <f>$A6&amp;"-"&amp;AC6</f>
        <v>c-1</v>
      </c>
      <c r="Y6" s="2">
        <f>R6</f>
        <v>2</v>
      </c>
      <c r="Z6" s="2">
        <f>S6</f>
        <v>1</v>
      </c>
      <c r="AA6" s="2">
        <f>(Y6-Y$11)^2+(Z6-Z$11)^2</f>
        <v>1.1111111111111112</v>
      </c>
      <c r="AB6" s="2">
        <f>(Y6-Y$12)^2+(Z6-Z$12)^2</f>
        <v>12.555555555555554</v>
      </c>
      <c r="AC6" s="2">
        <f>IF(AA6&lt;=AB6,1,2)</f>
        <v>1</v>
      </c>
      <c r="AE6" s="2" t="str">
        <f>$A6&amp;"-"&amp;AJ6</f>
        <v>c-1</v>
      </c>
      <c r="AF6" s="2">
        <f>Y6</f>
        <v>2</v>
      </c>
      <c r="AG6" s="2">
        <f>Z6</f>
        <v>1</v>
      </c>
      <c r="AH6" s="2">
        <f>(AF6-AF$11)^2+(AG6-AG$11)^2</f>
        <v>1.1111111111111112</v>
      </c>
      <c r="AI6" s="2">
        <f>(AF6-AF$12)^2+(AG6-AG$12)^2</f>
        <v>12.555555555555554</v>
      </c>
      <c r="AJ6" s="2">
        <f>IF(AH6&lt;=AI6,1,2)</f>
        <v>1</v>
      </c>
    </row>
    <row r="7" spans="1:36" x14ac:dyDescent="0.25">
      <c r="A7" s="2" t="s">
        <v>2</v>
      </c>
      <c r="C7" s="2" t="str">
        <f>$A7&amp;"-"&amp;H7</f>
        <v>d-2</v>
      </c>
      <c r="D7" s="2">
        <v>4</v>
      </c>
      <c r="E7" s="2">
        <v>3</v>
      </c>
      <c r="F7" s="2">
        <f>(D7-D$11)^2+(E7-E$11)^2</f>
        <v>13</v>
      </c>
      <c r="G7" s="2">
        <f>(D7-D$12)^2+(E7-E$12)^2</f>
        <v>5</v>
      </c>
      <c r="H7" s="2">
        <f>IF(F7&lt;=G7,1,2)</f>
        <v>2</v>
      </c>
      <c r="J7" s="2" t="str">
        <f>$A7&amp;"-"&amp;O7</f>
        <v>d-2</v>
      </c>
      <c r="K7" s="2">
        <f>D7</f>
        <v>4</v>
      </c>
      <c r="L7" s="2">
        <f>E7</f>
        <v>3</v>
      </c>
      <c r="M7" s="2">
        <f>(K7-K$11)^2+(L7-L$11)^2</f>
        <v>4</v>
      </c>
      <c r="N7" s="2">
        <f>(K7-K$12)^2+(L7-L$12)^2</f>
        <v>1.5625</v>
      </c>
      <c r="O7" s="2">
        <f>IF(M7&lt;=N7,1,2)</f>
        <v>2</v>
      </c>
      <c r="Q7" s="2" t="str">
        <f>$A7&amp;"-"&amp;V7</f>
        <v>d-2</v>
      </c>
      <c r="R7" s="2">
        <f>K7</f>
        <v>4</v>
      </c>
      <c r="S7" s="2">
        <f>L7</f>
        <v>3</v>
      </c>
      <c r="T7" s="2">
        <f>(R7-R$11)^2+(S7-S$11)^2</f>
        <v>14.5</v>
      </c>
      <c r="U7" s="2">
        <f>(R7-R$12)^2+(S7-S$12)^2</f>
        <v>6.25E-2</v>
      </c>
      <c r="V7" s="2">
        <f>IF(T7&lt;=U7,1,2)</f>
        <v>2</v>
      </c>
      <c r="X7" s="2" t="str">
        <f>$A7&amp;"-"&amp;AC7</f>
        <v>d-2</v>
      </c>
      <c r="Y7" s="2">
        <f>R7</f>
        <v>4</v>
      </c>
      <c r="Z7" s="2">
        <f>S7</f>
        <v>3</v>
      </c>
      <c r="AA7" s="2">
        <f>(Y7-Y$11)^2+(Z7-Z$11)^2</f>
        <v>11.777777777777779</v>
      </c>
      <c r="AB7" s="2">
        <f>(Y7-Y$12)^2+(Z7-Z$12)^2</f>
        <v>0.55555555555555514</v>
      </c>
      <c r="AC7" s="2">
        <f>IF(AA7&lt;=AB7,1,2)</f>
        <v>2</v>
      </c>
      <c r="AE7" s="2" t="str">
        <f>$A7&amp;"-"&amp;AJ7</f>
        <v>d-2</v>
      </c>
      <c r="AF7" s="2">
        <f>Y7</f>
        <v>4</v>
      </c>
      <c r="AG7" s="2">
        <f>Z7</f>
        <v>3</v>
      </c>
      <c r="AH7" s="2">
        <f>(AF7-AF$11)^2+(AG7-AG$11)^2</f>
        <v>11.777777777777779</v>
      </c>
      <c r="AI7" s="2">
        <f>(AF7-AF$12)^2+(AG7-AG$12)^2</f>
        <v>0.55555555555555514</v>
      </c>
      <c r="AJ7" s="2">
        <f>IF(AH7&lt;=AI7,1,2)</f>
        <v>2</v>
      </c>
    </row>
    <row r="8" spans="1:36" x14ac:dyDescent="0.25">
      <c r="A8" s="2" t="s">
        <v>1</v>
      </c>
      <c r="C8" s="2" t="str">
        <f>$A8&amp;"-"&amp;H8</f>
        <v>e-1</v>
      </c>
      <c r="D8" s="2">
        <v>4</v>
      </c>
      <c r="E8" s="2">
        <v>4</v>
      </c>
      <c r="F8" s="2">
        <f>(D8-D$11)^2+(E8-E$11)^2</f>
        <v>10</v>
      </c>
      <c r="G8" s="2">
        <f>(D8-D$12)^2+(E8-E$12)^2</f>
        <v>10</v>
      </c>
      <c r="H8" s="2">
        <f>IF(F8&lt;=G8,1,2)</f>
        <v>1</v>
      </c>
      <c r="J8" s="2" t="str">
        <f>$A8&amp;"-"&amp;O8</f>
        <v>e-2</v>
      </c>
      <c r="K8" s="2">
        <f>D8</f>
        <v>4</v>
      </c>
      <c r="L8" s="2">
        <f>E8</f>
        <v>4</v>
      </c>
      <c r="M8" s="2">
        <f>(K8-K$11)^2+(L8-L$11)^2</f>
        <v>5</v>
      </c>
      <c r="N8" s="2">
        <f>(K8-K$12)^2+(L8-L$12)^2</f>
        <v>4.0625</v>
      </c>
      <c r="O8" s="2">
        <f>IF(M8&lt;=N8,1,2)</f>
        <v>2</v>
      </c>
      <c r="Q8" s="2" t="str">
        <f>$A8&amp;"-"&amp;V8</f>
        <v>e-2</v>
      </c>
      <c r="R8" s="2">
        <f>K8</f>
        <v>4</v>
      </c>
      <c r="S8" s="2">
        <f>L8</f>
        <v>4</v>
      </c>
      <c r="T8" s="2">
        <f>(R8-R$11)^2+(S8-S$11)^2</f>
        <v>18.5</v>
      </c>
      <c r="U8" s="2">
        <f>(R8-R$12)^2+(S8-S$12)^2</f>
        <v>1.0625</v>
      </c>
      <c r="V8" s="2">
        <f>IF(T8&lt;=U8,1,2)</f>
        <v>2</v>
      </c>
      <c r="X8" s="2" t="str">
        <f>$A8&amp;"-"&amp;AC8</f>
        <v>e-2</v>
      </c>
      <c r="Y8" s="2">
        <f>R8</f>
        <v>4</v>
      </c>
      <c r="Z8" s="2">
        <f>S8</f>
        <v>4</v>
      </c>
      <c r="AA8" s="2">
        <f>(Y8-Y$11)^2+(Z8-Z$11)^2</f>
        <v>16.111111111111114</v>
      </c>
      <c r="AB8" s="2">
        <f>(Y8-Y$12)^2+(Z8-Z$12)^2</f>
        <v>0.22222222222222213</v>
      </c>
      <c r="AC8" s="2">
        <f>IF(AA8&lt;=AB8,1,2)</f>
        <v>2</v>
      </c>
      <c r="AE8" s="2" t="str">
        <f>$A8&amp;"-"&amp;AJ8</f>
        <v>e-2</v>
      </c>
      <c r="AF8" s="2">
        <f>Y8</f>
        <v>4</v>
      </c>
      <c r="AG8" s="2">
        <f>Z8</f>
        <v>4</v>
      </c>
      <c r="AH8" s="2">
        <f>(AF8-AF$11)^2+(AG8-AG$11)^2</f>
        <v>16.111111111111114</v>
      </c>
      <c r="AI8" s="2">
        <f>(AF8-AF$12)^2+(AG8-AG$12)^2</f>
        <v>0.22222222222222213</v>
      </c>
      <c r="AJ8" s="2">
        <f>IF(AH8&lt;=AI8,1,2)</f>
        <v>2</v>
      </c>
    </row>
    <row r="9" spans="1:36" x14ac:dyDescent="0.25">
      <c r="A9" s="2" t="s">
        <v>0</v>
      </c>
      <c r="C9" s="2" t="str">
        <f>$A9&amp;"-"&amp;H9</f>
        <v>f-2</v>
      </c>
      <c r="D9" s="2">
        <v>5</v>
      </c>
      <c r="E9" s="2">
        <v>4</v>
      </c>
      <c r="F9" s="2">
        <f>(D9-D$11)^2+(E9-E$11)^2</f>
        <v>17</v>
      </c>
      <c r="G9" s="2">
        <f>(D9-D$12)^2+(E9-E$12)^2</f>
        <v>13</v>
      </c>
      <c r="H9" s="2">
        <f>IF(F9&lt;=G9,1,2)</f>
        <v>2</v>
      </c>
      <c r="J9" s="2" t="str">
        <f>$A9&amp;"-"&amp;O9</f>
        <v>f-2</v>
      </c>
      <c r="K9" s="2">
        <f>D9</f>
        <v>5</v>
      </c>
      <c r="L9" s="2">
        <f>E9</f>
        <v>4</v>
      </c>
      <c r="M9" s="2">
        <f>(K9-K$11)^2+(L9-L$11)^2</f>
        <v>10</v>
      </c>
      <c r="N9" s="2">
        <f>(K9-K$12)^2+(L9-L$12)^2</f>
        <v>7.0625</v>
      </c>
      <c r="O9" s="2">
        <f>IF(M9&lt;=N9,1,2)</f>
        <v>2</v>
      </c>
      <c r="Q9" s="2" t="str">
        <f>$A9&amp;"-"&amp;V9</f>
        <v>f-2</v>
      </c>
      <c r="R9" s="2">
        <f>K9</f>
        <v>5</v>
      </c>
      <c r="S9" s="2">
        <f>L9</f>
        <v>4</v>
      </c>
      <c r="T9" s="2">
        <f>(R9-R$11)^2+(S9-S$11)^2</f>
        <v>26.5</v>
      </c>
      <c r="U9" s="2">
        <f>(R9-R$12)^2+(S9-S$12)^2</f>
        <v>2.5625</v>
      </c>
      <c r="V9" s="2">
        <f>IF(T9&lt;=U9,1,2)</f>
        <v>2</v>
      </c>
      <c r="X9" s="2" t="str">
        <f>$A9&amp;"-"&amp;AC9</f>
        <v>f-2</v>
      </c>
      <c r="Y9" s="2">
        <f>R9</f>
        <v>5</v>
      </c>
      <c r="Z9" s="2">
        <f>S9</f>
        <v>4</v>
      </c>
      <c r="AA9" s="2">
        <f>(Y9-Y$11)^2+(Z9-Z$11)^2</f>
        <v>23.111111111111114</v>
      </c>
      <c r="AB9" s="2">
        <f>(Y9-Y$12)^2+(Z9-Z$12)^2</f>
        <v>0.55555555555555602</v>
      </c>
      <c r="AC9" s="2">
        <f>IF(AA9&lt;=AB9,1,2)</f>
        <v>2</v>
      </c>
      <c r="AE9" s="2" t="str">
        <f>$A9&amp;"-"&amp;AJ9</f>
        <v>f-2</v>
      </c>
      <c r="AF9" s="2">
        <f>Y9</f>
        <v>5</v>
      </c>
      <c r="AG9" s="2">
        <f>Z9</f>
        <v>4</v>
      </c>
      <c r="AH9" s="2">
        <f>(AF9-AF$11)^2+(AG9-AG$11)^2</f>
        <v>23.111111111111114</v>
      </c>
      <c r="AI9" s="2">
        <f>(AF9-AF$12)^2+(AG9-AG$12)^2</f>
        <v>0.55555555555555602</v>
      </c>
      <c r="AJ9" s="2">
        <f>IF(AH9&lt;=AI9,1,2)</f>
        <v>2</v>
      </c>
    </row>
    <row r="10" spans="1:36" s="4" customFormat="1" x14ac:dyDescent="0.25">
      <c r="B10" s="5"/>
      <c r="I10" s="5"/>
      <c r="P10" s="5"/>
      <c r="W10" s="5"/>
      <c r="AD10" s="5"/>
    </row>
    <row r="11" spans="1:36" x14ac:dyDescent="0.25">
      <c r="C11" s="3">
        <v>1</v>
      </c>
      <c r="D11" s="2">
        <v>1</v>
      </c>
      <c r="E11" s="2">
        <v>5</v>
      </c>
      <c r="J11" s="3">
        <v>1</v>
      </c>
      <c r="K11" s="2">
        <f>SUMIF(H4:H9,J11,K4:K9)/COUNTIF(H4:H9,J11)</f>
        <v>2</v>
      </c>
      <c r="L11" s="2">
        <f>SUMIF(H4:H9,J11,L4:L9)/COUNTIF(H4:H9,J11)</f>
        <v>3</v>
      </c>
      <c r="Q11" s="3">
        <v>1</v>
      </c>
      <c r="R11" s="2">
        <f>SUMIF(O4:O9,Q11,R4:R9)/COUNTIF(O4:O9,Q11)</f>
        <v>0.5</v>
      </c>
      <c r="S11" s="2">
        <f>SUMIF(O4:O9,Q11,S4:S9)/COUNTIF(O4:O9,Q11)</f>
        <v>1.5</v>
      </c>
      <c r="X11" s="3">
        <v>1</v>
      </c>
      <c r="Y11" s="2">
        <f>SUMIF(V4:V9,X11,Y4:Y9)/COUNTIF(V4:V9,X11)</f>
        <v>1</v>
      </c>
      <c r="Z11" s="2">
        <f>SUMIF(V4:V9,X11,Z4:Z9)/COUNTIF(V4:V9,X11)</f>
        <v>1.3333333333333333</v>
      </c>
      <c r="AE11" s="3">
        <v>1</v>
      </c>
      <c r="AF11" s="2">
        <f>SUMIF(AC4:AC9,AE11,AF4:AF9)/COUNTIF(AC4:AC9,AE11)</f>
        <v>1</v>
      </c>
      <c r="AG11" s="2">
        <f>SUMIF(AC4:AC9,AE11,AG4:AG9)/COUNTIF(AC4:AC9,AE11)</f>
        <v>1.3333333333333333</v>
      </c>
    </row>
    <row r="12" spans="1:36" x14ac:dyDescent="0.25">
      <c r="C12" s="3">
        <v>2</v>
      </c>
      <c r="D12" s="2">
        <v>3</v>
      </c>
      <c r="E12" s="2">
        <v>1</v>
      </c>
      <c r="J12" s="3">
        <v>2</v>
      </c>
      <c r="K12" s="2">
        <f>AVERAGEIF(H4:H9,J12,D4:D9)</f>
        <v>3</v>
      </c>
      <c r="L12" s="2">
        <f>AVERAGEIF(H4:H9,J12,E4:E9)</f>
        <v>2.25</v>
      </c>
      <c r="Q12" s="3">
        <v>2</v>
      </c>
      <c r="R12" s="2">
        <f>AVERAGEIF(O4:O9,Q12,K4:K9)</f>
        <v>3.75</v>
      </c>
      <c r="S12" s="2">
        <f>AVERAGEIF(O4:O9,Q12,L4:L9)</f>
        <v>3</v>
      </c>
      <c r="X12" s="3">
        <v>2</v>
      </c>
      <c r="Y12" s="2">
        <f>AVERAGEIF(V4:V9,X12,R4:R9)</f>
        <v>4.333333333333333</v>
      </c>
      <c r="Z12" s="2">
        <f>AVERAGEIF(V4:V9,X12,S4:S9)</f>
        <v>3.6666666666666665</v>
      </c>
      <c r="AE12" s="3">
        <v>2</v>
      </c>
      <c r="AF12" s="2">
        <f>AVERAGEIF(AC4:AC9,AE12,Y4:Y9)</f>
        <v>4.333333333333333</v>
      </c>
      <c r="AG12" s="2">
        <f>AVERAGEIF(AC4:AC9,AE12,Z4:Z9)</f>
        <v>3.6666666666666665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Exemple kmeans manuel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 Colonimos</dc:creator>
  <cp:lastModifiedBy>Bruno Fischer Colonimos</cp:lastModifiedBy>
  <dcterms:created xsi:type="dcterms:W3CDTF">2019-01-20T21:08:22Z</dcterms:created>
  <dcterms:modified xsi:type="dcterms:W3CDTF">2019-01-20T21:25:59Z</dcterms:modified>
</cp:coreProperties>
</file>