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baria.morimitsu\Documents\Certificação\Impacta\Estudos_SQL\Exercicio_Entregavel\"/>
    </mc:Choice>
  </mc:AlternateContent>
  <xr:revisionPtr revIDLastSave="0" documentId="8_{A87420A3-BF88-4BC4-9F99-065CB1E9F7B7}" xr6:coauthVersionLast="47" xr6:coauthVersionMax="47" xr10:uidLastSave="{00000000-0000-0000-0000-000000000000}"/>
  <bookViews>
    <workbookView xWindow="28695" yWindow="885" windowWidth="14610" windowHeight="15585" xr2:uid="{9E07BE9B-C80B-4948-88BE-7A58426CA3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6" i="1" l="1"/>
  <c r="AD25" i="1"/>
  <c r="AD32" i="1"/>
  <c r="AD31" i="1"/>
  <c r="AD30" i="1"/>
  <c r="AD29" i="1"/>
  <c r="AD28" i="1"/>
  <c r="AD27" i="1"/>
  <c r="AD24" i="1"/>
  <c r="AD23" i="1"/>
  <c r="AC14" i="1"/>
  <c r="AC15" i="1"/>
  <c r="AC16" i="1"/>
  <c r="AC17" i="1"/>
  <c r="AC18" i="1"/>
  <c r="AC19" i="1"/>
  <c r="AC20" i="1"/>
  <c r="AD20" i="1" s="1"/>
  <c r="AC21" i="1"/>
  <c r="AD21" i="1" s="1"/>
  <c r="AC22" i="1"/>
  <c r="AC13" i="1"/>
  <c r="AD13" i="1" s="1"/>
  <c r="AD22" i="1"/>
  <c r="AD19" i="1"/>
  <c r="AD18" i="1"/>
  <c r="AD17" i="1"/>
  <c r="AD16" i="1"/>
  <c r="AD15" i="1"/>
  <c r="AD14" i="1"/>
  <c r="AC12" i="1"/>
  <c r="AD12" i="1" s="1"/>
  <c r="AD11" i="1"/>
  <c r="AC11" i="1"/>
  <c r="AD10" i="1"/>
  <c r="AC10" i="1"/>
  <c r="AC9" i="1"/>
  <c r="AD9" i="1" s="1"/>
  <c r="AC8" i="1"/>
  <c r="AD8" i="1" s="1"/>
  <c r="AD7" i="1"/>
  <c r="AC7" i="1"/>
  <c r="AD6" i="1"/>
  <c r="AC6" i="1"/>
  <c r="AC5" i="1"/>
  <c r="AD5" i="1" s="1"/>
  <c r="AC4" i="1"/>
  <c r="AD4" i="1" s="1"/>
  <c r="AD3" i="1"/>
  <c r="AC3" i="1"/>
</calcChain>
</file>

<file path=xl/sharedStrings.xml><?xml version="1.0" encoding="utf-8"?>
<sst xmlns="http://schemas.openxmlformats.org/spreadsheetml/2006/main" count="203" uniqueCount="126">
  <si>
    <t>Filmes</t>
  </si>
  <si>
    <t>filme_id(PK)</t>
  </si>
  <si>
    <t>titulo</t>
  </si>
  <si>
    <t>genero</t>
  </si>
  <si>
    <t>ano_lancamento</t>
  </si>
  <si>
    <t>orcamento</t>
  </si>
  <si>
    <t>moeda</t>
  </si>
  <si>
    <t>faturamento_global</t>
  </si>
  <si>
    <t>Matrix</t>
  </si>
  <si>
    <t>Ficcao Cientifica</t>
  </si>
  <si>
    <t>63 000 000,00</t>
  </si>
  <si>
    <t>dolar</t>
  </si>
  <si>
    <t>Elenco</t>
  </si>
  <si>
    <t>elenco_id(PK)</t>
  </si>
  <si>
    <t>nome_atores</t>
  </si>
  <si>
    <t>sobrenome_atores</t>
  </si>
  <si>
    <t>Keanu</t>
  </si>
  <si>
    <t>Reeves</t>
  </si>
  <si>
    <t>filme_id(FK)</t>
  </si>
  <si>
    <t>Laurence</t>
  </si>
  <si>
    <t>Fishburne</t>
  </si>
  <si>
    <t>Carrie-Anne</t>
  </si>
  <si>
    <t>Moss</t>
  </si>
  <si>
    <t>Diretor</t>
  </si>
  <si>
    <t>diretor_id(PK)</t>
  </si>
  <si>
    <t>nome</t>
  </si>
  <si>
    <t>sobrenome</t>
  </si>
  <si>
    <t>Lana</t>
  </si>
  <si>
    <t>Wachowski</t>
  </si>
  <si>
    <t>Lilly</t>
  </si>
  <si>
    <t>Clube da Luta</t>
  </si>
  <si>
    <t>Suspense</t>
  </si>
  <si>
    <t>A Origem</t>
  </si>
  <si>
    <t>160 000 000,00</t>
  </si>
  <si>
    <t>V de Vinganca</t>
  </si>
  <si>
    <t>Aventura</t>
  </si>
  <si>
    <t>54 000 000,00</t>
  </si>
  <si>
    <t>Brad</t>
  </si>
  <si>
    <t>Pitt</t>
  </si>
  <si>
    <t>Edward</t>
  </si>
  <si>
    <t>Norton</t>
  </si>
  <si>
    <t>Helena Bonham</t>
  </si>
  <si>
    <t>Carter</t>
  </si>
  <si>
    <t>David</t>
  </si>
  <si>
    <t>Fincher</t>
  </si>
  <si>
    <t>Roteiristas</t>
  </si>
  <si>
    <t>roteirista_id(PK)</t>
  </si>
  <si>
    <t>nome_roteiristas</t>
  </si>
  <si>
    <t>sobrenome_roteiristas</t>
  </si>
  <si>
    <t>Jim</t>
  </si>
  <si>
    <t>Uhls</t>
  </si>
  <si>
    <t>Produtoras</t>
  </si>
  <si>
    <t>produtora_id(PK)</t>
  </si>
  <si>
    <t>nome_produtora</t>
  </si>
  <si>
    <t>Warner Bros.Pictures</t>
  </si>
  <si>
    <t>Village Road Pictures</t>
  </si>
  <si>
    <t>Silver Pictures</t>
  </si>
  <si>
    <t>Produtores</t>
  </si>
  <si>
    <t>produtor_id</t>
  </si>
  <si>
    <t>nome_produtor</t>
  </si>
  <si>
    <t>sobrenome_produtor</t>
  </si>
  <si>
    <t>produtora_id(FK)</t>
  </si>
  <si>
    <t xml:space="preserve">Joel </t>
  </si>
  <si>
    <t>Silver</t>
  </si>
  <si>
    <t xml:space="preserve">Bilheteria </t>
  </si>
  <si>
    <t>bilheteria_id(PK)</t>
  </si>
  <si>
    <t>receita_pais</t>
  </si>
  <si>
    <t>Espectadores</t>
  </si>
  <si>
    <t>pais_id(FK)</t>
  </si>
  <si>
    <t>Países Onde os Filmes são exibidos</t>
  </si>
  <si>
    <t>pais_id(PK)</t>
  </si>
  <si>
    <t>pais</t>
  </si>
  <si>
    <t>sigla</t>
  </si>
  <si>
    <t>Brasil</t>
  </si>
  <si>
    <t>BR</t>
  </si>
  <si>
    <t>Argentina</t>
  </si>
  <si>
    <t>AR</t>
  </si>
  <si>
    <t>Estados Unidos</t>
  </si>
  <si>
    <t>EUA</t>
  </si>
  <si>
    <t>Canada</t>
  </si>
  <si>
    <t>CA</t>
  </si>
  <si>
    <t>Inglaterra</t>
  </si>
  <si>
    <t>UK</t>
  </si>
  <si>
    <t>Escocia</t>
  </si>
  <si>
    <t>Pais de Gales</t>
  </si>
  <si>
    <t>Irlanda do Norte</t>
  </si>
  <si>
    <t>Franca</t>
  </si>
  <si>
    <t>FR</t>
  </si>
  <si>
    <t>Espanha</t>
  </si>
  <si>
    <t>ES</t>
  </si>
  <si>
    <t>20th Century Studios</t>
  </si>
  <si>
    <t>Regency Enterprise</t>
  </si>
  <si>
    <t>Fox 2000 Pictures</t>
  </si>
  <si>
    <t>Taurus Films</t>
  </si>
  <si>
    <t>Linson Films</t>
  </si>
  <si>
    <t>Art Linson Productions</t>
  </si>
  <si>
    <t xml:space="preserve">Art </t>
  </si>
  <si>
    <t>Linson</t>
  </si>
  <si>
    <t xml:space="preserve">Ceán </t>
  </si>
  <si>
    <t>Chaffin</t>
  </si>
  <si>
    <t xml:space="preserve">Ross </t>
  </si>
  <si>
    <t>Grayson Bell</t>
  </si>
  <si>
    <t>Christopher</t>
  </si>
  <si>
    <t>Nolan</t>
  </si>
  <si>
    <t>Leonardo</t>
  </si>
  <si>
    <t>DiCaprio</t>
  </si>
  <si>
    <t xml:space="preserve">Marion </t>
  </si>
  <si>
    <t>Cotillard</t>
  </si>
  <si>
    <t>Elliot</t>
  </si>
  <si>
    <t>Page</t>
  </si>
  <si>
    <t>Legendary Pictures</t>
  </si>
  <si>
    <t>Syncopy</t>
  </si>
  <si>
    <t>Emma</t>
  </si>
  <si>
    <t>Thomas</t>
  </si>
  <si>
    <t>Natalie</t>
  </si>
  <si>
    <t>Portman</t>
  </si>
  <si>
    <t>Hugo</t>
  </si>
  <si>
    <t>Weaving</t>
  </si>
  <si>
    <t>Stephen</t>
  </si>
  <si>
    <t>Rea</t>
  </si>
  <si>
    <t>James</t>
  </si>
  <si>
    <t>Mc Teigue</t>
  </si>
  <si>
    <t>Vertigo Comics</t>
  </si>
  <si>
    <t>Virtual Studios</t>
  </si>
  <si>
    <t>Grant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</si>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</sst>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64" fontId="2" fillId="0" borderId="0" xfId="1" applyNumberFormat="1" applyFont="1" applyBorder="1" applyAlignment="1">
      <alignment horizontal="right" wrapText="1"/>
    </xf>
    <xf numFmtId="164" fontId="0" fillId="0" borderId="0" xfId="0" applyNumberFormat="1"/>
    <xf numFmtId="0" fontId="0" fillId="3" borderId="0" xfId="0" applyFill="1"/>
    <xf numFmtId="0" fontId="0" fillId="4" borderId="0" xfId="0" applyFill="1"/>
    <xf numFmtId="44" fontId="2" fillId="0" borderId="0" xfId="1" applyFont="1" applyBorder="1" applyAlignment="1">
      <alignment horizontal="right" wrapText="1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" fontId="0" fillId="0" borderId="0" xfId="1" applyNumberFormat="1" applyFont="1"/>
    <xf numFmtId="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7D3B-E16F-418E-B749-DB7E26670D77}">
  <dimension ref="A1:AF33"/>
  <sheetViews>
    <sheetView tabSelected="1" topLeftCell="R4" workbookViewId="0">
      <selection activeCell="Y36" sqref="Y36"/>
    </sheetView>
  </sheetViews>
  <sheetFormatPr defaultRowHeight="14.5" x14ac:dyDescent="0.35"/>
  <cols>
    <col min="7" max="7" width="15.453125" customWidth="1"/>
    <col min="10" max="10" width="9.7265625" customWidth="1"/>
    <col min="11" max="11" width="8.7265625" customWidth="1"/>
    <col min="14" max="14" width="11.08984375" customWidth="1"/>
    <col min="15" max="15" width="8.7265625" customWidth="1"/>
    <col min="21" max="21" width="18.7265625" customWidth="1"/>
    <col min="23" max="23" width="11" bestFit="1" customWidth="1"/>
    <col min="25" max="25" width="10.36328125" customWidth="1"/>
    <col min="26" max="26" width="10.81640625" customWidth="1"/>
    <col min="27" max="27" width="14.90625" customWidth="1"/>
    <col min="29" max="29" width="14.90625" customWidth="1"/>
  </cols>
  <sheetData>
    <row r="1" spans="1:32" x14ac:dyDescent="0.35">
      <c r="A1" s="1" t="s">
        <v>0</v>
      </c>
      <c r="B1" s="1"/>
      <c r="C1" s="1"/>
      <c r="D1" s="1"/>
      <c r="E1" s="1"/>
      <c r="F1" s="1"/>
      <c r="G1" s="1"/>
      <c r="H1" s="4" t="s">
        <v>12</v>
      </c>
      <c r="I1" s="4"/>
      <c r="J1" s="4"/>
      <c r="L1" s="5" t="s">
        <v>23</v>
      </c>
      <c r="M1" s="5"/>
      <c r="N1" s="5"/>
      <c r="P1" s="9" t="s">
        <v>45</v>
      </c>
      <c r="Q1" s="9"/>
      <c r="R1" s="9"/>
      <c r="T1" s="10" t="s">
        <v>51</v>
      </c>
      <c r="U1" s="10"/>
      <c r="V1" s="10"/>
      <c r="W1" s="11" t="s">
        <v>57</v>
      </c>
      <c r="X1" s="11"/>
      <c r="AB1" s="12" t="s">
        <v>64</v>
      </c>
      <c r="AE1" s="1" t="s">
        <v>0</v>
      </c>
    </row>
    <row r="2" spans="1:3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4" t="s">
        <v>13</v>
      </c>
      <c r="I2" s="4" t="s">
        <v>14</v>
      </c>
      <c r="J2" s="4" t="s">
        <v>15</v>
      </c>
      <c r="K2" s="1" t="s">
        <v>18</v>
      </c>
      <c r="L2" s="5" t="s">
        <v>24</v>
      </c>
      <c r="M2" s="5" t="s">
        <v>25</v>
      </c>
      <c r="N2" s="5" t="s">
        <v>26</v>
      </c>
      <c r="O2" s="1" t="s">
        <v>18</v>
      </c>
      <c r="P2" s="9" t="s">
        <v>46</v>
      </c>
      <c r="Q2" s="9" t="s">
        <v>47</v>
      </c>
      <c r="R2" s="9" t="s">
        <v>48</v>
      </c>
      <c r="S2" s="1" t="s">
        <v>18</v>
      </c>
      <c r="T2" s="10" t="s">
        <v>52</v>
      </c>
      <c r="U2" s="10" t="s">
        <v>53</v>
      </c>
      <c r="V2" s="1" t="s">
        <v>18</v>
      </c>
      <c r="W2" s="11" t="s">
        <v>58</v>
      </c>
      <c r="X2" s="11" t="s">
        <v>59</v>
      </c>
      <c r="Y2" s="11" t="s">
        <v>60</v>
      </c>
      <c r="Z2" s="1" t="s">
        <v>18</v>
      </c>
      <c r="AA2" s="10" t="s">
        <v>61</v>
      </c>
      <c r="AB2" s="12" t="s">
        <v>65</v>
      </c>
      <c r="AC2" s="12" t="s">
        <v>66</v>
      </c>
      <c r="AD2" s="12" t="s">
        <v>67</v>
      </c>
      <c r="AE2" s="1" t="s">
        <v>18</v>
      </c>
      <c r="AF2" s="13" t="s">
        <v>68</v>
      </c>
    </row>
    <row r="3" spans="1:32" ht="38.5" x14ac:dyDescent="0.35">
      <c r="A3">
        <v>1</v>
      </c>
      <c r="B3" t="s">
        <v>8</v>
      </c>
      <c r="C3" t="s">
        <v>9</v>
      </c>
      <c r="D3">
        <v>1999</v>
      </c>
      <c r="E3" s="2" t="s">
        <v>10</v>
      </c>
      <c r="F3" t="s">
        <v>11</v>
      </c>
      <c r="G3" s="3">
        <v>467222728</v>
      </c>
      <c r="H3">
        <v>1</v>
      </c>
      <c r="I3" t="s">
        <v>16</v>
      </c>
      <c r="J3" t="s">
        <v>17</v>
      </c>
      <c r="K3">
        <v>1</v>
      </c>
      <c r="L3">
        <v>1</v>
      </c>
      <c r="M3" t="s">
        <v>27</v>
      </c>
      <c r="N3" t="s">
        <v>28</v>
      </c>
      <c r="O3">
        <v>1</v>
      </c>
      <c r="P3">
        <v>1</v>
      </c>
      <c r="Q3" t="s">
        <v>27</v>
      </c>
      <c r="R3" t="s">
        <v>28</v>
      </c>
      <c r="S3">
        <v>1</v>
      </c>
      <c r="T3">
        <v>1</v>
      </c>
      <c r="U3" t="s">
        <v>54</v>
      </c>
      <c r="V3">
        <v>1</v>
      </c>
      <c r="W3">
        <v>1</v>
      </c>
      <c r="X3" t="s">
        <v>62</v>
      </c>
      <c r="Y3" t="s">
        <v>63</v>
      </c>
      <c r="Z3">
        <v>1</v>
      </c>
      <c r="AA3">
        <v>1</v>
      </c>
      <c r="AB3">
        <v>1</v>
      </c>
      <c r="AC3" s="3">
        <f>$G$4/10</f>
        <v>10100000</v>
      </c>
      <c r="AD3" s="14">
        <f>AC3/12</f>
        <v>841666.66666666663</v>
      </c>
      <c r="AE3">
        <v>1</v>
      </c>
      <c r="AF3">
        <v>1</v>
      </c>
    </row>
    <row r="4" spans="1:32" ht="38.5" x14ac:dyDescent="0.35">
      <c r="A4">
        <v>2</v>
      </c>
      <c r="B4" t="s">
        <v>30</v>
      </c>
      <c r="C4" t="s">
        <v>31</v>
      </c>
      <c r="D4">
        <v>1999</v>
      </c>
      <c r="E4" s="6" t="s">
        <v>10</v>
      </c>
      <c r="F4" t="s">
        <v>11</v>
      </c>
      <c r="G4" s="3">
        <v>101000000</v>
      </c>
      <c r="H4">
        <v>2</v>
      </c>
      <c r="I4" t="s">
        <v>19</v>
      </c>
      <c r="J4" t="s">
        <v>20</v>
      </c>
      <c r="K4">
        <v>1</v>
      </c>
      <c r="L4">
        <v>2</v>
      </c>
      <c r="M4" t="s">
        <v>29</v>
      </c>
      <c r="N4" t="s">
        <v>28</v>
      </c>
      <c r="O4">
        <v>1</v>
      </c>
      <c r="P4">
        <v>2</v>
      </c>
      <c r="Q4" t="s">
        <v>29</v>
      </c>
      <c r="R4" t="s">
        <v>28</v>
      </c>
      <c r="S4">
        <v>1</v>
      </c>
      <c r="T4">
        <v>2</v>
      </c>
      <c r="U4" t="s">
        <v>55</v>
      </c>
      <c r="V4">
        <v>1</v>
      </c>
      <c r="W4">
        <v>1</v>
      </c>
      <c r="X4" t="s">
        <v>62</v>
      </c>
      <c r="Y4" t="s">
        <v>63</v>
      </c>
      <c r="Z4">
        <v>1</v>
      </c>
      <c r="AA4">
        <v>2</v>
      </c>
      <c r="AB4">
        <v>2</v>
      </c>
      <c r="AC4" s="3">
        <f t="shared" ref="AC4:AC22" si="0">$G$4/10</f>
        <v>10100000</v>
      </c>
      <c r="AD4" s="15">
        <f>AC4/6</f>
        <v>1683333.3333333333</v>
      </c>
      <c r="AE4">
        <v>1</v>
      </c>
      <c r="AF4">
        <v>2</v>
      </c>
    </row>
    <row r="5" spans="1:32" ht="38.5" x14ac:dyDescent="0.35">
      <c r="A5">
        <v>3</v>
      </c>
      <c r="B5" t="s">
        <v>32</v>
      </c>
      <c r="C5" t="s">
        <v>9</v>
      </c>
      <c r="D5">
        <v>2010</v>
      </c>
      <c r="E5" s="6" t="s">
        <v>33</v>
      </c>
      <c r="F5" t="s">
        <v>11</v>
      </c>
      <c r="G5" s="3">
        <v>825532764</v>
      </c>
      <c r="H5">
        <v>3</v>
      </c>
      <c r="I5" t="s">
        <v>21</v>
      </c>
      <c r="J5" t="s">
        <v>22</v>
      </c>
      <c r="K5">
        <v>1</v>
      </c>
      <c r="L5">
        <v>3</v>
      </c>
      <c r="M5" t="s">
        <v>43</v>
      </c>
      <c r="N5" t="s">
        <v>44</v>
      </c>
      <c r="O5">
        <v>2</v>
      </c>
      <c r="P5">
        <v>3</v>
      </c>
      <c r="Q5" t="s">
        <v>49</v>
      </c>
      <c r="R5" t="s">
        <v>50</v>
      </c>
      <c r="S5">
        <v>2</v>
      </c>
      <c r="T5">
        <v>3</v>
      </c>
      <c r="U5" t="s">
        <v>56</v>
      </c>
      <c r="V5">
        <v>1</v>
      </c>
      <c r="W5">
        <v>1</v>
      </c>
      <c r="X5" t="s">
        <v>62</v>
      </c>
      <c r="Y5" t="s">
        <v>63</v>
      </c>
      <c r="Z5">
        <v>1</v>
      </c>
      <c r="AA5">
        <v>3</v>
      </c>
      <c r="AB5">
        <v>3</v>
      </c>
      <c r="AC5" s="3">
        <f t="shared" si="0"/>
        <v>10100000</v>
      </c>
      <c r="AD5" s="15">
        <f>AC5/5</f>
        <v>2020000</v>
      </c>
      <c r="AE5">
        <v>1</v>
      </c>
      <c r="AF5">
        <v>3</v>
      </c>
    </row>
    <row r="6" spans="1:32" ht="38.5" x14ac:dyDescent="0.35">
      <c r="A6">
        <v>4</v>
      </c>
      <c r="B6" t="s">
        <v>34</v>
      </c>
      <c r="C6" t="s">
        <v>35</v>
      </c>
      <c r="D6">
        <v>2005</v>
      </c>
      <c r="E6" s="6" t="s">
        <v>36</v>
      </c>
      <c r="F6" t="s">
        <v>11</v>
      </c>
      <c r="G6" s="3">
        <v>132511035</v>
      </c>
      <c r="H6">
        <v>4</v>
      </c>
      <c r="I6" t="s">
        <v>37</v>
      </c>
      <c r="J6" t="s">
        <v>38</v>
      </c>
      <c r="K6">
        <v>2</v>
      </c>
      <c r="L6">
        <v>4</v>
      </c>
      <c r="M6" t="s">
        <v>102</v>
      </c>
      <c r="N6" t="s">
        <v>103</v>
      </c>
      <c r="O6">
        <v>3</v>
      </c>
      <c r="P6">
        <v>4</v>
      </c>
      <c r="Q6" t="s">
        <v>102</v>
      </c>
      <c r="R6" t="s">
        <v>103</v>
      </c>
      <c r="S6">
        <v>3</v>
      </c>
      <c r="T6">
        <v>4</v>
      </c>
      <c r="U6" t="s">
        <v>90</v>
      </c>
      <c r="V6">
        <v>2</v>
      </c>
      <c r="W6">
        <v>2</v>
      </c>
      <c r="X6" t="s">
        <v>96</v>
      </c>
      <c r="Y6" t="s">
        <v>97</v>
      </c>
      <c r="Z6">
        <v>2</v>
      </c>
      <c r="AA6">
        <v>4</v>
      </c>
      <c r="AB6">
        <v>4</v>
      </c>
      <c r="AC6" s="3">
        <f t="shared" si="0"/>
        <v>10100000</v>
      </c>
      <c r="AD6" s="15">
        <f t="shared" ref="AD6:AD12" si="1">AC6/13</f>
        <v>776923.07692307688</v>
      </c>
      <c r="AE6">
        <v>1</v>
      </c>
      <c r="AF6">
        <v>4</v>
      </c>
    </row>
    <row r="7" spans="1:32" x14ac:dyDescent="0.35">
      <c r="E7" s="6"/>
      <c r="G7" s="3"/>
      <c r="H7">
        <v>5</v>
      </c>
      <c r="I7" t="s">
        <v>39</v>
      </c>
      <c r="J7" t="s">
        <v>40</v>
      </c>
      <c r="K7">
        <v>2</v>
      </c>
      <c r="L7">
        <v>5</v>
      </c>
      <c r="M7" t="s">
        <v>120</v>
      </c>
      <c r="N7" t="s">
        <v>121</v>
      </c>
      <c r="O7">
        <v>4</v>
      </c>
      <c r="P7">
        <v>1</v>
      </c>
      <c r="Q7" t="s">
        <v>27</v>
      </c>
      <c r="R7" t="s">
        <v>28</v>
      </c>
      <c r="S7">
        <v>4</v>
      </c>
      <c r="T7">
        <v>5</v>
      </c>
      <c r="U7" t="s">
        <v>91</v>
      </c>
      <c r="V7">
        <v>2</v>
      </c>
      <c r="W7">
        <v>2</v>
      </c>
      <c r="X7" t="s">
        <v>96</v>
      </c>
      <c r="Y7" t="s">
        <v>97</v>
      </c>
      <c r="Z7">
        <v>2</v>
      </c>
      <c r="AA7">
        <v>5</v>
      </c>
      <c r="AB7">
        <v>5</v>
      </c>
      <c r="AC7" s="3">
        <f t="shared" si="0"/>
        <v>10100000</v>
      </c>
      <c r="AD7" s="15">
        <f t="shared" si="1"/>
        <v>776923.07692307688</v>
      </c>
      <c r="AE7">
        <v>1</v>
      </c>
      <c r="AF7">
        <v>5</v>
      </c>
    </row>
    <row r="8" spans="1:32" x14ac:dyDescent="0.35">
      <c r="E8" s="7"/>
      <c r="G8" s="3"/>
      <c r="H8">
        <v>6</v>
      </c>
      <c r="I8" t="s">
        <v>41</v>
      </c>
      <c r="J8" t="s">
        <v>42</v>
      </c>
      <c r="K8">
        <v>2</v>
      </c>
      <c r="P8">
        <v>2</v>
      </c>
      <c r="Q8" t="s">
        <v>29</v>
      </c>
      <c r="R8" t="s">
        <v>28</v>
      </c>
      <c r="S8">
        <v>4</v>
      </c>
      <c r="T8">
        <v>6</v>
      </c>
      <c r="U8" t="s">
        <v>92</v>
      </c>
      <c r="V8">
        <v>2</v>
      </c>
      <c r="W8">
        <v>2</v>
      </c>
      <c r="X8" t="s">
        <v>96</v>
      </c>
      <c r="Y8" t="s">
        <v>97</v>
      </c>
      <c r="Z8">
        <v>2</v>
      </c>
      <c r="AA8">
        <v>6</v>
      </c>
      <c r="AB8">
        <v>6</v>
      </c>
      <c r="AC8" s="3">
        <f>$G$4/10</f>
        <v>10100000</v>
      </c>
      <c r="AD8" s="15">
        <f t="shared" si="1"/>
        <v>776923.07692307688</v>
      </c>
      <c r="AE8">
        <v>1</v>
      </c>
      <c r="AF8">
        <v>6</v>
      </c>
    </row>
    <row r="9" spans="1:32" x14ac:dyDescent="0.35">
      <c r="E9" s="8"/>
      <c r="G9" s="3"/>
      <c r="H9">
        <v>7</v>
      </c>
      <c r="I9" t="s">
        <v>104</v>
      </c>
      <c r="J9" t="s">
        <v>105</v>
      </c>
      <c r="K9">
        <v>3</v>
      </c>
      <c r="T9">
        <v>7</v>
      </c>
      <c r="U9" t="s">
        <v>93</v>
      </c>
      <c r="V9">
        <v>2</v>
      </c>
      <c r="W9">
        <v>2</v>
      </c>
      <c r="X9" t="s">
        <v>96</v>
      </c>
      <c r="Y9" t="s">
        <v>97</v>
      </c>
      <c r="Z9">
        <v>2</v>
      </c>
      <c r="AA9">
        <v>7</v>
      </c>
      <c r="AB9">
        <v>7</v>
      </c>
      <c r="AC9" s="3">
        <f t="shared" si="0"/>
        <v>10100000</v>
      </c>
      <c r="AD9" s="15">
        <f t="shared" si="1"/>
        <v>776923.07692307688</v>
      </c>
      <c r="AE9">
        <v>1</v>
      </c>
      <c r="AF9">
        <v>7</v>
      </c>
    </row>
    <row r="10" spans="1:32" x14ac:dyDescent="0.35">
      <c r="H10">
        <v>8</v>
      </c>
      <c r="I10" t="s">
        <v>106</v>
      </c>
      <c r="J10" t="s">
        <v>107</v>
      </c>
      <c r="K10">
        <v>3</v>
      </c>
      <c r="T10">
        <v>8</v>
      </c>
      <c r="U10" t="s">
        <v>94</v>
      </c>
      <c r="V10">
        <v>2</v>
      </c>
      <c r="W10">
        <v>2</v>
      </c>
      <c r="X10" t="s">
        <v>96</v>
      </c>
      <c r="Y10" t="s">
        <v>97</v>
      </c>
      <c r="Z10">
        <v>2</v>
      </c>
      <c r="AA10">
        <v>8</v>
      </c>
      <c r="AB10">
        <v>8</v>
      </c>
      <c r="AC10" s="3">
        <f t="shared" si="0"/>
        <v>10100000</v>
      </c>
      <c r="AD10" s="15">
        <f t="shared" si="1"/>
        <v>776923.07692307688</v>
      </c>
      <c r="AE10">
        <v>1</v>
      </c>
      <c r="AF10">
        <v>8</v>
      </c>
    </row>
    <row r="11" spans="1:32" x14ac:dyDescent="0.35">
      <c r="H11">
        <v>9</v>
      </c>
      <c r="I11" t="s">
        <v>108</v>
      </c>
      <c r="J11" t="s">
        <v>109</v>
      </c>
      <c r="K11">
        <v>3</v>
      </c>
      <c r="T11">
        <v>9</v>
      </c>
      <c r="U11" t="s">
        <v>95</v>
      </c>
      <c r="V11">
        <v>2</v>
      </c>
      <c r="W11">
        <v>2</v>
      </c>
      <c r="X11" t="s">
        <v>96</v>
      </c>
      <c r="Y11" t="s">
        <v>97</v>
      </c>
      <c r="Z11">
        <v>2</v>
      </c>
      <c r="AA11">
        <v>9</v>
      </c>
      <c r="AB11">
        <v>9</v>
      </c>
      <c r="AC11" s="3">
        <f t="shared" si="0"/>
        <v>10100000</v>
      </c>
      <c r="AD11" s="15">
        <f t="shared" si="1"/>
        <v>776923.07692307688</v>
      </c>
      <c r="AE11">
        <v>1</v>
      </c>
      <c r="AF11">
        <v>9</v>
      </c>
    </row>
    <row r="12" spans="1:32" x14ac:dyDescent="0.35">
      <c r="H12">
        <v>10</v>
      </c>
      <c r="I12" t="s">
        <v>114</v>
      </c>
      <c r="J12" t="s">
        <v>115</v>
      </c>
      <c r="K12">
        <v>4</v>
      </c>
      <c r="T12">
        <v>1</v>
      </c>
      <c r="U12" t="s">
        <v>54</v>
      </c>
      <c r="V12">
        <v>3</v>
      </c>
      <c r="W12">
        <v>3</v>
      </c>
      <c r="X12" t="s">
        <v>98</v>
      </c>
      <c r="Y12" t="s">
        <v>99</v>
      </c>
      <c r="Z12">
        <v>2</v>
      </c>
      <c r="AA12">
        <v>4</v>
      </c>
      <c r="AB12">
        <v>10</v>
      </c>
      <c r="AC12" s="3">
        <f t="shared" si="0"/>
        <v>10100000</v>
      </c>
      <c r="AD12" s="15">
        <f t="shared" si="1"/>
        <v>776923.07692307688</v>
      </c>
      <c r="AE12">
        <v>1</v>
      </c>
      <c r="AF12">
        <v>10</v>
      </c>
    </row>
    <row r="13" spans="1:32" x14ac:dyDescent="0.35">
      <c r="H13">
        <v>11</v>
      </c>
      <c r="I13" t="s">
        <v>116</v>
      </c>
      <c r="J13" t="s">
        <v>117</v>
      </c>
      <c r="K13">
        <v>4</v>
      </c>
      <c r="T13">
        <v>10</v>
      </c>
      <c r="U13" t="s">
        <v>110</v>
      </c>
      <c r="V13">
        <v>3</v>
      </c>
      <c r="W13">
        <v>3</v>
      </c>
      <c r="X13" t="s">
        <v>98</v>
      </c>
      <c r="Y13" t="s">
        <v>99</v>
      </c>
      <c r="Z13">
        <v>2</v>
      </c>
      <c r="AA13">
        <v>5</v>
      </c>
      <c r="AB13">
        <v>11</v>
      </c>
      <c r="AC13" s="3">
        <f t="shared" si="0"/>
        <v>10100000</v>
      </c>
      <c r="AD13" s="15">
        <f>AC13/12</f>
        <v>841666.66666666663</v>
      </c>
      <c r="AE13">
        <v>2</v>
      </c>
      <c r="AF13">
        <v>1</v>
      </c>
    </row>
    <row r="14" spans="1:32" x14ac:dyDescent="0.35">
      <c r="H14">
        <v>12</v>
      </c>
      <c r="I14" t="s">
        <v>118</v>
      </c>
      <c r="J14" t="s">
        <v>119</v>
      </c>
      <c r="K14">
        <v>4</v>
      </c>
      <c r="T14">
        <v>11</v>
      </c>
      <c r="U14" t="s">
        <v>111</v>
      </c>
      <c r="V14">
        <v>3</v>
      </c>
      <c r="W14">
        <v>3</v>
      </c>
      <c r="X14" t="s">
        <v>98</v>
      </c>
      <c r="Y14" t="s">
        <v>99</v>
      </c>
      <c r="Z14">
        <v>2</v>
      </c>
      <c r="AA14">
        <v>6</v>
      </c>
      <c r="AB14">
        <v>12</v>
      </c>
      <c r="AC14" s="3">
        <f t="shared" si="0"/>
        <v>10100000</v>
      </c>
      <c r="AD14" s="15">
        <f>AC14/6</f>
        <v>1683333.3333333333</v>
      </c>
      <c r="AE14">
        <v>2</v>
      </c>
      <c r="AF14">
        <v>2</v>
      </c>
    </row>
    <row r="15" spans="1:32" x14ac:dyDescent="0.35">
      <c r="T15">
        <v>12</v>
      </c>
      <c r="U15" t="s">
        <v>122</v>
      </c>
      <c r="V15">
        <v>4</v>
      </c>
      <c r="W15">
        <v>3</v>
      </c>
      <c r="X15" t="s">
        <v>98</v>
      </c>
      <c r="Y15" t="s">
        <v>99</v>
      </c>
      <c r="Z15">
        <v>2</v>
      </c>
      <c r="AA15">
        <v>7</v>
      </c>
      <c r="AB15">
        <v>13</v>
      </c>
      <c r="AC15" s="3">
        <f t="shared" si="0"/>
        <v>10100000</v>
      </c>
      <c r="AD15" s="15">
        <f>AC15/5</f>
        <v>2020000</v>
      </c>
      <c r="AE15">
        <v>2</v>
      </c>
      <c r="AF15">
        <v>3</v>
      </c>
    </row>
    <row r="16" spans="1:32" x14ac:dyDescent="0.35">
      <c r="T16">
        <v>13</v>
      </c>
      <c r="U16" t="s">
        <v>123</v>
      </c>
      <c r="V16">
        <v>4</v>
      </c>
      <c r="W16">
        <v>3</v>
      </c>
      <c r="X16" t="s">
        <v>98</v>
      </c>
      <c r="Y16" t="s">
        <v>99</v>
      </c>
      <c r="Z16">
        <v>2</v>
      </c>
      <c r="AA16">
        <v>8</v>
      </c>
      <c r="AB16">
        <v>14</v>
      </c>
      <c r="AC16" s="3">
        <f t="shared" si="0"/>
        <v>10100000</v>
      </c>
      <c r="AD16" s="15">
        <f t="shared" ref="AD16:AD22" si="2">AC16/13</f>
        <v>776923.07692307688</v>
      </c>
      <c r="AE16">
        <v>2</v>
      </c>
      <c r="AF16">
        <v>4</v>
      </c>
    </row>
    <row r="17" spans="1:32" x14ac:dyDescent="0.35">
      <c r="T17">
        <v>3</v>
      </c>
      <c r="U17" t="s">
        <v>56</v>
      </c>
      <c r="V17">
        <v>4</v>
      </c>
      <c r="W17">
        <v>3</v>
      </c>
      <c r="X17" t="s">
        <v>98</v>
      </c>
      <c r="Y17" t="s">
        <v>99</v>
      </c>
      <c r="Z17">
        <v>2</v>
      </c>
      <c r="AA17">
        <v>9</v>
      </c>
      <c r="AB17">
        <v>15</v>
      </c>
      <c r="AC17" s="3">
        <f t="shared" si="0"/>
        <v>10100000</v>
      </c>
      <c r="AD17" s="15">
        <f t="shared" si="2"/>
        <v>776923.07692307688</v>
      </c>
      <c r="AE17">
        <v>2</v>
      </c>
      <c r="AF17">
        <v>5</v>
      </c>
    </row>
    <row r="18" spans="1:32" x14ac:dyDescent="0.35">
      <c r="W18">
        <v>4</v>
      </c>
      <c r="X18" t="s">
        <v>100</v>
      </c>
      <c r="Y18" t="s">
        <v>101</v>
      </c>
      <c r="Z18">
        <v>2</v>
      </c>
      <c r="AA18">
        <v>4</v>
      </c>
      <c r="AB18">
        <v>16</v>
      </c>
      <c r="AC18" s="3">
        <f t="shared" si="0"/>
        <v>10100000</v>
      </c>
      <c r="AD18" s="15">
        <f t="shared" si="2"/>
        <v>776923.07692307688</v>
      </c>
      <c r="AE18">
        <v>2</v>
      </c>
      <c r="AF18">
        <v>6</v>
      </c>
    </row>
    <row r="19" spans="1:32" x14ac:dyDescent="0.35">
      <c r="W19">
        <v>4</v>
      </c>
      <c r="X19" t="s">
        <v>100</v>
      </c>
      <c r="Y19" t="s">
        <v>101</v>
      </c>
      <c r="Z19">
        <v>2</v>
      </c>
      <c r="AA19">
        <v>5</v>
      </c>
      <c r="AB19">
        <v>17</v>
      </c>
      <c r="AC19" s="3">
        <f t="shared" si="0"/>
        <v>10100000</v>
      </c>
      <c r="AD19" s="15">
        <f t="shared" si="2"/>
        <v>776923.07692307688</v>
      </c>
      <c r="AE19">
        <v>2</v>
      </c>
      <c r="AF19">
        <v>7</v>
      </c>
    </row>
    <row r="20" spans="1:32" x14ac:dyDescent="0.35">
      <c r="A20" s="13" t="s">
        <v>69</v>
      </c>
      <c r="B20" s="13"/>
      <c r="C20" s="13"/>
      <c r="W20">
        <v>4</v>
      </c>
      <c r="X20" t="s">
        <v>100</v>
      </c>
      <c r="Y20" t="s">
        <v>101</v>
      </c>
      <c r="Z20">
        <v>2</v>
      </c>
      <c r="AA20">
        <v>6</v>
      </c>
      <c r="AB20">
        <v>18</v>
      </c>
      <c r="AC20" s="3">
        <f t="shared" si="0"/>
        <v>10100000</v>
      </c>
      <c r="AD20" s="15">
        <f t="shared" si="2"/>
        <v>776923.07692307688</v>
      </c>
      <c r="AE20">
        <v>2</v>
      </c>
      <c r="AF20">
        <v>8</v>
      </c>
    </row>
    <row r="21" spans="1:32" x14ac:dyDescent="0.35">
      <c r="A21" s="13" t="s">
        <v>70</v>
      </c>
      <c r="B21" s="13" t="s">
        <v>71</v>
      </c>
      <c r="C21" s="13" t="s">
        <v>72</v>
      </c>
      <c r="W21">
        <v>4</v>
      </c>
      <c r="X21" t="s">
        <v>100</v>
      </c>
      <c r="Y21" t="s">
        <v>101</v>
      </c>
      <c r="Z21">
        <v>2</v>
      </c>
      <c r="AA21">
        <v>7</v>
      </c>
      <c r="AB21">
        <v>19</v>
      </c>
      <c r="AC21" s="3">
        <f t="shared" si="0"/>
        <v>10100000</v>
      </c>
      <c r="AD21" s="15">
        <f t="shared" si="2"/>
        <v>776923.07692307688</v>
      </c>
      <c r="AE21">
        <v>2</v>
      </c>
      <c r="AF21">
        <v>9</v>
      </c>
    </row>
    <row r="22" spans="1:32" x14ac:dyDescent="0.35">
      <c r="A22">
        <v>1</v>
      </c>
      <c r="B22" t="s">
        <v>73</v>
      </c>
      <c r="C22" t="s">
        <v>74</v>
      </c>
      <c r="W22">
        <v>4</v>
      </c>
      <c r="X22" t="s">
        <v>100</v>
      </c>
      <c r="Y22" t="s">
        <v>101</v>
      </c>
      <c r="Z22">
        <v>2</v>
      </c>
      <c r="AA22">
        <v>8</v>
      </c>
      <c r="AB22">
        <v>20</v>
      </c>
      <c r="AC22" s="3">
        <f t="shared" si="0"/>
        <v>10100000</v>
      </c>
      <c r="AD22" s="15">
        <f t="shared" si="2"/>
        <v>776923.07692307688</v>
      </c>
      <c r="AE22">
        <v>2</v>
      </c>
      <c r="AF22">
        <v>10</v>
      </c>
    </row>
    <row r="23" spans="1:32" x14ac:dyDescent="0.35">
      <c r="A23">
        <v>2</v>
      </c>
      <c r="B23" t="s">
        <v>75</v>
      </c>
      <c r="C23" t="s">
        <v>76</v>
      </c>
      <c r="W23">
        <v>4</v>
      </c>
      <c r="X23" t="s">
        <v>100</v>
      </c>
      <c r="Y23" t="s">
        <v>101</v>
      </c>
      <c r="Z23">
        <v>2</v>
      </c>
      <c r="AA23">
        <v>9</v>
      </c>
      <c r="AB23">
        <v>21</v>
      </c>
      <c r="AC23" s="3">
        <v>82553276.400000006</v>
      </c>
      <c r="AD23" s="15">
        <f>AC23/12</f>
        <v>6879439.7000000002</v>
      </c>
      <c r="AE23">
        <v>3</v>
      </c>
      <c r="AF23">
        <v>1</v>
      </c>
    </row>
    <row r="24" spans="1:32" x14ac:dyDescent="0.35">
      <c r="A24">
        <v>3</v>
      </c>
      <c r="B24" t="s">
        <v>77</v>
      </c>
      <c r="C24" t="s">
        <v>78</v>
      </c>
      <c r="W24">
        <v>5</v>
      </c>
      <c r="X24" t="s">
        <v>102</v>
      </c>
      <c r="Y24" t="s">
        <v>103</v>
      </c>
      <c r="Z24">
        <v>3</v>
      </c>
      <c r="AA24">
        <v>1</v>
      </c>
      <c r="AB24">
        <v>22</v>
      </c>
      <c r="AC24" s="3">
        <v>82553276.400000006</v>
      </c>
      <c r="AD24" s="15">
        <f>AC24/6</f>
        <v>13758879.4</v>
      </c>
      <c r="AE24">
        <v>3</v>
      </c>
      <c r="AF24">
        <v>2</v>
      </c>
    </row>
    <row r="25" spans="1:32" x14ac:dyDescent="0.35">
      <c r="A25">
        <v>4</v>
      </c>
      <c r="B25" t="s">
        <v>79</v>
      </c>
      <c r="C25" t="s">
        <v>80</v>
      </c>
      <c r="W25">
        <v>5</v>
      </c>
      <c r="X25" t="s">
        <v>102</v>
      </c>
      <c r="Y25" t="s">
        <v>103</v>
      </c>
      <c r="Z25">
        <v>3</v>
      </c>
      <c r="AA25">
        <v>10</v>
      </c>
      <c r="AB25">
        <v>23</v>
      </c>
      <c r="AC25" s="3">
        <v>82553276.400000006</v>
      </c>
      <c r="AD25" s="15">
        <f>AC25/5</f>
        <v>16510655.280000001</v>
      </c>
      <c r="AE25">
        <v>3</v>
      </c>
      <c r="AF25">
        <v>3</v>
      </c>
    </row>
    <row r="26" spans="1:32" x14ac:dyDescent="0.35">
      <c r="A26">
        <v>5</v>
      </c>
      <c r="B26" t="s">
        <v>81</v>
      </c>
      <c r="C26" t="s">
        <v>82</v>
      </c>
      <c r="W26">
        <v>5</v>
      </c>
      <c r="X26" t="s">
        <v>102</v>
      </c>
      <c r="Y26" t="s">
        <v>103</v>
      </c>
      <c r="Z26">
        <v>3</v>
      </c>
      <c r="AA26">
        <v>11</v>
      </c>
      <c r="AB26">
        <v>24</v>
      </c>
      <c r="AC26" s="3">
        <v>82553276.400000006</v>
      </c>
      <c r="AD26" s="15">
        <f t="shared" ref="AD26:AD32" si="3">AC26/13</f>
        <v>6350252.0307692308</v>
      </c>
      <c r="AE26">
        <v>3</v>
      </c>
      <c r="AF26">
        <v>4</v>
      </c>
    </row>
    <row r="27" spans="1:32" x14ac:dyDescent="0.35">
      <c r="A27">
        <v>6</v>
      </c>
      <c r="B27" t="s">
        <v>83</v>
      </c>
      <c r="C27" t="s">
        <v>82</v>
      </c>
      <c r="W27">
        <v>6</v>
      </c>
      <c r="X27" t="s">
        <v>112</v>
      </c>
      <c r="Y27" t="s">
        <v>113</v>
      </c>
      <c r="Z27">
        <v>3</v>
      </c>
      <c r="AA27">
        <v>1</v>
      </c>
      <c r="AB27">
        <v>25</v>
      </c>
      <c r="AC27" s="3">
        <v>82553276.400000006</v>
      </c>
      <c r="AD27" s="15">
        <f t="shared" si="3"/>
        <v>6350252.0307692308</v>
      </c>
      <c r="AE27">
        <v>3</v>
      </c>
      <c r="AF27">
        <v>5</v>
      </c>
    </row>
    <row r="28" spans="1:32" x14ac:dyDescent="0.35">
      <c r="A28">
        <v>7</v>
      </c>
      <c r="B28" t="s">
        <v>84</v>
      </c>
      <c r="C28" t="s">
        <v>82</v>
      </c>
      <c r="W28">
        <v>6</v>
      </c>
      <c r="X28" t="s">
        <v>112</v>
      </c>
      <c r="Y28" t="s">
        <v>113</v>
      </c>
      <c r="Z28">
        <v>3</v>
      </c>
      <c r="AA28">
        <v>10</v>
      </c>
      <c r="AB28">
        <v>26</v>
      </c>
      <c r="AC28" s="3">
        <v>82553276.400000006</v>
      </c>
      <c r="AD28" s="15">
        <f t="shared" si="3"/>
        <v>6350252.0307692308</v>
      </c>
      <c r="AE28">
        <v>3</v>
      </c>
      <c r="AF28">
        <v>6</v>
      </c>
    </row>
    <row r="29" spans="1:32" x14ac:dyDescent="0.35">
      <c r="A29">
        <v>8</v>
      </c>
      <c r="B29" t="s">
        <v>85</v>
      </c>
      <c r="C29" t="s">
        <v>82</v>
      </c>
      <c r="W29">
        <v>6</v>
      </c>
      <c r="X29" t="s">
        <v>112</v>
      </c>
      <c r="Y29" t="s">
        <v>113</v>
      </c>
      <c r="Z29">
        <v>3</v>
      </c>
      <c r="AA29">
        <v>11</v>
      </c>
      <c r="AB29">
        <v>27</v>
      </c>
      <c r="AC29" s="3">
        <v>82553276.400000006</v>
      </c>
      <c r="AD29" s="15">
        <f t="shared" si="3"/>
        <v>6350252.0307692308</v>
      </c>
      <c r="AE29">
        <v>3</v>
      </c>
      <c r="AF29">
        <v>7</v>
      </c>
    </row>
    <row r="30" spans="1:32" x14ac:dyDescent="0.35">
      <c r="A30">
        <v>9</v>
      </c>
      <c r="B30" t="s">
        <v>86</v>
      </c>
      <c r="C30" t="s">
        <v>87</v>
      </c>
      <c r="W30">
        <v>1</v>
      </c>
      <c r="X30" t="s">
        <v>62</v>
      </c>
      <c r="Y30" t="s">
        <v>63</v>
      </c>
      <c r="Z30">
        <v>4</v>
      </c>
      <c r="AB30">
        <v>28</v>
      </c>
      <c r="AC30" s="3">
        <v>82553276.400000006</v>
      </c>
      <c r="AD30" s="15">
        <f t="shared" si="3"/>
        <v>6350252.0307692308</v>
      </c>
      <c r="AE30">
        <v>3</v>
      </c>
      <c r="AF30">
        <v>8</v>
      </c>
    </row>
    <row r="31" spans="1:32" x14ac:dyDescent="0.35">
      <c r="A31">
        <v>10</v>
      </c>
      <c r="B31" t="s">
        <v>88</v>
      </c>
      <c r="C31" t="s">
        <v>89</v>
      </c>
      <c r="W31">
        <v>7</v>
      </c>
      <c r="X31" t="s">
        <v>27</v>
      </c>
      <c r="Y31" t="s">
        <v>28</v>
      </c>
      <c r="AB31">
        <v>29</v>
      </c>
      <c r="AC31" s="3">
        <v>82553276.400000006</v>
      </c>
      <c r="AD31" s="15">
        <f t="shared" si="3"/>
        <v>6350252.0307692308</v>
      </c>
      <c r="AE31">
        <v>3</v>
      </c>
      <c r="AF31">
        <v>9</v>
      </c>
    </row>
    <row r="32" spans="1:32" x14ac:dyDescent="0.35">
      <c r="W32">
        <v>8</v>
      </c>
      <c r="X32" t="s">
        <v>29</v>
      </c>
      <c r="Y32" t="s">
        <v>28</v>
      </c>
      <c r="AB32">
        <v>30</v>
      </c>
      <c r="AC32" s="3">
        <v>82553276.400000006</v>
      </c>
      <c r="AD32" s="15">
        <f t="shared" si="3"/>
        <v>6350252.0307692308</v>
      </c>
      <c r="AE32">
        <v>3</v>
      </c>
      <c r="AF32">
        <v>10</v>
      </c>
    </row>
    <row r="33" spans="23:25" x14ac:dyDescent="0.35">
      <c r="W33">
        <v>9</v>
      </c>
      <c r="X33" t="s">
        <v>124</v>
      </c>
      <c r="Y33" t="s">
        <v>125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aeece3c5-2e6a-4bcf-acf2-6ee49669618d}" enabled="1" method="Privilege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Camila Baria Morimitsu</dc:creator>
  <cp:lastModifiedBy>Bruna Camila Baria Morimitsu</cp:lastModifiedBy>
  <dcterms:created xsi:type="dcterms:W3CDTF">2024-05-04T13:13:26Z</dcterms:created>
  <dcterms:modified xsi:type="dcterms:W3CDTF">2024-05-04T13:59:16Z</dcterms:modified>
</cp:coreProperties>
</file>