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gis/Library/Mobile Documents/com~apple~CloudDocs/ARTIGO BOMBESINA/DADOS/"/>
    </mc:Choice>
  </mc:AlternateContent>
  <xr:revisionPtr revIDLastSave="0" documentId="13_ncr:1_{0258FDEA-0ADD-E24F-8B14-8E1CDEB9A2E5}" xr6:coauthVersionLast="47" xr6:coauthVersionMax="47" xr10:uidLastSave="{00000000-0000-0000-0000-000000000000}"/>
  <bookViews>
    <workbookView xWindow="0" yWindow="740" windowWidth="27040" windowHeight="16600" activeTab="1" xr2:uid="{4717E5EE-4700-4899-999F-B1C6CD5BF18C}"/>
  </bookViews>
  <sheets>
    <sheet name="Curve" sheetId="3" r:id="rId1"/>
    <sheet name="CTL_BBS" sheetId="1" r:id="rId2"/>
    <sheet name="MSG_BB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3"/>
  <c r="C1" i="3" s="1"/>
  <c r="A2" i="3"/>
  <c r="B2" i="3" s="1"/>
  <c r="C2" i="3" s="1"/>
  <c r="A3" i="3" l="1"/>
  <c r="A4" i="3" l="1"/>
  <c r="B3" i="3"/>
  <c r="C3" i="3" s="1"/>
  <c r="A5" i="3" l="1"/>
  <c r="B4" i="3"/>
  <c r="C4" i="3" s="1"/>
  <c r="A6" i="3" l="1"/>
  <c r="B5" i="3"/>
  <c r="C5" i="3" s="1"/>
  <c r="A7" i="3" l="1"/>
  <c r="B6" i="3"/>
  <c r="C6" i="3" s="1"/>
  <c r="A8" i="3" l="1"/>
  <c r="B7" i="3"/>
  <c r="C7" i="3" s="1"/>
  <c r="A9" i="3" l="1"/>
  <c r="B9" i="3" s="1"/>
  <c r="C9" i="3" s="1"/>
  <c r="B8" i="3"/>
  <c r="C8" i="3" s="1"/>
</calcChain>
</file>

<file path=xl/sharedStrings.xml><?xml version="1.0" encoding="utf-8"?>
<sst xmlns="http://schemas.openxmlformats.org/spreadsheetml/2006/main" count="13" uniqueCount="13">
  <si>
    <t>CTL 5.6 + 1uM BBS</t>
  </si>
  <si>
    <t>CTL 5.6 + 5uM BBS</t>
  </si>
  <si>
    <t>CTL 16.7</t>
  </si>
  <si>
    <t>CTL 16.7 + 1uM BBS</t>
  </si>
  <si>
    <t>CTL 16.7 + 5uM BBS</t>
  </si>
  <si>
    <t>MSG 5.6</t>
  </si>
  <si>
    <t>MSG 5.6 + 1uM BBS</t>
  </si>
  <si>
    <t>MSG 5.6 + 5uM BBS</t>
  </si>
  <si>
    <t>MSG 16.7</t>
  </si>
  <si>
    <t>MSG 16.7 + 1uM BBS</t>
  </si>
  <si>
    <t>MSG 16.7 + 5uM BBS</t>
  </si>
  <si>
    <t>CTL 5.6mM Glucose</t>
  </si>
  <si>
    <t>Insulin Secretion in ng/mL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</si>
</sst>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9DDD-D7F9-4A24-AEAA-69056ABBEC76}">
  <dimension ref="A1:C9"/>
  <sheetViews>
    <sheetView workbookViewId="0">
      <selection activeCell="C36" sqref="C36"/>
    </sheetView>
  </sheetViews>
  <sheetFormatPr baseColWidth="10" defaultColWidth="8.83203125" defaultRowHeight="15" x14ac:dyDescent="0.2"/>
  <sheetData>
    <row r="1" spans="1:3" x14ac:dyDescent="0.2">
      <c r="A1">
        <v>5</v>
      </c>
      <c r="B1">
        <f>A1/1000</f>
        <v>5.0000000000000001E-3</v>
      </c>
      <c r="C1">
        <f>LOG(B1)</f>
        <v>-2.3010299956639813</v>
      </c>
    </row>
    <row r="2" spans="1:3" x14ac:dyDescent="0.2">
      <c r="A2">
        <f>A1/2</f>
        <v>2.5</v>
      </c>
      <c r="B2">
        <f t="shared" ref="B2:B9" si="0">A2/1000</f>
        <v>2.5000000000000001E-3</v>
      </c>
      <c r="C2">
        <f t="shared" ref="C2:C9" si="1">LOG(B2)</f>
        <v>-2.6020599913279625</v>
      </c>
    </row>
    <row r="3" spans="1:3" x14ac:dyDescent="0.2">
      <c r="A3">
        <f t="shared" ref="A3:A9" si="2">A2/2</f>
        <v>1.25</v>
      </c>
      <c r="B3">
        <f t="shared" si="0"/>
        <v>1.25E-3</v>
      </c>
      <c r="C3">
        <f t="shared" si="1"/>
        <v>-2.9030899869919438</v>
      </c>
    </row>
    <row r="4" spans="1:3" x14ac:dyDescent="0.2">
      <c r="A4">
        <f t="shared" si="2"/>
        <v>0.625</v>
      </c>
      <c r="B4">
        <f t="shared" si="0"/>
        <v>6.2500000000000001E-4</v>
      </c>
      <c r="C4">
        <f t="shared" si="1"/>
        <v>-3.2041199826559246</v>
      </c>
    </row>
    <row r="5" spans="1:3" x14ac:dyDescent="0.2">
      <c r="A5">
        <f t="shared" si="2"/>
        <v>0.3125</v>
      </c>
      <c r="B5">
        <f t="shared" si="0"/>
        <v>3.1250000000000001E-4</v>
      </c>
      <c r="C5">
        <f t="shared" si="1"/>
        <v>-3.5051499783199058</v>
      </c>
    </row>
    <row r="6" spans="1:3" x14ac:dyDescent="0.2">
      <c r="A6">
        <f t="shared" si="2"/>
        <v>0.15625</v>
      </c>
      <c r="B6">
        <f t="shared" si="0"/>
        <v>1.5625E-4</v>
      </c>
      <c r="C6">
        <f t="shared" si="1"/>
        <v>-3.8061799739838871</v>
      </c>
    </row>
    <row r="7" spans="1:3" x14ac:dyDescent="0.2">
      <c r="A7">
        <f t="shared" si="2"/>
        <v>7.8125E-2</v>
      </c>
      <c r="B7">
        <f t="shared" si="0"/>
        <v>7.8125000000000002E-5</v>
      </c>
      <c r="C7">
        <f t="shared" si="1"/>
        <v>-4.1072099696478688</v>
      </c>
    </row>
    <row r="8" spans="1:3" x14ac:dyDescent="0.2">
      <c r="A8">
        <f t="shared" si="2"/>
        <v>3.90625E-2</v>
      </c>
      <c r="B8">
        <f t="shared" si="0"/>
        <v>3.9062500000000001E-5</v>
      </c>
      <c r="C8">
        <f t="shared" si="1"/>
        <v>-4.4082399653118491</v>
      </c>
    </row>
    <row r="9" spans="1:3" x14ac:dyDescent="0.2">
      <c r="A9">
        <f t="shared" si="2"/>
        <v>1.953125E-2</v>
      </c>
      <c r="B9">
        <f t="shared" si="0"/>
        <v>1.953125E-5</v>
      </c>
      <c r="C9">
        <f t="shared" si="1"/>
        <v>-4.7092699609758304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EC21-199E-4025-938C-7E44A9E60DA6}">
  <dimension ref="A1:Q26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4" max="4" width="8.6640625" customWidth="1"/>
    <col min="7" max="7" width="7.6640625" customWidth="1"/>
    <col min="10" max="10" width="8.83203125" style="2"/>
    <col min="13" max="13" width="6.1640625" style="2" customWidth="1"/>
    <col min="16" max="16" width="8" style="2" customWidth="1"/>
  </cols>
  <sheetData>
    <row r="1" spans="1:17" x14ac:dyDescent="0.2">
      <c r="A1" t="s">
        <v>12</v>
      </c>
    </row>
    <row r="2" spans="1:17" x14ac:dyDescent="0.2">
      <c r="A2" t="s">
        <v>11</v>
      </c>
      <c r="D2" t="s">
        <v>0</v>
      </c>
      <c r="G2" t="s">
        <v>1</v>
      </c>
      <c r="J2" s="2" t="s">
        <v>2</v>
      </c>
      <c r="M2" s="2" t="s">
        <v>3</v>
      </c>
      <c r="P2" s="2" t="s">
        <v>4</v>
      </c>
    </row>
    <row r="3" spans="1:17" x14ac:dyDescent="0.2">
      <c r="A3" s="2">
        <v>5.42</v>
      </c>
      <c r="B3" s="2">
        <f>A3*1.67</f>
        <v>9.0513999999999992</v>
      </c>
      <c r="D3">
        <v>1.31</v>
      </c>
      <c r="E3">
        <f>D3*1.367</f>
        <v>1.79077</v>
      </c>
      <c r="G3">
        <v>1.67</v>
      </c>
      <c r="H3">
        <f>G3*3.33</f>
        <v>5.5610999999999997</v>
      </c>
      <c r="J3" s="2">
        <v>15.14</v>
      </c>
      <c r="K3">
        <f>J3*5</f>
        <v>75.7</v>
      </c>
      <c r="M3" s="2">
        <v>0.89</v>
      </c>
      <c r="N3">
        <f>M3*10</f>
        <v>8.9</v>
      </c>
      <c r="P3" s="2">
        <v>0.81</v>
      </c>
      <c r="Q3">
        <f>P3*20</f>
        <v>16.200000000000003</v>
      </c>
    </row>
    <row r="4" spans="1:17" x14ac:dyDescent="0.2">
      <c r="A4" s="2">
        <v>5.21</v>
      </c>
      <c r="B4" s="2">
        <f t="shared" ref="B4:B15" si="0">A4*1.67</f>
        <v>8.7006999999999994</v>
      </c>
      <c r="D4">
        <v>1.7999999999999999E-2</v>
      </c>
      <c r="E4">
        <f t="shared" ref="E4:E5" si="1">D4*1.367</f>
        <v>2.4605999999999999E-2</v>
      </c>
      <c r="G4">
        <v>0.59</v>
      </c>
      <c r="H4">
        <f t="shared" ref="H4:H22" si="2">G4*3.33</f>
        <v>1.9646999999999999</v>
      </c>
      <c r="J4" s="2">
        <v>1.36</v>
      </c>
      <c r="K4">
        <f t="shared" ref="K4:K20" si="3">J4*5</f>
        <v>6.8000000000000007</v>
      </c>
      <c r="M4" s="2">
        <v>1.32</v>
      </c>
      <c r="N4">
        <f t="shared" ref="N4:N24" si="4">M4*10</f>
        <v>13.200000000000001</v>
      </c>
      <c r="P4" s="2">
        <v>1.76</v>
      </c>
      <c r="Q4">
        <f t="shared" ref="Q4:Q25" si="5">P4*20</f>
        <v>35.200000000000003</v>
      </c>
    </row>
    <row r="5" spans="1:17" x14ac:dyDescent="0.2">
      <c r="A5" s="2">
        <v>2.72</v>
      </c>
      <c r="B5" s="2">
        <f t="shared" si="0"/>
        <v>4.5423999999999998</v>
      </c>
      <c r="D5">
        <v>4.12</v>
      </c>
      <c r="E5">
        <f t="shared" si="1"/>
        <v>5.6320399999999999</v>
      </c>
      <c r="G5">
        <v>0.71</v>
      </c>
      <c r="H5">
        <f t="shared" si="2"/>
        <v>2.3643000000000001</v>
      </c>
      <c r="J5" s="2">
        <v>0.85</v>
      </c>
      <c r="K5">
        <f t="shared" si="3"/>
        <v>4.25</v>
      </c>
      <c r="M5" s="2">
        <v>1.28</v>
      </c>
      <c r="N5">
        <f t="shared" si="4"/>
        <v>12.8</v>
      </c>
      <c r="P5" s="2">
        <v>1.1299999999999999</v>
      </c>
      <c r="Q5">
        <f t="shared" si="5"/>
        <v>22.599999999999998</v>
      </c>
    </row>
    <row r="6" spans="1:17" x14ac:dyDescent="0.2">
      <c r="A6" s="2">
        <v>3.51</v>
      </c>
      <c r="B6" s="2">
        <f t="shared" si="0"/>
        <v>5.861699999999999</v>
      </c>
      <c r="D6">
        <v>1.31</v>
      </c>
      <c r="E6">
        <f>D6*2.5</f>
        <v>3.2750000000000004</v>
      </c>
      <c r="G6">
        <v>3.22</v>
      </c>
      <c r="H6">
        <f t="shared" si="2"/>
        <v>10.722600000000002</v>
      </c>
      <c r="J6" s="2">
        <v>4.82</v>
      </c>
      <c r="K6">
        <f t="shared" si="3"/>
        <v>24.1</v>
      </c>
      <c r="M6" s="2">
        <v>6.2</v>
      </c>
      <c r="N6">
        <f t="shared" si="4"/>
        <v>62</v>
      </c>
      <c r="P6" s="2">
        <v>0.7</v>
      </c>
      <c r="Q6">
        <f t="shared" si="5"/>
        <v>14</v>
      </c>
    </row>
    <row r="7" spans="1:17" x14ac:dyDescent="0.2">
      <c r="A7" s="2">
        <v>4.83</v>
      </c>
      <c r="B7" s="2">
        <f t="shared" si="0"/>
        <v>8.0661000000000005</v>
      </c>
      <c r="D7">
        <v>16.72</v>
      </c>
      <c r="E7">
        <f t="shared" ref="E7:E25" si="6">D7*2.5</f>
        <v>41.8</v>
      </c>
      <c r="G7">
        <v>0.79</v>
      </c>
      <c r="H7">
        <f t="shared" si="2"/>
        <v>2.6307</v>
      </c>
      <c r="J7" s="2">
        <v>2.94</v>
      </c>
      <c r="K7">
        <f t="shared" si="3"/>
        <v>14.7</v>
      </c>
      <c r="M7" s="2">
        <v>1.96</v>
      </c>
      <c r="N7">
        <f t="shared" si="4"/>
        <v>19.600000000000001</v>
      </c>
      <c r="P7" s="2">
        <v>1.27</v>
      </c>
      <c r="Q7">
        <f t="shared" si="5"/>
        <v>25.4</v>
      </c>
    </row>
    <row r="8" spans="1:17" x14ac:dyDescent="0.2">
      <c r="A8" s="2">
        <v>11.68</v>
      </c>
      <c r="B8" s="2">
        <f t="shared" si="0"/>
        <v>19.505599999999998</v>
      </c>
      <c r="D8">
        <v>1.3</v>
      </c>
      <c r="E8">
        <f t="shared" si="6"/>
        <v>3.25</v>
      </c>
      <c r="G8">
        <v>1.2</v>
      </c>
      <c r="H8">
        <f t="shared" si="2"/>
        <v>3.996</v>
      </c>
      <c r="J8" s="2">
        <v>2.38</v>
      </c>
      <c r="K8">
        <f t="shared" si="3"/>
        <v>11.899999999999999</v>
      </c>
      <c r="M8" s="2">
        <v>1.81</v>
      </c>
      <c r="N8">
        <f t="shared" si="4"/>
        <v>18.100000000000001</v>
      </c>
      <c r="P8" s="2">
        <v>0.43</v>
      </c>
      <c r="Q8">
        <f t="shared" si="5"/>
        <v>8.6</v>
      </c>
    </row>
    <row r="9" spans="1:17" x14ac:dyDescent="0.2">
      <c r="A9" s="2">
        <v>2.4300000000000002</v>
      </c>
      <c r="B9" s="2">
        <f t="shared" si="0"/>
        <v>4.0581000000000005</v>
      </c>
      <c r="D9" s="2">
        <v>1</v>
      </c>
      <c r="E9">
        <f t="shared" si="6"/>
        <v>2.5</v>
      </c>
      <c r="G9">
        <v>2.54</v>
      </c>
      <c r="H9">
        <f t="shared" si="2"/>
        <v>8.4581999999999997</v>
      </c>
      <c r="J9" s="2">
        <v>0.8</v>
      </c>
      <c r="K9">
        <f t="shared" si="3"/>
        <v>4</v>
      </c>
      <c r="M9" s="2">
        <v>0.46</v>
      </c>
      <c r="N9">
        <f t="shared" si="4"/>
        <v>4.6000000000000005</v>
      </c>
      <c r="P9" s="2">
        <v>1.18</v>
      </c>
      <c r="Q9">
        <f t="shared" si="5"/>
        <v>23.599999999999998</v>
      </c>
    </row>
    <row r="10" spans="1:17" x14ac:dyDescent="0.2">
      <c r="A10" s="2">
        <v>4.4400000000000004</v>
      </c>
      <c r="B10" s="2">
        <f t="shared" si="0"/>
        <v>7.4148000000000005</v>
      </c>
      <c r="D10" s="2">
        <v>0.77</v>
      </c>
      <c r="E10">
        <f t="shared" si="6"/>
        <v>1.925</v>
      </c>
      <c r="G10">
        <v>1.34</v>
      </c>
      <c r="H10">
        <f t="shared" si="2"/>
        <v>4.4622000000000002</v>
      </c>
      <c r="J10" s="2">
        <v>2.3199999999999998</v>
      </c>
      <c r="K10">
        <f t="shared" si="3"/>
        <v>11.6</v>
      </c>
      <c r="M10" s="2">
        <v>2.39</v>
      </c>
      <c r="N10">
        <f t="shared" si="4"/>
        <v>23.900000000000002</v>
      </c>
      <c r="P10" s="2">
        <v>0.71</v>
      </c>
      <c r="Q10">
        <f t="shared" si="5"/>
        <v>14.2</v>
      </c>
    </row>
    <row r="11" spans="1:17" x14ac:dyDescent="0.2">
      <c r="A11" s="2">
        <v>71.09</v>
      </c>
      <c r="B11" s="2">
        <f t="shared" si="0"/>
        <v>118.72029999999999</v>
      </c>
      <c r="D11" s="2">
        <v>1.71</v>
      </c>
      <c r="E11">
        <f t="shared" si="6"/>
        <v>4.2750000000000004</v>
      </c>
      <c r="G11">
        <v>0.51</v>
      </c>
      <c r="H11">
        <f t="shared" si="2"/>
        <v>1.6983000000000001</v>
      </c>
      <c r="J11" s="2">
        <v>2.82</v>
      </c>
      <c r="K11">
        <f t="shared" si="3"/>
        <v>14.1</v>
      </c>
      <c r="M11" s="2">
        <v>1.59</v>
      </c>
      <c r="N11">
        <f t="shared" si="4"/>
        <v>15.9</v>
      </c>
      <c r="P11" s="2">
        <v>0.55000000000000004</v>
      </c>
      <c r="Q11">
        <f t="shared" si="5"/>
        <v>11</v>
      </c>
    </row>
    <row r="12" spans="1:17" x14ac:dyDescent="0.2">
      <c r="A12" s="2">
        <v>1.43</v>
      </c>
      <c r="B12" s="2">
        <f t="shared" si="0"/>
        <v>2.3880999999999997</v>
      </c>
      <c r="D12" s="2">
        <v>5.38</v>
      </c>
      <c r="E12">
        <f t="shared" si="6"/>
        <v>13.45</v>
      </c>
      <c r="G12">
        <v>0.75</v>
      </c>
      <c r="H12">
        <f t="shared" si="2"/>
        <v>2.4975000000000001</v>
      </c>
      <c r="J12" s="2">
        <v>1.17</v>
      </c>
      <c r="K12">
        <f t="shared" si="3"/>
        <v>5.85</v>
      </c>
      <c r="M12" s="2">
        <v>9.8000000000000007</v>
      </c>
      <c r="N12">
        <f t="shared" si="4"/>
        <v>98</v>
      </c>
      <c r="P12" s="2">
        <v>1.25</v>
      </c>
      <c r="Q12">
        <f t="shared" si="5"/>
        <v>25</v>
      </c>
    </row>
    <row r="13" spans="1:17" x14ac:dyDescent="0.2">
      <c r="A13" s="2">
        <v>3.7629999999999999</v>
      </c>
      <c r="B13" s="2">
        <f t="shared" si="0"/>
        <v>6.2842099999999999</v>
      </c>
      <c r="D13" s="2">
        <v>3.71</v>
      </c>
      <c r="E13">
        <f t="shared" si="6"/>
        <v>9.2750000000000004</v>
      </c>
      <c r="G13">
        <v>1.0900000000000001</v>
      </c>
      <c r="H13">
        <f t="shared" si="2"/>
        <v>3.6297000000000001</v>
      </c>
      <c r="J13" s="2">
        <v>7.06</v>
      </c>
      <c r="K13">
        <f t="shared" si="3"/>
        <v>35.299999999999997</v>
      </c>
      <c r="M13" s="2">
        <v>0.68</v>
      </c>
      <c r="N13">
        <f t="shared" si="4"/>
        <v>6.8000000000000007</v>
      </c>
      <c r="P13" s="2">
        <v>5.25</v>
      </c>
      <c r="Q13">
        <f t="shared" si="5"/>
        <v>105</v>
      </c>
    </row>
    <row r="14" spans="1:17" x14ac:dyDescent="0.2">
      <c r="A14" s="2">
        <v>2.62</v>
      </c>
      <c r="B14" s="2">
        <f t="shared" si="0"/>
        <v>4.3754</v>
      </c>
      <c r="D14" s="2">
        <v>2.23</v>
      </c>
      <c r="E14">
        <f t="shared" si="6"/>
        <v>5.5750000000000002</v>
      </c>
      <c r="G14">
        <v>0.64</v>
      </c>
      <c r="H14">
        <f t="shared" si="2"/>
        <v>2.1312000000000002</v>
      </c>
      <c r="J14" s="2">
        <v>4.26</v>
      </c>
      <c r="K14">
        <f t="shared" si="3"/>
        <v>21.299999999999997</v>
      </c>
      <c r="M14" s="2">
        <v>0.99</v>
      </c>
      <c r="N14">
        <f t="shared" si="4"/>
        <v>9.9</v>
      </c>
      <c r="P14" s="2">
        <v>3.81</v>
      </c>
      <c r="Q14">
        <f t="shared" si="5"/>
        <v>76.2</v>
      </c>
    </row>
    <row r="15" spans="1:17" x14ac:dyDescent="0.2">
      <c r="A15" s="2">
        <v>2.1999999999999999E-2</v>
      </c>
      <c r="B15" s="2">
        <f t="shared" si="0"/>
        <v>3.6739999999999995E-2</v>
      </c>
      <c r="D15" s="2">
        <v>10.050000000000001</v>
      </c>
      <c r="E15">
        <f t="shared" si="6"/>
        <v>25.125</v>
      </c>
      <c r="G15">
        <v>1.03</v>
      </c>
      <c r="H15">
        <f t="shared" si="2"/>
        <v>3.4298999999999999</v>
      </c>
      <c r="J15" s="2">
        <v>0.86</v>
      </c>
      <c r="K15">
        <f t="shared" si="3"/>
        <v>4.3</v>
      </c>
      <c r="M15" s="2">
        <v>6.41</v>
      </c>
      <c r="N15">
        <f t="shared" si="4"/>
        <v>64.099999999999994</v>
      </c>
      <c r="P15" s="2">
        <v>0.71</v>
      </c>
      <c r="Q15">
        <f t="shared" si="5"/>
        <v>14.2</v>
      </c>
    </row>
    <row r="16" spans="1:17" x14ac:dyDescent="0.2">
      <c r="A16" s="2">
        <v>2.52</v>
      </c>
      <c r="B16" s="2">
        <f>A16*2.5</f>
        <v>6.3</v>
      </c>
      <c r="D16" s="2">
        <v>2.81</v>
      </c>
      <c r="E16">
        <f t="shared" si="6"/>
        <v>7.0250000000000004</v>
      </c>
      <c r="G16">
        <v>0.87</v>
      </c>
      <c r="H16">
        <f t="shared" si="2"/>
        <v>2.8971</v>
      </c>
      <c r="J16" s="2">
        <v>4.01</v>
      </c>
      <c r="K16">
        <f t="shared" si="3"/>
        <v>20.049999999999997</v>
      </c>
      <c r="M16" s="2">
        <v>1.49</v>
      </c>
      <c r="N16">
        <f t="shared" si="4"/>
        <v>14.9</v>
      </c>
      <c r="P16" s="2">
        <v>0.8</v>
      </c>
      <c r="Q16">
        <f t="shared" si="5"/>
        <v>16</v>
      </c>
    </row>
    <row r="17" spans="1:17" x14ac:dyDescent="0.2">
      <c r="A17" s="2">
        <v>14.72</v>
      </c>
      <c r="B17" s="2">
        <f t="shared" ref="B17:B19" si="7">A17*2.5</f>
        <v>36.800000000000004</v>
      </c>
      <c r="D17" s="2">
        <v>2.08</v>
      </c>
      <c r="E17">
        <f t="shared" si="6"/>
        <v>5.2</v>
      </c>
      <c r="G17">
        <v>3.01</v>
      </c>
      <c r="H17">
        <f t="shared" si="2"/>
        <v>10.023299999999999</v>
      </c>
      <c r="J17" s="2">
        <v>6.42</v>
      </c>
      <c r="K17">
        <f t="shared" si="3"/>
        <v>32.1</v>
      </c>
      <c r="M17" s="2">
        <v>1.37</v>
      </c>
      <c r="N17">
        <f t="shared" si="4"/>
        <v>13.700000000000001</v>
      </c>
      <c r="P17" s="2">
        <v>1.53</v>
      </c>
      <c r="Q17">
        <f t="shared" si="5"/>
        <v>30.6</v>
      </c>
    </row>
    <row r="18" spans="1:17" x14ac:dyDescent="0.2">
      <c r="A18" s="2">
        <v>0</v>
      </c>
      <c r="B18" s="2">
        <f t="shared" si="7"/>
        <v>0</v>
      </c>
      <c r="D18" s="2">
        <v>1.4</v>
      </c>
      <c r="E18">
        <f t="shared" si="6"/>
        <v>3.5</v>
      </c>
      <c r="G18">
        <v>0.71</v>
      </c>
      <c r="H18">
        <f t="shared" si="2"/>
        <v>2.3643000000000001</v>
      </c>
      <c r="J18" s="2">
        <v>1.76</v>
      </c>
      <c r="K18">
        <f t="shared" si="3"/>
        <v>8.8000000000000007</v>
      </c>
      <c r="M18" s="2">
        <v>1.66</v>
      </c>
      <c r="N18">
        <f t="shared" si="4"/>
        <v>16.599999999999998</v>
      </c>
      <c r="P18" s="2">
        <v>1.69</v>
      </c>
      <c r="Q18">
        <f t="shared" si="5"/>
        <v>33.799999999999997</v>
      </c>
    </row>
    <row r="19" spans="1:17" x14ac:dyDescent="0.2">
      <c r="A19" s="2">
        <v>1.31</v>
      </c>
      <c r="B19" s="2">
        <f t="shared" si="7"/>
        <v>3.2750000000000004</v>
      </c>
      <c r="D19" s="2">
        <v>1.64</v>
      </c>
      <c r="E19">
        <f t="shared" si="6"/>
        <v>4.0999999999999996</v>
      </c>
      <c r="G19">
        <v>0.6</v>
      </c>
      <c r="H19">
        <f t="shared" si="2"/>
        <v>1.998</v>
      </c>
      <c r="J19" s="2">
        <v>2.67</v>
      </c>
      <c r="K19">
        <f t="shared" si="3"/>
        <v>13.35</v>
      </c>
      <c r="M19" s="2">
        <v>3.48</v>
      </c>
      <c r="N19">
        <f t="shared" si="4"/>
        <v>34.799999999999997</v>
      </c>
      <c r="P19" s="2">
        <v>0.6</v>
      </c>
      <c r="Q19">
        <f t="shared" si="5"/>
        <v>12</v>
      </c>
    </row>
    <row r="20" spans="1:17" x14ac:dyDescent="0.2">
      <c r="D20" s="2">
        <v>7.7</v>
      </c>
      <c r="E20">
        <f t="shared" si="6"/>
        <v>19.25</v>
      </c>
      <c r="G20">
        <v>0.68</v>
      </c>
      <c r="H20">
        <f t="shared" si="2"/>
        <v>2.2644000000000002</v>
      </c>
      <c r="J20" s="2">
        <v>3.04</v>
      </c>
      <c r="K20">
        <f t="shared" si="3"/>
        <v>15.2</v>
      </c>
      <c r="M20" s="2">
        <v>2.9</v>
      </c>
      <c r="N20">
        <f t="shared" si="4"/>
        <v>29</v>
      </c>
      <c r="P20" s="2">
        <v>1.56</v>
      </c>
      <c r="Q20">
        <f t="shared" si="5"/>
        <v>31.200000000000003</v>
      </c>
    </row>
    <row r="21" spans="1:17" x14ac:dyDescent="0.2">
      <c r="D21" s="2">
        <v>5.0999999999999996</v>
      </c>
      <c r="E21">
        <f t="shared" si="6"/>
        <v>12.75</v>
      </c>
      <c r="G21">
        <v>0.46</v>
      </c>
      <c r="H21">
        <f t="shared" si="2"/>
        <v>1.5318000000000001</v>
      </c>
      <c r="M21" s="2">
        <v>4.5</v>
      </c>
      <c r="N21">
        <f t="shared" si="4"/>
        <v>45</v>
      </c>
      <c r="P21" s="2">
        <v>0.61</v>
      </c>
      <c r="Q21">
        <f t="shared" si="5"/>
        <v>12.2</v>
      </c>
    </row>
    <row r="22" spans="1:17" x14ac:dyDescent="0.2">
      <c r="D22" s="2">
        <v>3.53</v>
      </c>
      <c r="E22">
        <f t="shared" si="6"/>
        <v>8.8249999999999993</v>
      </c>
      <c r="G22">
        <v>0.96</v>
      </c>
      <c r="H22">
        <f t="shared" si="2"/>
        <v>3.1968000000000001</v>
      </c>
      <c r="M22" s="2">
        <v>1.3</v>
      </c>
      <c r="N22">
        <f t="shared" si="4"/>
        <v>13</v>
      </c>
      <c r="P22" s="2">
        <v>2.2000000000000002</v>
      </c>
      <c r="Q22">
        <f t="shared" si="5"/>
        <v>44</v>
      </c>
    </row>
    <row r="23" spans="1:17" x14ac:dyDescent="0.2">
      <c r="D23" s="2">
        <v>1.72</v>
      </c>
      <c r="E23">
        <f t="shared" si="6"/>
        <v>4.3</v>
      </c>
      <c r="K23" s="1"/>
      <c r="M23" s="2">
        <v>0.87</v>
      </c>
      <c r="N23">
        <f t="shared" si="4"/>
        <v>8.6999999999999993</v>
      </c>
      <c r="P23" s="2">
        <v>1.44</v>
      </c>
      <c r="Q23">
        <f t="shared" si="5"/>
        <v>28.799999999999997</v>
      </c>
    </row>
    <row r="24" spans="1:17" x14ac:dyDescent="0.2">
      <c r="D24" s="2">
        <v>2.09</v>
      </c>
      <c r="E24">
        <f t="shared" si="6"/>
        <v>5.2249999999999996</v>
      </c>
      <c r="M24" s="2">
        <v>50</v>
      </c>
      <c r="N24">
        <f t="shared" si="4"/>
        <v>500</v>
      </c>
      <c r="P24" s="2">
        <v>0.26</v>
      </c>
      <c r="Q24">
        <f t="shared" si="5"/>
        <v>5.2</v>
      </c>
    </row>
    <row r="25" spans="1:17" x14ac:dyDescent="0.2">
      <c r="D25" s="2">
        <v>1.2</v>
      </c>
      <c r="E25">
        <f t="shared" si="6"/>
        <v>3</v>
      </c>
      <c r="K25" s="1"/>
      <c r="P25" s="2">
        <v>0.53</v>
      </c>
      <c r="Q25">
        <f t="shared" si="5"/>
        <v>10.600000000000001</v>
      </c>
    </row>
    <row r="26" spans="1:17" x14ac:dyDescent="0.2">
      <c r="G26" s="1"/>
      <c r="H2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D848-EC6E-41D8-919C-A88259776695}">
  <dimension ref="A1:Q25"/>
  <sheetViews>
    <sheetView workbookViewId="0">
      <selection activeCell="U29" sqref="U29"/>
    </sheetView>
  </sheetViews>
  <sheetFormatPr baseColWidth="10" defaultColWidth="8.83203125" defaultRowHeight="15" x14ac:dyDescent="0.2"/>
  <sheetData>
    <row r="1" spans="1:17" x14ac:dyDescent="0.2">
      <c r="A1" t="s">
        <v>5</v>
      </c>
      <c r="D1" t="s">
        <v>6</v>
      </c>
      <c r="G1" t="s">
        <v>7</v>
      </c>
      <c r="J1" t="s">
        <v>8</v>
      </c>
      <c r="M1" t="s">
        <v>9</v>
      </c>
      <c r="P1" t="s">
        <v>10</v>
      </c>
    </row>
    <row r="2" spans="1:17" x14ac:dyDescent="0.2">
      <c r="A2" s="2">
        <v>66.67</v>
      </c>
      <c r="B2" s="2">
        <f>A2*1.67</f>
        <v>111.3389</v>
      </c>
      <c r="C2" s="2"/>
      <c r="D2" s="2">
        <v>4.6399999999999997</v>
      </c>
      <c r="E2" s="2">
        <f>D2*2.5</f>
        <v>11.6</v>
      </c>
      <c r="F2" s="2"/>
      <c r="G2" s="2">
        <v>0.95</v>
      </c>
      <c r="H2" s="2">
        <f>G2*3.33</f>
        <v>3.1635</v>
      </c>
      <c r="I2" s="2"/>
      <c r="J2" s="2">
        <v>1.41</v>
      </c>
      <c r="K2" s="2">
        <f>J2*5</f>
        <v>7.05</v>
      </c>
      <c r="L2" s="2"/>
      <c r="M2" s="2">
        <v>1.86</v>
      </c>
      <c r="N2" s="2">
        <f>M2*10</f>
        <v>18.600000000000001</v>
      </c>
      <c r="O2" s="2"/>
      <c r="P2" s="2">
        <v>2.89</v>
      </c>
      <c r="Q2">
        <f>P2*20</f>
        <v>57.800000000000004</v>
      </c>
    </row>
    <row r="3" spans="1:17" x14ac:dyDescent="0.2">
      <c r="A3" s="2">
        <v>1.82</v>
      </c>
      <c r="B3" s="2">
        <f t="shared" ref="B3:B24" si="0">A3*1.67</f>
        <v>3.0394000000000001</v>
      </c>
      <c r="C3" s="2"/>
      <c r="D3" s="2">
        <v>3.11</v>
      </c>
      <c r="E3" s="2">
        <f t="shared" ref="E3:E24" si="1">D3*2.5</f>
        <v>7.7749999999999995</v>
      </c>
      <c r="F3" s="2"/>
      <c r="G3" s="2">
        <v>0.99</v>
      </c>
      <c r="H3" s="2">
        <f t="shared" ref="H3:H25" si="2">G3*3.33</f>
        <v>3.2967</v>
      </c>
      <c r="I3" s="2"/>
      <c r="J3" s="2">
        <v>14.41</v>
      </c>
      <c r="K3" s="2">
        <f t="shared" ref="K3:K25" si="3">J3*5</f>
        <v>72.05</v>
      </c>
      <c r="L3" s="2"/>
      <c r="M3" s="2">
        <v>1.59</v>
      </c>
      <c r="N3" s="2">
        <f t="shared" ref="N3:N24" si="4">M3*10</f>
        <v>15.9</v>
      </c>
      <c r="O3" s="2"/>
      <c r="P3" s="2">
        <v>1.7</v>
      </c>
      <c r="Q3">
        <f t="shared" ref="Q3:Q25" si="5">P3*20</f>
        <v>34</v>
      </c>
    </row>
    <row r="4" spans="1:17" x14ac:dyDescent="0.2">
      <c r="A4" s="2">
        <v>1.46</v>
      </c>
      <c r="B4" s="2">
        <f t="shared" si="0"/>
        <v>2.4381999999999997</v>
      </c>
      <c r="C4" s="2"/>
      <c r="D4" s="2">
        <v>2.37</v>
      </c>
      <c r="E4" s="2">
        <f t="shared" si="1"/>
        <v>5.9250000000000007</v>
      </c>
      <c r="F4" s="2"/>
      <c r="G4" s="2">
        <v>1.26</v>
      </c>
      <c r="H4" s="2">
        <f t="shared" si="2"/>
        <v>4.1958000000000002</v>
      </c>
      <c r="I4" s="2"/>
      <c r="J4" s="2">
        <v>2.84</v>
      </c>
      <c r="K4" s="2">
        <f t="shared" si="3"/>
        <v>14.2</v>
      </c>
      <c r="L4" s="2"/>
      <c r="M4" s="2">
        <v>1.68</v>
      </c>
      <c r="N4" s="2">
        <f t="shared" si="4"/>
        <v>16.8</v>
      </c>
      <c r="O4" s="2"/>
      <c r="P4" s="2">
        <v>4.41</v>
      </c>
      <c r="Q4">
        <f t="shared" si="5"/>
        <v>88.2</v>
      </c>
    </row>
    <row r="5" spans="1:17" x14ac:dyDescent="0.2">
      <c r="A5" s="2">
        <v>1.1599999999999999</v>
      </c>
      <c r="B5" s="2">
        <f t="shared" si="0"/>
        <v>1.9371999999999998</v>
      </c>
      <c r="C5" s="2"/>
      <c r="D5" s="2">
        <v>0.44</v>
      </c>
      <c r="E5" s="2">
        <f t="shared" si="1"/>
        <v>1.1000000000000001</v>
      </c>
      <c r="F5" s="2"/>
      <c r="G5" s="2">
        <v>1.33</v>
      </c>
      <c r="H5" s="2">
        <f t="shared" si="2"/>
        <v>4.4289000000000005</v>
      </c>
      <c r="I5" s="2"/>
      <c r="J5" s="2">
        <v>2.79</v>
      </c>
      <c r="K5" s="2">
        <f t="shared" si="3"/>
        <v>13.95</v>
      </c>
      <c r="L5" s="2"/>
      <c r="M5" s="2">
        <v>1.39</v>
      </c>
      <c r="N5" s="2">
        <f t="shared" si="4"/>
        <v>13.899999999999999</v>
      </c>
      <c r="O5" s="2"/>
      <c r="P5" s="2">
        <v>1.9</v>
      </c>
      <c r="Q5">
        <f t="shared" si="5"/>
        <v>38</v>
      </c>
    </row>
    <row r="6" spans="1:17" x14ac:dyDescent="0.2">
      <c r="A6" s="2">
        <v>1.48</v>
      </c>
      <c r="B6" s="2">
        <f t="shared" si="0"/>
        <v>2.4716</v>
      </c>
      <c r="C6" s="2"/>
      <c r="D6" s="2">
        <v>1.1399999999999999</v>
      </c>
      <c r="E6" s="2">
        <f t="shared" si="1"/>
        <v>2.8499999999999996</v>
      </c>
      <c r="F6" s="2"/>
      <c r="G6" s="2">
        <v>0.86</v>
      </c>
      <c r="H6" s="2">
        <f t="shared" si="2"/>
        <v>2.8637999999999999</v>
      </c>
      <c r="I6" s="2"/>
      <c r="J6" s="2">
        <v>0.64</v>
      </c>
      <c r="K6" s="2">
        <f t="shared" si="3"/>
        <v>3.2</v>
      </c>
      <c r="L6" s="2"/>
      <c r="M6" s="2">
        <v>0.38</v>
      </c>
      <c r="N6" s="2">
        <f t="shared" si="4"/>
        <v>3.8</v>
      </c>
      <c r="O6" s="2"/>
      <c r="P6" s="2">
        <v>1.34</v>
      </c>
      <c r="Q6">
        <f t="shared" si="5"/>
        <v>26.8</v>
      </c>
    </row>
    <row r="7" spans="1:17" x14ac:dyDescent="0.2">
      <c r="A7" s="2">
        <v>5.86</v>
      </c>
      <c r="B7" s="2">
        <f t="shared" si="0"/>
        <v>9.7862000000000009</v>
      </c>
      <c r="C7" s="2"/>
      <c r="D7" s="2">
        <v>0.2</v>
      </c>
      <c r="E7" s="2">
        <f t="shared" si="1"/>
        <v>0.5</v>
      </c>
      <c r="F7" s="2"/>
      <c r="G7" s="2">
        <v>0.48</v>
      </c>
      <c r="H7" s="2">
        <f t="shared" si="2"/>
        <v>1.5984</v>
      </c>
      <c r="I7" s="2"/>
      <c r="J7" s="2">
        <v>2.17</v>
      </c>
      <c r="K7" s="2">
        <f t="shared" si="3"/>
        <v>10.85</v>
      </c>
      <c r="L7" s="2"/>
      <c r="M7" s="2">
        <v>1.98</v>
      </c>
      <c r="N7" s="2">
        <f t="shared" si="4"/>
        <v>19.8</v>
      </c>
      <c r="O7" s="2"/>
      <c r="P7" s="2">
        <v>3.2</v>
      </c>
      <c r="Q7">
        <f t="shared" si="5"/>
        <v>64</v>
      </c>
    </row>
    <row r="8" spans="1:17" x14ac:dyDescent="0.2">
      <c r="A8" s="2">
        <v>1.71</v>
      </c>
      <c r="B8" s="2">
        <f t="shared" si="0"/>
        <v>2.8556999999999997</v>
      </c>
      <c r="C8" s="2"/>
      <c r="D8" s="2">
        <v>3.84</v>
      </c>
      <c r="E8" s="2">
        <f t="shared" si="1"/>
        <v>9.6</v>
      </c>
      <c r="F8" s="2"/>
      <c r="G8" s="2">
        <v>2.73</v>
      </c>
      <c r="H8" s="2">
        <f t="shared" si="2"/>
        <v>9.0908999999999995</v>
      </c>
      <c r="I8" s="2"/>
      <c r="J8" s="2">
        <v>2.78</v>
      </c>
      <c r="K8" s="2">
        <f t="shared" si="3"/>
        <v>13.899999999999999</v>
      </c>
      <c r="L8" s="2"/>
      <c r="M8" s="2">
        <v>2.36</v>
      </c>
      <c r="N8" s="2">
        <f t="shared" si="4"/>
        <v>23.599999999999998</v>
      </c>
      <c r="O8" s="2"/>
      <c r="P8" s="2">
        <v>1.22</v>
      </c>
      <c r="Q8">
        <f t="shared" si="5"/>
        <v>24.4</v>
      </c>
    </row>
    <row r="9" spans="1:17" x14ac:dyDescent="0.2">
      <c r="A9" s="2">
        <v>3.65</v>
      </c>
      <c r="B9" s="2">
        <f t="shared" si="0"/>
        <v>6.0954999999999995</v>
      </c>
      <c r="C9" s="2"/>
      <c r="D9" s="2">
        <v>1.21</v>
      </c>
      <c r="E9" s="2">
        <f t="shared" si="1"/>
        <v>3.0249999999999999</v>
      </c>
      <c r="F9" s="2"/>
      <c r="G9" s="2">
        <v>0.71</v>
      </c>
      <c r="H9" s="2">
        <f t="shared" si="2"/>
        <v>2.3643000000000001</v>
      </c>
      <c r="I9" s="2"/>
      <c r="J9" s="2">
        <v>11.75</v>
      </c>
      <c r="K9" s="2">
        <f t="shared" si="3"/>
        <v>58.75</v>
      </c>
      <c r="L9" s="2"/>
      <c r="M9" s="2">
        <v>0.39</v>
      </c>
      <c r="N9" s="2">
        <f t="shared" si="4"/>
        <v>3.9000000000000004</v>
      </c>
      <c r="O9" s="2"/>
      <c r="P9" s="2">
        <v>0.27</v>
      </c>
      <c r="Q9">
        <f t="shared" si="5"/>
        <v>5.4</v>
      </c>
    </row>
    <row r="10" spans="1:17" x14ac:dyDescent="0.2">
      <c r="A10" s="2">
        <v>8.1999999999999993</v>
      </c>
      <c r="B10" s="2">
        <f t="shared" si="0"/>
        <v>13.693999999999999</v>
      </c>
      <c r="C10" s="2"/>
      <c r="D10" s="2">
        <v>0.85</v>
      </c>
      <c r="E10" s="2">
        <f t="shared" si="1"/>
        <v>2.125</v>
      </c>
      <c r="F10" s="2"/>
      <c r="G10" s="2">
        <v>0.66</v>
      </c>
      <c r="H10" s="2">
        <f t="shared" si="2"/>
        <v>2.1978</v>
      </c>
      <c r="I10" s="2"/>
      <c r="J10" s="2">
        <v>2.38</v>
      </c>
      <c r="K10" s="2">
        <f t="shared" si="3"/>
        <v>11.899999999999999</v>
      </c>
      <c r="L10" s="2"/>
      <c r="M10" s="2">
        <v>1.31</v>
      </c>
      <c r="N10" s="2">
        <f t="shared" si="4"/>
        <v>13.100000000000001</v>
      </c>
      <c r="O10" s="2"/>
      <c r="P10" s="2">
        <v>0.28000000000000003</v>
      </c>
      <c r="Q10">
        <f t="shared" si="5"/>
        <v>5.6000000000000005</v>
      </c>
    </row>
    <row r="11" spans="1:17" x14ac:dyDescent="0.2">
      <c r="A11" s="2">
        <v>11.61</v>
      </c>
      <c r="B11" s="2">
        <f t="shared" si="0"/>
        <v>19.388699999999996</v>
      </c>
      <c r="C11" s="2"/>
      <c r="D11" s="2">
        <v>2.92</v>
      </c>
      <c r="E11" s="2">
        <f t="shared" si="1"/>
        <v>7.3</v>
      </c>
      <c r="F11" s="2"/>
      <c r="G11" s="2">
        <v>0.67</v>
      </c>
      <c r="H11" s="2">
        <f t="shared" si="2"/>
        <v>2.2311000000000001</v>
      </c>
      <c r="I11" s="2"/>
      <c r="J11" s="2">
        <v>8.5299999999999994</v>
      </c>
      <c r="K11" s="2">
        <f t="shared" si="3"/>
        <v>42.65</v>
      </c>
      <c r="L11" s="2"/>
      <c r="M11" s="2">
        <v>5.01</v>
      </c>
      <c r="N11" s="2">
        <f t="shared" si="4"/>
        <v>50.099999999999994</v>
      </c>
      <c r="O11" s="2"/>
      <c r="P11" s="2">
        <v>0.97</v>
      </c>
      <c r="Q11">
        <f t="shared" si="5"/>
        <v>19.399999999999999</v>
      </c>
    </row>
    <row r="12" spans="1:17" x14ac:dyDescent="0.2">
      <c r="A12" s="2">
        <v>1.57</v>
      </c>
      <c r="B12" s="2">
        <f t="shared" si="0"/>
        <v>2.6219000000000001</v>
      </c>
      <c r="C12" s="2"/>
      <c r="D12" s="2">
        <v>1.65</v>
      </c>
      <c r="E12" s="2">
        <f t="shared" si="1"/>
        <v>4.125</v>
      </c>
      <c r="F12" s="2"/>
      <c r="G12" s="2">
        <v>1.2</v>
      </c>
      <c r="H12" s="2">
        <f t="shared" si="2"/>
        <v>3.996</v>
      </c>
      <c r="I12" s="2"/>
      <c r="J12" s="2">
        <v>1.95</v>
      </c>
      <c r="K12" s="2">
        <f t="shared" si="3"/>
        <v>9.75</v>
      </c>
      <c r="L12" s="2"/>
      <c r="M12" s="2">
        <v>1.98</v>
      </c>
      <c r="N12" s="2">
        <f t="shared" si="4"/>
        <v>19.8</v>
      </c>
      <c r="O12" s="2"/>
      <c r="P12" s="2">
        <v>1.83</v>
      </c>
      <c r="Q12">
        <f t="shared" si="5"/>
        <v>36.6</v>
      </c>
    </row>
    <row r="13" spans="1:17" x14ac:dyDescent="0.2">
      <c r="A13" s="2">
        <v>0.61</v>
      </c>
      <c r="B13" s="2">
        <f t="shared" si="0"/>
        <v>1.0186999999999999</v>
      </c>
      <c r="C13" s="2"/>
      <c r="D13" s="2">
        <v>2.65</v>
      </c>
      <c r="E13" s="2">
        <f t="shared" si="1"/>
        <v>6.625</v>
      </c>
      <c r="F13" s="2"/>
      <c r="G13" s="2">
        <v>4.88</v>
      </c>
      <c r="H13" s="2">
        <f t="shared" si="2"/>
        <v>16.250399999999999</v>
      </c>
      <c r="I13" s="2"/>
      <c r="J13" s="2">
        <v>0.48</v>
      </c>
      <c r="K13" s="2">
        <f t="shared" si="3"/>
        <v>2.4</v>
      </c>
      <c r="L13" s="2"/>
      <c r="M13" s="2">
        <v>0.67</v>
      </c>
      <c r="N13" s="2">
        <f t="shared" si="4"/>
        <v>6.7</v>
      </c>
      <c r="O13" s="2"/>
      <c r="P13" s="2">
        <v>1.29</v>
      </c>
      <c r="Q13">
        <f t="shared" si="5"/>
        <v>25.8</v>
      </c>
    </row>
    <row r="14" spans="1:17" x14ac:dyDescent="0.2">
      <c r="A14" s="2">
        <v>1.1499999999999999</v>
      </c>
      <c r="B14" s="2">
        <f t="shared" si="0"/>
        <v>1.9204999999999999</v>
      </c>
      <c r="C14" s="2"/>
      <c r="D14" s="2">
        <v>1.67</v>
      </c>
      <c r="E14" s="2">
        <f t="shared" si="1"/>
        <v>4.1749999999999998</v>
      </c>
      <c r="F14" s="2"/>
      <c r="G14" s="2">
        <v>1.61</v>
      </c>
      <c r="H14" s="2">
        <f t="shared" si="2"/>
        <v>5.3613000000000008</v>
      </c>
      <c r="I14" s="2"/>
      <c r="J14" s="2">
        <v>8.7899999999999991</v>
      </c>
      <c r="K14" s="2">
        <f t="shared" si="3"/>
        <v>43.949999999999996</v>
      </c>
      <c r="L14" s="2"/>
      <c r="M14" s="2">
        <v>7.14</v>
      </c>
      <c r="N14" s="2">
        <f t="shared" si="4"/>
        <v>71.399999999999991</v>
      </c>
      <c r="O14" s="2"/>
      <c r="P14" s="2">
        <v>1.05</v>
      </c>
      <c r="Q14">
        <f t="shared" si="5"/>
        <v>21</v>
      </c>
    </row>
    <row r="15" spans="1:17" x14ac:dyDescent="0.2">
      <c r="A15" s="2">
        <v>2.36</v>
      </c>
      <c r="B15" s="2">
        <f t="shared" si="0"/>
        <v>3.9411999999999998</v>
      </c>
      <c r="C15" s="2"/>
      <c r="D15" s="2">
        <v>1.54</v>
      </c>
      <c r="E15" s="2">
        <f t="shared" si="1"/>
        <v>3.85</v>
      </c>
      <c r="F15" s="2"/>
      <c r="G15" s="2">
        <v>1.22</v>
      </c>
      <c r="H15" s="2">
        <f t="shared" si="2"/>
        <v>4.0625999999999998</v>
      </c>
      <c r="I15" s="2"/>
      <c r="J15" s="2">
        <v>13.3</v>
      </c>
      <c r="K15" s="2">
        <f t="shared" si="3"/>
        <v>66.5</v>
      </c>
      <c r="L15" s="2"/>
      <c r="M15" s="2">
        <v>0.87</v>
      </c>
      <c r="N15" s="2">
        <f t="shared" si="4"/>
        <v>8.6999999999999993</v>
      </c>
      <c r="O15" s="2"/>
      <c r="P15" s="2">
        <v>0.84</v>
      </c>
      <c r="Q15">
        <f t="shared" si="5"/>
        <v>16.8</v>
      </c>
    </row>
    <row r="16" spans="1:17" x14ac:dyDescent="0.2">
      <c r="A16" s="2">
        <v>1.33</v>
      </c>
      <c r="B16" s="2">
        <f t="shared" si="0"/>
        <v>2.2210999999999999</v>
      </c>
      <c r="C16" s="2"/>
      <c r="D16" s="2">
        <v>1.45</v>
      </c>
      <c r="E16" s="2">
        <f t="shared" si="1"/>
        <v>3.625</v>
      </c>
      <c r="F16" s="2"/>
      <c r="G16" s="2">
        <v>0.37</v>
      </c>
      <c r="H16" s="2">
        <f t="shared" si="2"/>
        <v>1.2321</v>
      </c>
      <c r="I16" s="2"/>
      <c r="J16" s="2">
        <v>2.75</v>
      </c>
      <c r="K16" s="2">
        <f t="shared" si="3"/>
        <v>13.75</v>
      </c>
      <c r="L16" s="2"/>
      <c r="M16" s="2">
        <v>5.18</v>
      </c>
      <c r="N16" s="2">
        <f t="shared" si="4"/>
        <v>51.8</v>
      </c>
      <c r="O16" s="2"/>
      <c r="P16" s="2">
        <v>0.98</v>
      </c>
      <c r="Q16">
        <f t="shared" si="5"/>
        <v>19.600000000000001</v>
      </c>
    </row>
    <row r="17" spans="1:17" x14ac:dyDescent="0.2">
      <c r="A17" s="2">
        <v>5.22</v>
      </c>
      <c r="B17" s="2">
        <f t="shared" si="0"/>
        <v>8.7173999999999996</v>
      </c>
      <c r="C17" s="2"/>
      <c r="D17" s="2">
        <v>0.56999999999999995</v>
      </c>
      <c r="E17" s="2">
        <f t="shared" si="1"/>
        <v>1.4249999999999998</v>
      </c>
      <c r="F17" s="2"/>
      <c r="G17" s="2">
        <v>0.99</v>
      </c>
      <c r="H17" s="2">
        <f t="shared" si="2"/>
        <v>3.2967</v>
      </c>
      <c r="I17" s="2"/>
      <c r="J17" s="2">
        <v>1.9</v>
      </c>
      <c r="K17" s="2">
        <f t="shared" si="3"/>
        <v>9.5</v>
      </c>
      <c r="L17" s="2"/>
      <c r="M17" s="2">
        <v>3.14</v>
      </c>
      <c r="N17" s="2">
        <f t="shared" si="4"/>
        <v>31.400000000000002</v>
      </c>
      <c r="O17" s="2"/>
      <c r="P17" s="2">
        <v>0.81</v>
      </c>
      <c r="Q17">
        <f t="shared" si="5"/>
        <v>16.200000000000003</v>
      </c>
    </row>
    <row r="18" spans="1:17" x14ac:dyDescent="0.2">
      <c r="A18" s="2">
        <v>0.99</v>
      </c>
      <c r="B18" s="2">
        <f t="shared" si="0"/>
        <v>1.6533</v>
      </c>
      <c r="C18" s="2"/>
      <c r="D18" s="2">
        <v>1.31</v>
      </c>
      <c r="E18" s="2">
        <f t="shared" si="1"/>
        <v>3.2750000000000004</v>
      </c>
      <c r="F18" s="2"/>
      <c r="G18" s="2">
        <v>2.67</v>
      </c>
      <c r="H18" s="2">
        <f t="shared" si="2"/>
        <v>8.8910999999999998</v>
      </c>
      <c r="I18" s="2"/>
      <c r="J18" s="2">
        <v>7.28</v>
      </c>
      <c r="K18" s="2">
        <f t="shared" si="3"/>
        <v>36.4</v>
      </c>
      <c r="L18" s="2"/>
      <c r="M18" s="2">
        <v>3.05</v>
      </c>
      <c r="N18" s="2">
        <f t="shared" si="4"/>
        <v>30.5</v>
      </c>
      <c r="O18" s="2"/>
      <c r="P18" s="2">
        <v>1.35</v>
      </c>
      <c r="Q18">
        <f t="shared" si="5"/>
        <v>27</v>
      </c>
    </row>
    <row r="19" spans="1:17" x14ac:dyDescent="0.2">
      <c r="A19" s="2">
        <v>4.46</v>
      </c>
      <c r="B19" s="2">
        <f t="shared" si="0"/>
        <v>7.4481999999999999</v>
      </c>
      <c r="C19" s="2"/>
      <c r="D19" s="2">
        <v>2.11</v>
      </c>
      <c r="E19" s="2">
        <f t="shared" si="1"/>
        <v>5.2749999999999995</v>
      </c>
      <c r="F19" s="2"/>
      <c r="G19" s="2">
        <v>1.04</v>
      </c>
      <c r="H19" s="2">
        <f t="shared" si="2"/>
        <v>3.4632000000000001</v>
      </c>
      <c r="I19" s="2"/>
      <c r="J19" s="2">
        <v>0.52</v>
      </c>
      <c r="K19" s="2">
        <f t="shared" si="3"/>
        <v>2.6</v>
      </c>
      <c r="L19" s="2"/>
      <c r="M19" s="2">
        <v>1.53</v>
      </c>
      <c r="N19" s="2">
        <f t="shared" si="4"/>
        <v>15.3</v>
      </c>
      <c r="O19" s="2"/>
      <c r="P19" s="2">
        <v>0.99</v>
      </c>
      <c r="Q19">
        <f t="shared" si="5"/>
        <v>19.8</v>
      </c>
    </row>
    <row r="20" spans="1:17" x14ac:dyDescent="0.2">
      <c r="A20" s="2">
        <v>2.2000000000000002</v>
      </c>
      <c r="B20" s="2">
        <f t="shared" si="0"/>
        <v>3.6739999999999999</v>
      </c>
      <c r="C20" s="2"/>
      <c r="D20" s="2">
        <v>1.22</v>
      </c>
      <c r="E20" s="2">
        <f t="shared" si="1"/>
        <v>3.05</v>
      </c>
      <c r="F20" s="2"/>
      <c r="G20" s="2">
        <v>1.31</v>
      </c>
      <c r="H20" s="2">
        <f t="shared" si="2"/>
        <v>4.3623000000000003</v>
      </c>
      <c r="I20" s="2"/>
      <c r="J20" s="2">
        <v>1.49</v>
      </c>
      <c r="K20" s="2">
        <f t="shared" si="3"/>
        <v>7.45</v>
      </c>
      <c r="L20" s="2"/>
      <c r="M20" s="2">
        <v>1.34</v>
      </c>
      <c r="N20" s="2">
        <f t="shared" si="4"/>
        <v>13.4</v>
      </c>
      <c r="O20" s="2"/>
      <c r="P20" s="2">
        <v>2.7</v>
      </c>
      <c r="Q20">
        <f t="shared" si="5"/>
        <v>54</v>
      </c>
    </row>
    <row r="21" spans="1:17" x14ac:dyDescent="0.2">
      <c r="A21" s="2">
        <v>5.75</v>
      </c>
      <c r="B21" s="2">
        <f t="shared" si="0"/>
        <v>9.6024999999999991</v>
      </c>
      <c r="C21" s="2"/>
      <c r="D21" s="2">
        <v>3.4</v>
      </c>
      <c r="E21" s="2">
        <f t="shared" si="1"/>
        <v>8.5</v>
      </c>
      <c r="F21" s="2"/>
      <c r="G21" s="2">
        <v>1.07</v>
      </c>
      <c r="H21" s="2">
        <f t="shared" si="2"/>
        <v>3.5631000000000004</v>
      </c>
      <c r="I21" s="2"/>
      <c r="J21" s="2">
        <v>6.05</v>
      </c>
      <c r="K21" s="2">
        <f t="shared" si="3"/>
        <v>30.25</v>
      </c>
      <c r="L21" s="2"/>
      <c r="M21" s="2">
        <v>2.78</v>
      </c>
      <c r="N21" s="2">
        <f t="shared" si="4"/>
        <v>27.799999999999997</v>
      </c>
      <c r="O21" s="2"/>
      <c r="P21" s="2">
        <v>1.1499999999999999</v>
      </c>
      <c r="Q21">
        <f t="shared" si="5"/>
        <v>23</v>
      </c>
    </row>
    <row r="22" spans="1:17" x14ac:dyDescent="0.2">
      <c r="A22" s="2">
        <v>15.2</v>
      </c>
      <c r="B22" s="2">
        <f t="shared" si="0"/>
        <v>25.383999999999997</v>
      </c>
      <c r="C22" s="2"/>
      <c r="D22" s="2">
        <v>0.95</v>
      </c>
      <c r="E22" s="2">
        <f t="shared" si="1"/>
        <v>2.375</v>
      </c>
      <c r="F22" s="2"/>
      <c r="G22" s="2">
        <v>0.37</v>
      </c>
      <c r="H22" s="2">
        <f t="shared" si="2"/>
        <v>1.2321</v>
      </c>
      <c r="I22" s="2"/>
      <c r="J22" s="2">
        <v>3.11</v>
      </c>
      <c r="K22" s="2">
        <f t="shared" si="3"/>
        <v>15.549999999999999</v>
      </c>
      <c r="L22" s="2"/>
      <c r="M22" s="2">
        <v>0.99</v>
      </c>
      <c r="N22" s="2">
        <f t="shared" si="4"/>
        <v>9.9</v>
      </c>
      <c r="O22" s="2"/>
      <c r="P22" s="2">
        <v>0.43</v>
      </c>
      <c r="Q22">
        <f t="shared" si="5"/>
        <v>8.6</v>
      </c>
    </row>
    <row r="23" spans="1:17" x14ac:dyDescent="0.2">
      <c r="A23" s="2">
        <v>2.1800000000000002</v>
      </c>
      <c r="B23" s="2">
        <f t="shared" si="0"/>
        <v>3.6406000000000001</v>
      </c>
      <c r="C23" s="2"/>
      <c r="D23" s="2">
        <v>1.55</v>
      </c>
      <c r="E23" s="2">
        <f t="shared" si="1"/>
        <v>3.875</v>
      </c>
      <c r="F23" s="2"/>
      <c r="G23" s="2">
        <v>4.4800000000000004</v>
      </c>
      <c r="H23" s="2">
        <f t="shared" si="2"/>
        <v>14.918400000000002</v>
      </c>
      <c r="I23" s="2"/>
      <c r="J23" s="2">
        <v>1.1499999999999999</v>
      </c>
      <c r="K23" s="2">
        <f t="shared" si="3"/>
        <v>5.75</v>
      </c>
      <c r="L23" s="2"/>
      <c r="M23" s="2">
        <v>3</v>
      </c>
      <c r="N23" s="2">
        <f t="shared" si="4"/>
        <v>30</v>
      </c>
      <c r="O23" s="2"/>
      <c r="P23" s="2">
        <v>0.09</v>
      </c>
      <c r="Q23">
        <f t="shared" si="5"/>
        <v>1.7999999999999998</v>
      </c>
    </row>
    <row r="24" spans="1:17" x14ac:dyDescent="0.2">
      <c r="A24" s="2">
        <v>6.23</v>
      </c>
      <c r="B24" s="2">
        <f t="shared" si="0"/>
        <v>10.4041</v>
      </c>
      <c r="C24" s="2"/>
      <c r="D24" s="2">
        <v>1.1299999999999999</v>
      </c>
      <c r="E24" s="2">
        <f t="shared" si="1"/>
        <v>2.8249999999999997</v>
      </c>
      <c r="F24" s="2"/>
      <c r="G24" s="2">
        <v>0.62</v>
      </c>
      <c r="H24" s="2">
        <f t="shared" si="2"/>
        <v>2.0646</v>
      </c>
      <c r="I24" s="2"/>
      <c r="J24" s="2">
        <v>4.88</v>
      </c>
      <c r="K24" s="2">
        <f t="shared" si="3"/>
        <v>24.4</v>
      </c>
      <c r="L24" s="2"/>
      <c r="M24" s="2">
        <v>1.18</v>
      </c>
      <c r="N24" s="2">
        <f t="shared" si="4"/>
        <v>11.799999999999999</v>
      </c>
      <c r="O24" s="2"/>
      <c r="P24" s="2">
        <v>2.2200000000000002</v>
      </c>
      <c r="Q24">
        <f t="shared" si="5"/>
        <v>44.400000000000006</v>
      </c>
    </row>
    <row r="25" spans="1:17" x14ac:dyDescent="0.2">
      <c r="B25" s="2"/>
      <c r="C25" s="2"/>
      <c r="D25" s="2"/>
      <c r="E25" s="2"/>
      <c r="F25" s="2"/>
      <c r="G25" s="2">
        <v>0.68</v>
      </c>
      <c r="H25" s="2">
        <f t="shared" si="2"/>
        <v>2.2644000000000002</v>
      </c>
      <c r="I25" s="2"/>
      <c r="J25" s="2">
        <v>4.83</v>
      </c>
      <c r="K25" s="2">
        <f t="shared" si="3"/>
        <v>24.15</v>
      </c>
      <c r="L25" s="2"/>
      <c r="M25" s="2">
        <v>14.87</v>
      </c>
      <c r="N25" s="2">
        <f>M25*10</f>
        <v>148.69999999999999</v>
      </c>
      <c r="O25" s="2"/>
      <c r="P25" s="2">
        <v>1.1100000000000001</v>
      </c>
      <c r="Q25">
        <f t="shared" si="5"/>
        <v>22.200000000000003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Curve</vt:lpstr>
      <vt:lpstr>CTL_BBS</vt:lpstr>
      <vt:lpstr>MSG_BBS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Grassiolli</dc:creator>
  <cp:lastModifiedBy>Bruna Schumaker Siqueira</cp:lastModifiedBy>
  <dcterms:created xsi:type="dcterms:W3CDTF">2022-07-01T18:34:27Z</dcterms:created>
  <dcterms:modified xsi:type="dcterms:W3CDTF">2023-12-14T20:13:04Z</dcterms:modified>
</cp:coreProperties>
</file>