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1 Semestre/Logica e Estatística/Estatística/"/>
    </mc:Choice>
  </mc:AlternateContent>
  <xr:revisionPtr revIDLastSave="45" documentId="13_ncr:1_{F5F41CC4-8792-4A4B-B458-7028F68C0AD4}" xr6:coauthVersionLast="47" xr6:coauthVersionMax="47" xr10:uidLastSave="{6844D47A-1183-469E-8262-234BE08371D2}"/>
  <bookViews>
    <workbookView xWindow="-120" yWindow="-120" windowWidth="20730" windowHeight="11040" xr2:uid="{291FD3A1-CBC0-4C60-A446-A0FA6ACD0CD5}"/>
  </bookViews>
  <sheets>
    <sheet name="Pro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E18" i="2"/>
  <c r="F18" i="2"/>
  <c r="C18" i="2"/>
  <c r="D19" i="2" a="1"/>
  <c r="D19" i="2"/>
  <c r="E19" i="2" a="1"/>
  <c r="E19" i="2"/>
  <c r="F19" i="2" a="1"/>
  <c r="F19" i="2"/>
  <c r="C19" i="2" a="1"/>
  <c r="C19" i="2" s="1"/>
  <c r="D17" i="2"/>
  <c r="E17" i="2"/>
  <c r="F17" i="2"/>
  <c r="C17" i="2"/>
  <c r="D16" i="2"/>
  <c r="E16" i="2"/>
  <c r="F16" i="2"/>
  <c r="C16" i="2"/>
  <c r="D15" i="2"/>
  <c r="E15" i="2"/>
  <c r="F15" i="2"/>
  <c r="C15" i="2"/>
  <c r="G5" i="2"/>
  <c r="G20" i="2"/>
  <c r="G10" i="2"/>
  <c r="G9" i="2"/>
  <c r="G8" i="2"/>
  <c r="G13" i="2"/>
  <c r="G12" i="2"/>
  <c r="G11" i="2"/>
  <c r="F14" i="2"/>
  <c r="E14" i="2"/>
  <c r="D14" i="2"/>
  <c r="C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<sst xmlns="http://schemas.openxmlformats.org/spreadsheetml/2006/main" count="30" uniqueCount="25">
  <si>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>Receita bruta</t>
  </si>
  <si>
    <t>Jan-Mar</t>
  </si>
  <si>
    <t>Abr-Jun</t>
  </si>
  <si>
    <t>Jul-Set</t>
  </si>
  <si>
    <t>Out-Dez</t>
  </si>
  <si>
    <t>Total do Ano</t>
  </si>
  <si>
    <t>Despesa Líquida</t>
  </si>
  <si>
    <t>Salários</t>
  </si>
  <si>
    <t>Juros</t>
  </si>
  <si>
    <t>Aluguel</t>
  </si>
  <si>
    <t>Propaganda</t>
  </si>
  <si>
    <t>Suprimentos</t>
  </si>
  <si>
    <t>Diversos</t>
  </si>
  <si>
    <t>Receita líquida</t>
  </si>
  <si>
    <t>Situação</t>
  </si>
  <si>
    <t>Valor Acumulado do ano de despesas</t>
  </si>
  <si>
    <t>PROJEÇÃO - ANO 2023</t>
  </si>
  <si>
    <t>Total do Trimestre</t>
  </si>
  <si>
    <t>Média das Despesas</t>
  </si>
  <si>
    <t xml:space="preserve">Valor da Maior Despesa </t>
  </si>
  <si>
    <t>Valor da 2ª Menor Despesa</t>
  </si>
  <si>
    <t xml:space="preserve">Se Receita Líquida for menor que R$ 1.000,00, "Prejuízo Total"; </t>
  </si>
  <si>
    <t>Se Receita Líquida for menor que R$ 5.000,00, "Lucro Médio";</t>
  </si>
  <si>
    <t>Se Receita Líquida for maior que R$ 5.000,00, "Lucro Total'</t>
  </si>
  <si>
    <t>Colocar uma Formatação Condição para identificar quando houve "Pejuizo Total"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</si>
</sst>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4" fontId="3" fillId="0" borderId="2" xfId="1" applyFont="1" applyBorder="1" applyAlignment="1">
      <alignment horizontal="right" vertical="center" wrapText="1"/>
    </xf>
    <xf numFmtId="44" fontId="3" fillId="0" borderId="5" xfId="1" applyFont="1" applyBorder="1" applyAlignment="1">
      <alignment horizontal="right" vertical="center" wrapText="1"/>
    </xf>
    <xf numFmtId="44" fontId="3" fillId="0" borderId="3" xfId="1" applyFont="1" applyBorder="1" applyAlignment="1">
      <alignment horizontal="right" vertical="center" wrapText="1"/>
    </xf>
    <xf numFmtId="44" fontId="0" fillId="0" borderId="0" xfId="1" applyFont="1"/>
    <xf numFmtId="44" fontId="4" fillId="0" borderId="2" xfId="1" applyFont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 wrapText="1"/>
    </xf>
    <xf numFmtId="44" fontId="3" fillId="0" borderId="0" xfId="1" applyFont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E7AA-ED94-47D6-A46E-8FBF99ECCF68}">
  <dimension ref="B2:G28"/>
  <sheetViews>
    <sheetView tabSelected="1" workbookViewId="0">
      <selection activeCell="C23" sqref="C23"/>
    </sheetView>
  </sheetViews>
  <sheetFormatPr defaultRowHeight="15" x14ac:dyDescent="0.25"/>
  <cols>
    <col min="2" max="2" width="34.28515625" customWidth="1"/>
    <col min="3" max="3" width="19.85546875" customWidth="1"/>
    <col min="4" max="4" width="19.5703125" customWidth="1"/>
    <col min="5" max="5" width="24.140625" customWidth="1"/>
    <col min="6" max="6" width="26.42578125" customWidth="1"/>
    <col min="7" max="7" width="37" customWidth="1"/>
  </cols>
  <sheetData>
    <row r="2" spans="2:7" ht="15.75" thickBot="1" x14ac:dyDescent="0.3"/>
    <row r="3" spans="2:7" ht="25.5" customHeight="1" thickBot="1" x14ac:dyDescent="0.3">
      <c r="B3" s="11" t="s">
        <v>16</v>
      </c>
      <c r="C3" s="12"/>
      <c r="D3" s="12"/>
      <c r="E3" s="12"/>
      <c r="F3" s="12"/>
      <c r="G3" s="13"/>
    </row>
    <row r="4" spans="2:7" ht="15.75" thickBot="1" x14ac:dyDescent="0.3">
      <c r="B4" s="14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ht="16.5" thickBot="1" x14ac:dyDescent="0.3">
      <c r="B5" s="15"/>
      <c r="C5" s="32">
        <v>117000</v>
      </c>
      <c r="D5" s="32">
        <v>185000</v>
      </c>
      <c r="E5" s="32">
        <v>204100</v>
      </c>
      <c r="F5" s="32">
        <v>240000</v>
      </c>
      <c r="G5" s="33">
        <f>SUM(C5:F5)</f>
        <v>746100</v>
      </c>
    </row>
    <row r="6" spans="2:7" ht="15.75" thickBot="1" x14ac:dyDescent="0.3">
      <c r="B6" s="2"/>
      <c r="C6" s="34"/>
      <c r="D6" s="34"/>
      <c r="E6" s="34"/>
      <c r="F6" s="34"/>
      <c r="G6" s="34"/>
    </row>
    <row r="7" spans="2:7" ht="16.5" thickBot="1" x14ac:dyDescent="0.3">
      <c r="B7" s="5" t="s">
        <v>6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</row>
    <row r="8" spans="2:7" ht="16.5" thickBot="1" x14ac:dyDescent="0.3">
      <c r="B8" s="7" t="s">
        <v>7</v>
      </c>
      <c r="C8" s="28">
        <v>20000</v>
      </c>
      <c r="D8" s="28">
        <v>26000</v>
      </c>
      <c r="E8" s="28">
        <v>33800</v>
      </c>
      <c r="F8" s="28">
        <v>43940</v>
      </c>
      <c r="G8" s="28">
        <f>SUM(C8:F8)</f>
        <v>123740</v>
      </c>
    </row>
    <row r="9" spans="2:7" ht="16.5" thickBot="1" x14ac:dyDescent="0.3">
      <c r="B9" s="7" t="s">
        <v>8</v>
      </c>
      <c r="C9" s="28">
        <v>20000</v>
      </c>
      <c r="D9" s="28">
        <v>15600</v>
      </c>
      <c r="E9" s="28">
        <v>20280</v>
      </c>
      <c r="F9" s="28">
        <v>26364</v>
      </c>
      <c r="G9" s="28">
        <f>SUM(C9:F9)</f>
        <v>82244</v>
      </c>
    </row>
    <row r="10" spans="2:7" ht="16.5" thickBot="1" x14ac:dyDescent="0.3">
      <c r="B10" s="7" t="s">
        <v>9</v>
      </c>
      <c r="C10" s="28">
        <v>12000</v>
      </c>
      <c r="D10" s="28">
        <v>20930</v>
      </c>
      <c r="E10" s="28">
        <v>27209</v>
      </c>
      <c r="F10" s="28">
        <v>35371.699999999997</v>
      </c>
      <c r="G10" s="28">
        <f>SUM(C10:F10)</f>
        <v>95510.7</v>
      </c>
    </row>
    <row r="11" spans="2:7" ht="16.5" thickBot="1" x14ac:dyDescent="0.3">
      <c r="B11" s="7" t="s">
        <v>10</v>
      </c>
      <c r="C11" s="28">
        <v>16100</v>
      </c>
      <c r="D11" s="28">
        <v>28870</v>
      </c>
      <c r="E11" s="28">
        <v>33631</v>
      </c>
      <c r="F11" s="28">
        <v>43720.3</v>
      </c>
      <c r="G11" s="28">
        <f>SUM(C11:F11)</f>
        <v>122321.3</v>
      </c>
    </row>
    <row r="12" spans="2:7" ht="16.5" thickBot="1" x14ac:dyDescent="0.3">
      <c r="B12" s="7" t="s">
        <v>11</v>
      </c>
      <c r="C12" s="28">
        <v>19900</v>
      </c>
      <c r="D12" s="28">
        <v>39000</v>
      </c>
      <c r="E12" s="28">
        <v>50700</v>
      </c>
      <c r="F12" s="28">
        <v>65910</v>
      </c>
      <c r="G12" s="28">
        <f>SUM(C12:F12)</f>
        <v>175510</v>
      </c>
    </row>
    <row r="13" spans="2:7" ht="16.5" thickBot="1" x14ac:dyDescent="0.3">
      <c r="B13" s="7" t="s">
        <v>12</v>
      </c>
      <c r="C13" s="28">
        <v>25000</v>
      </c>
      <c r="D13" s="28">
        <v>32500</v>
      </c>
      <c r="E13" s="28">
        <v>42250</v>
      </c>
      <c r="F13" s="28">
        <v>54925</v>
      </c>
      <c r="G13" s="28">
        <f>SUM(C13:F13)</f>
        <v>154675</v>
      </c>
    </row>
    <row r="14" spans="2:7" ht="16.5" thickBot="1" x14ac:dyDescent="0.3">
      <c r="B14" s="8" t="s">
        <v>17</v>
      </c>
      <c r="C14" s="28">
        <f>SUM(C8:C13)</f>
        <v>113000</v>
      </c>
      <c r="D14" s="28">
        <f>SUM(D8:D13)</f>
        <v>162900</v>
      </c>
      <c r="E14" s="28">
        <f>SUM(E8:E13)</f>
        <v>207870</v>
      </c>
      <c r="F14" s="29">
        <f>SUM(F8:F13)</f>
        <v>270231</v>
      </c>
      <c r="G14" s="3"/>
    </row>
    <row r="15" spans="2:7" ht="16.5" thickBot="1" x14ac:dyDescent="0.3">
      <c r="B15" s="9" t="s">
        <v>13</v>
      </c>
      <c r="C15" s="28">
        <f>C5-C14</f>
        <v>4000</v>
      </c>
      <c r="D15" s="28">
        <f>D5-D14</f>
        <v>22100</v>
      </c>
      <c r="E15" s="28">
        <f t="shared" ref="D15:F15" si="0">E5-E14</f>
        <v>-3770</v>
      </c>
      <c r="F15" s="28">
        <f t="shared" si="0"/>
        <v>-30231</v>
      </c>
      <c r="G15" s="3"/>
    </row>
    <row r="16" spans="2:7" ht="16.5" thickBot="1" x14ac:dyDescent="0.3">
      <c r="B16" s="9" t="s">
        <v>18</v>
      </c>
      <c r="C16" s="28">
        <f>AVERAGE(C8:C13)</f>
        <v>18833.333333333332</v>
      </c>
      <c r="D16" s="28">
        <f t="shared" ref="D16:F16" si="1">AVERAGE(D8:D13)</f>
        <v>27150</v>
      </c>
      <c r="E16" s="28">
        <f t="shared" si="1"/>
        <v>34645</v>
      </c>
      <c r="F16" s="28">
        <f t="shared" si="1"/>
        <v>45038.5</v>
      </c>
      <c r="G16" s="3"/>
    </row>
    <row r="17" spans="2:7" ht="16.5" thickBot="1" x14ac:dyDescent="0.3">
      <c r="B17" s="9" t="s">
        <v>19</v>
      </c>
      <c r="C17" s="28">
        <f>MAX(C8:C13)</f>
        <v>25000</v>
      </c>
      <c r="D17" s="28">
        <f t="shared" ref="D17:F17" si="2">MAX(D8:D13)</f>
        <v>39000</v>
      </c>
      <c r="E17" s="28">
        <f t="shared" si="2"/>
        <v>50700</v>
      </c>
      <c r="F17" s="28">
        <f t="shared" si="2"/>
        <v>65910</v>
      </c>
      <c r="G17" s="3"/>
    </row>
    <row r="18" spans="2:7" ht="16.5" thickBot="1" x14ac:dyDescent="0.3">
      <c r="B18" s="9" t="s">
        <v>20</v>
      </c>
      <c r="C18" s="28">
        <f>SMALL(C8:C13,2)</f>
        <v>16100</v>
      </c>
      <c r="D18" s="28">
        <f t="shared" ref="D18:F18" si="3">SMALL(D8:D13,2)</f>
        <v>20930</v>
      </c>
      <c r="E18" s="28">
        <f t="shared" si="3"/>
        <v>27209</v>
      </c>
      <c r="F18" s="28">
        <f t="shared" si="3"/>
        <v>35371.699999999997</v>
      </c>
      <c r="G18" s="3"/>
    </row>
    <row r="19" spans="2:7" ht="16.5" thickBot="1" x14ac:dyDescent="0.3">
      <c r="B19" s="10" t="s">
        <v>14</v>
      </c>
      <c r="C19" s="1" t="str" cm="1">
        <f t="array" ref="C19">_xlfn.IFS(C15&lt;$F$25,"Prejuízo Total",C15&lt;$F$26,"Lucro Médio",C15&gt;$F$26,"Lucro Total")</f>
        <v>Lucro Médio</v>
      </c>
      <c r="D19" s="1" t="str" cm="1">
        <f t="array" ref="D19">_xlfn.IFS(D15&lt;$F$25,"Prejuízo Total",D15&lt;$F$26,"Lucro Médio",D15&gt;$F$26,"Lucro Total")</f>
        <v>Lucro Total</v>
      </c>
      <c r="E19" s="1" t="str" cm="1">
        <f t="array" ref="E19">_xlfn.IFS(E15&lt;$F$25,"Prejuízo Total",E15&lt;$F$26,"Lucro Médio",E15&gt;$F$26,"Lucro Total")</f>
        <v>Prejuízo Total</v>
      </c>
      <c r="F19" s="1" t="str" cm="1">
        <f t="array" ref="F19">_xlfn.IFS(F15&lt;$F$25,"Prejuízo Total",F15&lt;$F$26,"Lucro Médio",F15&gt;$F$26,"Lucro Total")</f>
        <v>Prejuízo Total</v>
      </c>
      <c r="G19" s="4"/>
    </row>
    <row r="20" spans="2:7" ht="25.5" customHeight="1" thickBot="1" x14ac:dyDescent="0.3">
      <c r="B20" s="2"/>
      <c r="C20" s="2"/>
      <c r="D20" s="25" t="s">
        <v>15</v>
      </c>
      <c r="E20" s="26"/>
      <c r="F20" s="27"/>
      <c r="G20" s="30">
        <f>SUM(G8:G13)</f>
        <v>754001</v>
      </c>
    </row>
    <row r="25" spans="2:7" ht="15.75" x14ac:dyDescent="0.25">
      <c r="B25" s="22" t="s">
        <v>21</v>
      </c>
      <c r="C25" s="23"/>
      <c r="D25" s="23"/>
      <c r="E25" s="24"/>
      <c r="F25" s="31">
        <v>1000</v>
      </c>
    </row>
    <row r="26" spans="2:7" ht="15.75" x14ac:dyDescent="0.25">
      <c r="B26" s="19" t="s">
        <v>22</v>
      </c>
      <c r="C26" s="20"/>
      <c r="D26" s="20"/>
      <c r="E26" s="21"/>
      <c r="F26" s="31">
        <v>5000</v>
      </c>
    </row>
    <row r="27" spans="2:7" ht="15.75" x14ac:dyDescent="0.25">
      <c r="B27" s="19" t="s">
        <v>23</v>
      </c>
      <c r="C27" s="20"/>
      <c r="D27" s="20"/>
      <c r="E27" s="21"/>
    </row>
    <row r="28" spans="2:7" ht="15.75" x14ac:dyDescent="0.25">
      <c r="B28" s="16" t="s">
        <v>24</v>
      </c>
      <c r="C28" s="17"/>
      <c r="D28" s="17"/>
      <c r="E28" s="18"/>
    </row>
  </sheetData>
  <mergeCells count="7">
    <mergeCell ref="B3:G3"/>
    <mergeCell ref="B4:B5"/>
    <mergeCell ref="B28:E28"/>
    <mergeCell ref="B27:E27"/>
    <mergeCell ref="B26:E26"/>
    <mergeCell ref="B25:E25"/>
    <mergeCell ref="D20:F20"/>
  </mergeCells>
  <conditionalFormatting sqref="C19:F19">
    <cfRule type="cellIs" dxfId="1" priority="1" operator="equal">
      <formula>"Prejuízo Total"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De Araujo</dc:creator>
  <cp:lastModifiedBy>BDZ Gamer11</cp:lastModifiedBy>
  <dcterms:created xsi:type="dcterms:W3CDTF">2023-11-29T13:39:46Z</dcterms:created>
  <dcterms:modified xsi:type="dcterms:W3CDTF">2023-11-30T22:45:50Z</dcterms:modified>
</cp:coreProperties>
</file>