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 Mafra\Desktop\Projeto\"/>
    </mc:Choice>
  </mc:AlternateContent>
  <xr:revisionPtr revIDLastSave="0" documentId="13_ncr:1_{EEBA8597-D193-49BB-8FED-2022271E6511}" xr6:coauthVersionLast="45" xr6:coauthVersionMax="45" xr10:uidLastSave="{00000000-0000-0000-0000-000000000000}"/>
  <bookViews>
    <workbookView xWindow="-120" yWindow="-120" windowWidth="29040" windowHeight="15840" xr2:uid="{FFAAAD40-AFFD-41D4-A1D7-2916CA6CD2A7}"/>
  </bookViews>
  <sheets>
    <sheet name="Planilha2" sheetId="2" r:id="rId1"/>
    <sheet name="Planilha1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429" i="2"/>
  <c r="U430" i="2"/>
  <c r="U431" i="2"/>
  <c r="U432" i="2"/>
  <c r="U433" i="2"/>
  <c r="U434" i="2"/>
  <c r="U435" i="2"/>
  <c r="U436" i="2"/>
  <c r="U437" i="2"/>
  <c r="U438" i="2"/>
  <c r="U439" i="2"/>
  <c r="U440" i="2"/>
  <c r="U441" i="2"/>
  <c r="U442" i="2"/>
  <c r="U443" i="2"/>
  <c r="U444" i="2"/>
  <c r="U445" i="2"/>
  <c r="U446" i="2"/>
  <c r="U447" i="2"/>
  <c r="U448" i="2"/>
  <c r="U449" i="2"/>
  <c r="U450" i="2"/>
  <c r="U451" i="2"/>
  <c r="U452" i="2"/>
  <c r="U453" i="2"/>
  <c r="U454" i="2"/>
  <c r="U455" i="2"/>
  <c r="U456" i="2"/>
  <c r="U457" i="2"/>
  <c r="U458" i="2"/>
  <c r="U459" i="2"/>
  <c r="U460" i="2"/>
  <c r="U461" i="2"/>
  <c r="U462" i="2"/>
  <c r="U463" i="2"/>
  <c r="U464" i="2"/>
  <c r="U465" i="2"/>
  <c r="U466" i="2"/>
  <c r="U467" i="2"/>
  <c r="U468" i="2"/>
  <c r="U469" i="2"/>
  <c r="U2" i="2"/>
  <c r="C473" i="2" l="1"/>
  <c r="BP3" i="2" l="1"/>
  <c r="BQ3" i="2" s="1"/>
  <c r="BP4" i="2"/>
  <c r="BQ4" i="2" s="1"/>
  <c r="BP5" i="2"/>
  <c r="BQ5" i="2" s="1"/>
  <c r="BP6" i="2"/>
  <c r="BQ6" i="2" s="1"/>
  <c r="BP7" i="2"/>
  <c r="BQ7" i="2" s="1"/>
  <c r="BP8" i="2"/>
  <c r="BQ8" i="2" s="1"/>
  <c r="BP9" i="2"/>
  <c r="BQ9" i="2" s="1"/>
  <c r="BP10" i="2"/>
  <c r="BQ10" i="2" s="1"/>
  <c r="BP11" i="2"/>
  <c r="BQ11" i="2" s="1"/>
  <c r="BP12" i="2"/>
  <c r="BQ12" i="2" s="1"/>
  <c r="BP13" i="2"/>
  <c r="BQ13" i="2" s="1"/>
  <c r="BP14" i="2"/>
  <c r="BQ14" i="2" s="1"/>
  <c r="BP15" i="2"/>
  <c r="BQ15" i="2" s="1"/>
  <c r="BP16" i="2"/>
  <c r="BQ16" i="2" s="1"/>
  <c r="BP17" i="2"/>
  <c r="BQ17" i="2" s="1"/>
  <c r="BP18" i="2"/>
  <c r="BQ18" i="2" s="1"/>
  <c r="BP19" i="2"/>
  <c r="BQ19" i="2" s="1"/>
  <c r="BP20" i="2"/>
  <c r="BQ20" i="2" s="1"/>
  <c r="BP21" i="2"/>
  <c r="BQ21" i="2" s="1"/>
  <c r="BP22" i="2"/>
  <c r="BQ22" i="2" s="1"/>
  <c r="BP23" i="2"/>
  <c r="BQ23" i="2" s="1"/>
  <c r="BP24" i="2"/>
  <c r="BQ24" i="2" s="1"/>
  <c r="BP25" i="2"/>
  <c r="BQ25" i="2" s="1"/>
  <c r="BP26" i="2"/>
  <c r="BQ26" i="2" s="1"/>
  <c r="BP27" i="2"/>
  <c r="BQ27" i="2" s="1"/>
  <c r="BP28" i="2"/>
  <c r="BQ28" i="2" s="1"/>
  <c r="BP29" i="2"/>
  <c r="BQ29" i="2" s="1"/>
  <c r="BP30" i="2"/>
  <c r="BQ30" i="2" s="1"/>
  <c r="BP31" i="2"/>
  <c r="BQ31" i="2" s="1"/>
  <c r="BP32" i="2"/>
  <c r="BQ32" i="2" s="1"/>
  <c r="BP33" i="2"/>
  <c r="BQ33" i="2" s="1"/>
  <c r="BP34" i="2"/>
  <c r="BQ34" i="2" s="1"/>
  <c r="BP35" i="2"/>
  <c r="BQ35" i="2" s="1"/>
  <c r="BP36" i="2"/>
  <c r="BQ36" i="2" s="1"/>
  <c r="BP37" i="2"/>
  <c r="BQ37" i="2" s="1"/>
  <c r="BP38" i="2"/>
  <c r="BQ38" i="2" s="1"/>
  <c r="BP39" i="2"/>
  <c r="BQ39" i="2" s="1"/>
  <c r="BP40" i="2"/>
  <c r="BQ40" i="2" s="1"/>
  <c r="BP41" i="2"/>
  <c r="BQ41" i="2" s="1"/>
  <c r="BP42" i="2"/>
  <c r="BQ42" i="2" s="1"/>
  <c r="BP43" i="2"/>
  <c r="BQ43" i="2" s="1"/>
  <c r="BP44" i="2"/>
  <c r="BQ44" i="2" s="1"/>
  <c r="BP45" i="2"/>
  <c r="BQ45" i="2" s="1"/>
  <c r="BP46" i="2"/>
  <c r="BQ46" i="2" s="1"/>
  <c r="BP47" i="2"/>
  <c r="BQ47" i="2" s="1"/>
  <c r="BP48" i="2"/>
  <c r="BQ48" i="2" s="1"/>
  <c r="BP49" i="2"/>
  <c r="BQ49" i="2" s="1"/>
  <c r="BP50" i="2"/>
  <c r="BQ50" i="2" s="1"/>
  <c r="BP51" i="2"/>
  <c r="BQ51" i="2" s="1"/>
  <c r="BP52" i="2"/>
  <c r="BQ52" i="2" s="1"/>
  <c r="BP53" i="2"/>
  <c r="BQ53" i="2" s="1"/>
  <c r="BP54" i="2"/>
  <c r="BQ54" i="2" s="1"/>
  <c r="BP55" i="2"/>
  <c r="BQ55" i="2" s="1"/>
  <c r="BP56" i="2"/>
  <c r="BQ56" i="2" s="1"/>
  <c r="BP57" i="2"/>
  <c r="BQ57" i="2" s="1"/>
  <c r="BP58" i="2"/>
  <c r="BQ58" i="2" s="1"/>
  <c r="BP59" i="2"/>
  <c r="BQ59" i="2" s="1"/>
  <c r="BP60" i="2"/>
  <c r="BQ60" i="2" s="1"/>
  <c r="BP61" i="2"/>
  <c r="BQ61" i="2" s="1"/>
  <c r="BP62" i="2"/>
  <c r="BQ62" i="2" s="1"/>
  <c r="BP63" i="2"/>
  <c r="BQ63" i="2" s="1"/>
  <c r="BP64" i="2"/>
  <c r="BQ64" i="2" s="1"/>
  <c r="BP65" i="2"/>
  <c r="BQ65" i="2" s="1"/>
  <c r="BP66" i="2"/>
  <c r="BQ66" i="2" s="1"/>
  <c r="BP67" i="2"/>
  <c r="BQ67" i="2" s="1"/>
  <c r="BP68" i="2"/>
  <c r="BQ68" i="2" s="1"/>
  <c r="BP69" i="2"/>
  <c r="BQ69" i="2" s="1"/>
  <c r="BP70" i="2"/>
  <c r="BQ70" i="2" s="1"/>
  <c r="BP71" i="2"/>
  <c r="BQ71" i="2" s="1"/>
  <c r="BP72" i="2"/>
  <c r="BQ72" i="2" s="1"/>
  <c r="BP73" i="2"/>
  <c r="BQ73" i="2" s="1"/>
  <c r="BP74" i="2"/>
  <c r="BQ74" i="2" s="1"/>
  <c r="BP75" i="2"/>
  <c r="BQ75" i="2" s="1"/>
  <c r="BP76" i="2"/>
  <c r="BQ76" i="2" s="1"/>
  <c r="BP77" i="2"/>
  <c r="BQ77" i="2" s="1"/>
  <c r="BP78" i="2"/>
  <c r="BQ78" i="2" s="1"/>
  <c r="BP79" i="2"/>
  <c r="BQ79" i="2" s="1"/>
  <c r="BP80" i="2"/>
  <c r="BQ80" i="2" s="1"/>
  <c r="BP81" i="2"/>
  <c r="BQ81" i="2" s="1"/>
  <c r="BP82" i="2"/>
  <c r="BQ82" i="2" s="1"/>
  <c r="BP83" i="2"/>
  <c r="BQ83" i="2" s="1"/>
  <c r="BP84" i="2"/>
  <c r="BQ84" i="2" s="1"/>
  <c r="BP85" i="2"/>
  <c r="BQ85" i="2" s="1"/>
  <c r="BP86" i="2"/>
  <c r="BQ86" i="2" s="1"/>
  <c r="BP87" i="2"/>
  <c r="BQ87" i="2" s="1"/>
  <c r="BP88" i="2"/>
  <c r="BQ88" i="2" s="1"/>
  <c r="BP89" i="2"/>
  <c r="BQ89" i="2" s="1"/>
  <c r="BP90" i="2"/>
  <c r="BQ90" i="2" s="1"/>
  <c r="BP91" i="2"/>
  <c r="BQ91" i="2" s="1"/>
  <c r="BP92" i="2"/>
  <c r="BQ92" i="2" s="1"/>
  <c r="BP93" i="2"/>
  <c r="BQ93" i="2" s="1"/>
  <c r="BP94" i="2"/>
  <c r="BQ94" i="2" s="1"/>
  <c r="BP95" i="2"/>
  <c r="BQ95" i="2" s="1"/>
  <c r="BP96" i="2"/>
  <c r="BQ96" i="2" s="1"/>
  <c r="BP97" i="2"/>
  <c r="BQ97" i="2" s="1"/>
  <c r="BP98" i="2"/>
  <c r="BQ98" i="2" s="1"/>
  <c r="BP99" i="2"/>
  <c r="BQ99" i="2" s="1"/>
  <c r="BP100" i="2"/>
  <c r="BQ100" i="2" s="1"/>
  <c r="BP101" i="2"/>
  <c r="BQ101" i="2" s="1"/>
  <c r="BP102" i="2"/>
  <c r="BQ102" i="2" s="1"/>
  <c r="BP103" i="2"/>
  <c r="BQ103" i="2" s="1"/>
  <c r="BP104" i="2"/>
  <c r="BQ104" i="2" s="1"/>
  <c r="BP105" i="2"/>
  <c r="BQ105" i="2" s="1"/>
  <c r="BP106" i="2"/>
  <c r="BQ106" i="2" s="1"/>
  <c r="BP107" i="2"/>
  <c r="BQ107" i="2" s="1"/>
  <c r="BP108" i="2"/>
  <c r="BQ108" i="2" s="1"/>
  <c r="BP109" i="2"/>
  <c r="BQ109" i="2" s="1"/>
  <c r="BP110" i="2"/>
  <c r="BQ110" i="2" s="1"/>
  <c r="BP111" i="2"/>
  <c r="BQ111" i="2" s="1"/>
  <c r="BP112" i="2"/>
  <c r="BQ112" i="2" s="1"/>
  <c r="BP113" i="2"/>
  <c r="BQ113" i="2" s="1"/>
  <c r="BP114" i="2"/>
  <c r="BQ114" i="2" s="1"/>
  <c r="BP115" i="2"/>
  <c r="BQ115" i="2" s="1"/>
  <c r="BP116" i="2"/>
  <c r="BQ116" i="2" s="1"/>
  <c r="BP117" i="2"/>
  <c r="BQ117" i="2" s="1"/>
  <c r="BP118" i="2"/>
  <c r="BQ118" i="2" s="1"/>
  <c r="BP119" i="2"/>
  <c r="BQ119" i="2" s="1"/>
  <c r="BP120" i="2"/>
  <c r="BQ120" i="2" s="1"/>
  <c r="BP121" i="2"/>
  <c r="BQ121" i="2" s="1"/>
  <c r="BP122" i="2"/>
  <c r="BQ122" i="2" s="1"/>
  <c r="BP123" i="2"/>
  <c r="BQ123" i="2" s="1"/>
  <c r="BP124" i="2"/>
  <c r="BQ124" i="2" s="1"/>
  <c r="BP125" i="2"/>
  <c r="BQ125" i="2" s="1"/>
  <c r="BP126" i="2"/>
  <c r="BQ126" i="2" s="1"/>
  <c r="BP127" i="2"/>
  <c r="BQ127" i="2" s="1"/>
  <c r="BP128" i="2"/>
  <c r="BQ128" i="2" s="1"/>
  <c r="BP129" i="2"/>
  <c r="BQ129" i="2" s="1"/>
  <c r="BP130" i="2"/>
  <c r="BQ130" i="2" s="1"/>
  <c r="BP131" i="2"/>
  <c r="BQ131" i="2" s="1"/>
  <c r="BP132" i="2"/>
  <c r="BQ132" i="2" s="1"/>
  <c r="BP133" i="2"/>
  <c r="BQ133" i="2" s="1"/>
  <c r="BP134" i="2"/>
  <c r="BQ134" i="2" s="1"/>
  <c r="BP135" i="2"/>
  <c r="BQ135" i="2" s="1"/>
  <c r="BP136" i="2"/>
  <c r="BQ136" i="2" s="1"/>
  <c r="BP137" i="2"/>
  <c r="BQ137" i="2" s="1"/>
  <c r="BP138" i="2"/>
  <c r="BQ138" i="2" s="1"/>
  <c r="BP139" i="2"/>
  <c r="BQ139" i="2" s="1"/>
  <c r="BP140" i="2"/>
  <c r="BQ140" i="2" s="1"/>
  <c r="BP141" i="2"/>
  <c r="BQ141" i="2" s="1"/>
  <c r="BP142" i="2"/>
  <c r="BQ142" i="2" s="1"/>
  <c r="BP143" i="2"/>
  <c r="BQ143" i="2" s="1"/>
  <c r="BP144" i="2"/>
  <c r="BQ144" i="2" s="1"/>
  <c r="BP145" i="2"/>
  <c r="BQ145" i="2" s="1"/>
  <c r="BP146" i="2"/>
  <c r="BQ146" i="2" s="1"/>
  <c r="BP147" i="2"/>
  <c r="BQ147" i="2" s="1"/>
  <c r="BP148" i="2"/>
  <c r="BQ148" i="2" s="1"/>
  <c r="BP149" i="2"/>
  <c r="BQ149" i="2" s="1"/>
  <c r="BP150" i="2"/>
  <c r="BQ150" i="2" s="1"/>
  <c r="BP151" i="2"/>
  <c r="BQ151" i="2" s="1"/>
  <c r="BP152" i="2"/>
  <c r="BQ152" i="2" s="1"/>
  <c r="BP153" i="2"/>
  <c r="BQ153" i="2" s="1"/>
  <c r="BP154" i="2"/>
  <c r="BQ154" i="2" s="1"/>
  <c r="BP155" i="2"/>
  <c r="BQ155" i="2" s="1"/>
  <c r="BP156" i="2"/>
  <c r="BQ156" i="2" s="1"/>
  <c r="BP157" i="2"/>
  <c r="BQ157" i="2" s="1"/>
  <c r="BP158" i="2"/>
  <c r="BQ158" i="2" s="1"/>
  <c r="BP159" i="2"/>
  <c r="BQ159" i="2" s="1"/>
  <c r="BP160" i="2"/>
  <c r="BQ160" i="2" s="1"/>
  <c r="BP161" i="2"/>
  <c r="BQ161" i="2" s="1"/>
  <c r="BP162" i="2"/>
  <c r="BQ162" i="2" s="1"/>
  <c r="BP163" i="2"/>
  <c r="BQ163" i="2" s="1"/>
  <c r="BP164" i="2"/>
  <c r="BQ164" i="2" s="1"/>
  <c r="BP165" i="2"/>
  <c r="BQ165" i="2" s="1"/>
  <c r="BP166" i="2"/>
  <c r="BQ166" i="2" s="1"/>
  <c r="BP167" i="2"/>
  <c r="BQ167" i="2" s="1"/>
  <c r="BP168" i="2"/>
  <c r="BQ168" i="2" s="1"/>
  <c r="BP169" i="2"/>
  <c r="BQ169" i="2" s="1"/>
  <c r="BP170" i="2"/>
  <c r="BQ170" i="2" s="1"/>
  <c r="BP171" i="2"/>
  <c r="BQ171" i="2" s="1"/>
  <c r="BP172" i="2"/>
  <c r="BQ172" i="2" s="1"/>
  <c r="BP173" i="2"/>
  <c r="BQ173" i="2" s="1"/>
  <c r="BP174" i="2"/>
  <c r="BQ174" i="2" s="1"/>
  <c r="BP175" i="2"/>
  <c r="BQ175" i="2" s="1"/>
  <c r="BP176" i="2"/>
  <c r="BQ176" i="2" s="1"/>
  <c r="BP177" i="2"/>
  <c r="BQ177" i="2" s="1"/>
  <c r="BP178" i="2"/>
  <c r="BQ178" i="2" s="1"/>
  <c r="BP179" i="2"/>
  <c r="BQ179" i="2" s="1"/>
  <c r="BP180" i="2"/>
  <c r="BQ180" i="2" s="1"/>
  <c r="BP181" i="2"/>
  <c r="BQ181" i="2" s="1"/>
  <c r="BP182" i="2"/>
  <c r="BQ182" i="2" s="1"/>
  <c r="BP183" i="2"/>
  <c r="BQ183" i="2" s="1"/>
  <c r="BP184" i="2"/>
  <c r="BQ184" i="2" s="1"/>
  <c r="BP185" i="2"/>
  <c r="BQ185" i="2" s="1"/>
  <c r="BP186" i="2"/>
  <c r="BQ186" i="2" s="1"/>
  <c r="BP187" i="2"/>
  <c r="BQ187" i="2" s="1"/>
  <c r="BP188" i="2"/>
  <c r="BQ188" i="2" s="1"/>
  <c r="BP189" i="2"/>
  <c r="BQ189" i="2" s="1"/>
  <c r="BP190" i="2"/>
  <c r="BQ190" i="2" s="1"/>
  <c r="BP191" i="2"/>
  <c r="BQ191" i="2" s="1"/>
  <c r="BP192" i="2"/>
  <c r="BQ192" i="2" s="1"/>
  <c r="BP193" i="2"/>
  <c r="BQ193" i="2" s="1"/>
  <c r="BP194" i="2"/>
  <c r="BQ194" i="2" s="1"/>
  <c r="BP195" i="2"/>
  <c r="BQ195" i="2" s="1"/>
  <c r="BP196" i="2"/>
  <c r="BQ196" i="2" s="1"/>
  <c r="BP197" i="2"/>
  <c r="BQ197" i="2" s="1"/>
  <c r="BP198" i="2"/>
  <c r="BQ198" i="2" s="1"/>
  <c r="BP199" i="2"/>
  <c r="BQ199" i="2" s="1"/>
  <c r="BP200" i="2"/>
  <c r="BQ200" i="2" s="1"/>
  <c r="BP201" i="2"/>
  <c r="BQ201" i="2" s="1"/>
  <c r="BP202" i="2"/>
  <c r="BQ202" i="2" s="1"/>
  <c r="BP203" i="2"/>
  <c r="BQ203" i="2" s="1"/>
  <c r="BP204" i="2"/>
  <c r="BQ204" i="2" s="1"/>
  <c r="BP205" i="2"/>
  <c r="BQ205" i="2" s="1"/>
  <c r="BP206" i="2"/>
  <c r="BQ206" i="2" s="1"/>
  <c r="BP207" i="2"/>
  <c r="BQ207" i="2" s="1"/>
  <c r="BP208" i="2"/>
  <c r="BQ208" i="2" s="1"/>
  <c r="BP209" i="2"/>
  <c r="BQ209" i="2" s="1"/>
  <c r="BP210" i="2"/>
  <c r="BQ210" i="2" s="1"/>
  <c r="BP211" i="2"/>
  <c r="BQ211" i="2" s="1"/>
  <c r="BP212" i="2"/>
  <c r="BQ212" i="2" s="1"/>
  <c r="BP213" i="2"/>
  <c r="BQ213" i="2" s="1"/>
  <c r="BP214" i="2"/>
  <c r="BQ214" i="2" s="1"/>
  <c r="BP215" i="2"/>
  <c r="BQ215" i="2" s="1"/>
  <c r="BP216" i="2"/>
  <c r="BQ216" i="2" s="1"/>
  <c r="BP217" i="2"/>
  <c r="BQ217" i="2" s="1"/>
  <c r="BP218" i="2"/>
  <c r="BQ218" i="2" s="1"/>
  <c r="BP219" i="2"/>
  <c r="BQ219" i="2" s="1"/>
  <c r="BP220" i="2"/>
  <c r="BQ220" i="2" s="1"/>
  <c r="BP221" i="2"/>
  <c r="BQ221" i="2" s="1"/>
  <c r="BP222" i="2"/>
  <c r="BQ222" i="2" s="1"/>
  <c r="BP223" i="2"/>
  <c r="BQ223" i="2" s="1"/>
  <c r="BP224" i="2"/>
  <c r="BQ224" i="2" s="1"/>
  <c r="BP225" i="2"/>
  <c r="BQ225" i="2" s="1"/>
  <c r="BP226" i="2"/>
  <c r="BQ226" i="2" s="1"/>
  <c r="BP227" i="2"/>
  <c r="BQ227" i="2" s="1"/>
  <c r="BP228" i="2"/>
  <c r="BQ228" i="2" s="1"/>
  <c r="BP229" i="2"/>
  <c r="BQ229" i="2" s="1"/>
  <c r="BP230" i="2"/>
  <c r="BQ230" i="2" s="1"/>
  <c r="BP231" i="2"/>
  <c r="BQ231" i="2" s="1"/>
  <c r="BP232" i="2"/>
  <c r="BQ232" i="2" s="1"/>
  <c r="BP233" i="2"/>
  <c r="BQ233" i="2" s="1"/>
  <c r="BP234" i="2"/>
  <c r="BQ234" i="2" s="1"/>
  <c r="BP235" i="2"/>
  <c r="BQ235" i="2" s="1"/>
  <c r="BP236" i="2"/>
  <c r="BQ236" i="2" s="1"/>
  <c r="BP237" i="2"/>
  <c r="BQ237" i="2" s="1"/>
  <c r="BP238" i="2"/>
  <c r="BQ238" i="2" s="1"/>
  <c r="BP239" i="2"/>
  <c r="BQ239" i="2" s="1"/>
  <c r="BP240" i="2"/>
  <c r="BQ240" i="2" s="1"/>
  <c r="BP241" i="2"/>
  <c r="BQ241" i="2" s="1"/>
  <c r="BP242" i="2"/>
  <c r="BQ242" i="2" s="1"/>
  <c r="BP243" i="2"/>
  <c r="BQ243" i="2" s="1"/>
  <c r="BP244" i="2"/>
  <c r="BQ244" i="2" s="1"/>
  <c r="BP245" i="2"/>
  <c r="BQ245" i="2" s="1"/>
  <c r="BP246" i="2"/>
  <c r="BQ246" i="2" s="1"/>
  <c r="BP247" i="2"/>
  <c r="BQ247" i="2" s="1"/>
  <c r="BP248" i="2"/>
  <c r="BQ248" i="2" s="1"/>
  <c r="BP249" i="2"/>
  <c r="BQ249" i="2" s="1"/>
  <c r="BP250" i="2"/>
  <c r="BQ250" i="2" s="1"/>
  <c r="BP251" i="2"/>
  <c r="BQ251" i="2" s="1"/>
  <c r="BP252" i="2"/>
  <c r="BQ252" i="2" s="1"/>
  <c r="BP253" i="2"/>
  <c r="BQ253" i="2" s="1"/>
  <c r="BP254" i="2"/>
  <c r="BQ254" i="2" s="1"/>
  <c r="BP255" i="2"/>
  <c r="BQ255" i="2" s="1"/>
  <c r="BP256" i="2"/>
  <c r="BQ256" i="2" s="1"/>
  <c r="BP257" i="2"/>
  <c r="BQ257" i="2" s="1"/>
  <c r="BP258" i="2"/>
  <c r="BQ258" i="2" s="1"/>
  <c r="BP259" i="2"/>
  <c r="BQ259" i="2" s="1"/>
  <c r="BP260" i="2"/>
  <c r="BQ260" i="2" s="1"/>
  <c r="BP261" i="2"/>
  <c r="BQ261" i="2" s="1"/>
  <c r="BP262" i="2"/>
  <c r="BQ262" i="2" s="1"/>
  <c r="BP263" i="2"/>
  <c r="BQ263" i="2" s="1"/>
  <c r="BP264" i="2"/>
  <c r="BQ264" i="2" s="1"/>
  <c r="BP265" i="2"/>
  <c r="BQ265" i="2" s="1"/>
  <c r="BP266" i="2"/>
  <c r="BQ266" i="2" s="1"/>
  <c r="BP267" i="2"/>
  <c r="BQ267" i="2" s="1"/>
  <c r="BP268" i="2"/>
  <c r="BQ268" i="2" s="1"/>
  <c r="BP269" i="2"/>
  <c r="BQ269" i="2" s="1"/>
  <c r="BP270" i="2"/>
  <c r="BQ270" i="2" s="1"/>
  <c r="BP271" i="2"/>
  <c r="BQ271" i="2" s="1"/>
  <c r="BP272" i="2"/>
  <c r="BQ272" i="2" s="1"/>
  <c r="BP273" i="2"/>
  <c r="BQ273" i="2" s="1"/>
  <c r="BP274" i="2"/>
  <c r="BQ274" i="2" s="1"/>
  <c r="BP275" i="2"/>
  <c r="BQ275" i="2" s="1"/>
  <c r="BP276" i="2"/>
  <c r="BQ276" i="2" s="1"/>
  <c r="BP277" i="2"/>
  <c r="BQ277" i="2" s="1"/>
  <c r="BP278" i="2"/>
  <c r="BQ278" i="2" s="1"/>
  <c r="BP279" i="2"/>
  <c r="BQ279" i="2" s="1"/>
  <c r="BP280" i="2"/>
  <c r="BQ280" i="2" s="1"/>
  <c r="BP281" i="2"/>
  <c r="BQ281" i="2" s="1"/>
  <c r="BP282" i="2"/>
  <c r="BQ282" i="2" s="1"/>
  <c r="BP283" i="2"/>
  <c r="BQ283" i="2" s="1"/>
  <c r="BP284" i="2"/>
  <c r="BQ284" i="2" s="1"/>
  <c r="BP285" i="2"/>
  <c r="BQ285" i="2" s="1"/>
  <c r="BP286" i="2"/>
  <c r="BQ286" i="2" s="1"/>
  <c r="BP287" i="2"/>
  <c r="BQ287" i="2" s="1"/>
  <c r="BP288" i="2"/>
  <c r="BQ288" i="2" s="1"/>
  <c r="BP289" i="2"/>
  <c r="BQ289" i="2" s="1"/>
  <c r="BP290" i="2"/>
  <c r="BQ290" i="2" s="1"/>
  <c r="BP291" i="2"/>
  <c r="BQ291" i="2" s="1"/>
  <c r="BP292" i="2"/>
  <c r="BQ292" i="2" s="1"/>
  <c r="BP293" i="2"/>
  <c r="BQ293" i="2" s="1"/>
  <c r="BP294" i="2"/>
  <c r="BQ294" i="2" s="1"/>
  <c r="BP295" i="2"/>
  <c r="BQ295" i="2" s="1"/>
  <c r="BP296" i="2"/>
  <c r="BQ296" i="2" s="1"/>
  <c r="BP297" i="2"/>
  <c r="BQ297" i="2" s="1"/>
  <c r="BP298" i="2"/>
  <c r="BQ298" i="2" s="1"/>
  <c r="BP299" i="2"/>
  <c r="BQ299" i="2" s="1"/>
  <c r="BP300" i="2"/>
  <c r="BQ300" i="2" s="1"/>
  <c r="BP301" i="2"/>
  <c r="BQ301" i="2" s="1"/>
  <c r="BP302" i="2"/>
  <c r="BQ302" i="2" s="1"/>
  <c r="BP303" i="2"/>
  <c r="BQ303" i="2" s="1"/>
  <c r="BP304" i="2"/>
  <c r="BQ304" i="2" s="1"/>
  <c r="BP305" i="2"/>
  <c r="BQ305" i="2" s="1"/>
  <c r="BP306" i="2"/>
  <c r="BQ306" i="2" s="1"/>
  <c r="BP307" i="2"/>
  <c r="BQ307" i="2" s="1"/>
  <c r="BP308" i="2"/>
  <c r="BQ308" i="2" s="1"/>
  <c r="BP309" i="2"/>
  <c r="BQ309" i="2" s="1"/>
  <c r="BP310" i="2"/>
  <c r="BQ310" i="2" s="1"/>
  <c r="BP311" i="2"/>
  <c r="BQ311" i="2" s="1"/>
  <c r="BP312" i="2"/>
  <c r="BQ312" i="2" s="1"/>
  <c r="BP313" i="2"/>
  <c r="BQ313" i="2" s="1"/>
  <c r="BP314" i="2"/>
  <c r="BQ314" i="2" s="1"/>
  <c r="BP315" i="2"/>
  <c r="BQ315" i="2" s="1"/>
  <c r="BP316" i="2"/>
  <c r="BQ316" i="2" s="1"/>
  <c r="BP317" i="2"/>
  <c r="BQ317" i="2" s="1"/>
  <c r="BP318" i="2"/>
  <c r="BQ318" i="2" s="1"/>
  <c r="BP319" i="2"/>
  <c r="BQ319" i="2" s="1"/>
  <c r="BP320" i="2"/>
  <c r="BQ320" i="2" s="1"/>
  <c r="BP321" i="2"/>
  <c r="BQ321" i="2" s="1"/>
  <c r="BP322" i="2"/>
  <c r="BQ322" i="2" s="1"/>
  <c r="BP323" i="2"/>
  <c r="BQ323" i="2" s="1"/>
  <c r="BP324" i="2"/>
  <c r="BQ324" i="2" s="1"/>
  <c r="BP325" i="2"/>
  <c r="BQ325" i="2" s="1"/>
  <c r="BP326" i="2"/>
  <c r="BQ326" i="2" s="1"/>
  <c r="BP327" i="2"/>
  <c r="BQ327" i="2" s="1"/>
  <c r="BP328" i="2"/>
  <c r="BQ328" i="2" s="1"/>
  <c r="BP329" i="2"/>
  <c r="BQ329" i="2" s="1"/>
  <c r="BP330" i="2"/>
  <c r="BQ330" i="2" s="1"/>
  <c r="BP331" i="2"/>
  <c r="BQ331" i="2" s="1"/>
  <c r="BP332" i="2"/>
  <c r="BQ332" i="2" s="1"/>
  <c r="BP333" i="2"/>
  <c r="BQ333" i="2" s="1"/>
  <c r="BP334" i="2"/>
  <c r="BQ334" i="2" s="1"/>
  <c r="BP335" i="2"/>
  <c r="BQ335" i="2" s="1"/>
  <c r="BP336" i="2"/>
  <c r="BQ336" i="2" s="1"/>
  <c r="BP337" i="2"/>
  <c r="BQ337" i="2" s="1"/>
  <c r="BP338" i="2"/>
  <c r="BQ338" i="2" s="1"/>
  <c r="BP339" i="2"/>
  <c r="BQ339" i="2" s="1"/>
  <c r="BP340" i="2"/>
  <c r="BQ340" i="2" s="1"/>
  <c r="BP341" i="2"/>
  <c r="BQ341" i="2" s="1"/>
  <c r="BP342" i="2"/>
  <c r="BQ342" i="2" s="1"/>
  <c r="BP343" i="2"/>
  <c r="BQ343" i="2" s="1"/>
  <c r="BP344" i="2"/>
  <c r="BQ344" i="2" s="1"/>
  <c r="BP345" i="2"/>
  <c r="BQ345" i="2" s="1"/>
  <c r="BP346" i="2"/>
  <c r="BQ346" i="2" s="1"/>
  <c r="BP347" i="2"/>
  <c r="BQ347" i="2" s="1"/>
  <c r="BP348" i="2"/>
  <c r="BQ348" i="2" s="1"/>
  <c r="BP349" i="2"/>
  <c r="BQ349" i="2" s="1"/>
  <c r="BP350" i="2"/>
  <c r="BQ350" i="2" s="1"/>
  <c r="BP351" i="2"/>
  <c r="BQ351" i="2" s="1"/>
  <c r="BP352" i="2"/>
  <c r="BQ352" i="2" s="1"/>
  <c r="BP353" i="2"/>
  <c r="BQ353" i="2" s="1"/>
  <c r="BP354" i="2"/>
  <c r="BQ354" i="2" s="1"/>
  <c r="BP355" i="2"/>
  <c r="BQ355" i="2" s="1"/>
  <c r="BP356" i="2"/>
  <c r="BQ356" i="2" s="1"/>
  <c r="BP357" i="2"/>
  <c r="BQ357" i="2" s="1"/>
  <c r="BP358" i="2"/>
  <c r="BQ358" i="2" s="1"/>
  <c r="BP359" i="2"/>
  <c r="BQ359" i="2" s="1"/>
  <c r="BP360" i="2"/>
  <c r="BQ360" i="2" s="1"/>
  <c r="BP361" i="2"/>
  <c r="BQ361" i="2" s="1"/>
  <c r="BP362" i="2"/>
  <c r="BQ362" i="2" s="1"/>
  <c r="BP363" i="2"/>
  <c r="BQ363" i="2" s="1"/>
  <c r="BP364" i="2"/>
  <c r="BQ364" i="2" s="1"/>
  <c r="BP365" i="2"/>
  <c r="BQ365" i="2" s="1"/>
  <c r="BP366" i="2"/>
  <c r="BQ366" i="2" s="1"/>
  <c r="BP367" i="2"/>
  <c r="BQ367" i="2" s="1"/>
  <c r="BP368" i="2"/>
  <c r="BQ368" i="2" s="1"/>
  <c r="BP369" i="2"/>
  <c r="BQ369" i="2" s="1"/>
  <c r="BP370" i="2"/>
  <c r="BQ370" i="2" s="1"/>
  <c r="BP371" i="2"/>
  <c r="BQ371" i="2" s="1"/>
  <c r="BP372" i="2"/>
  <c r="BQ372" i="2" s="1"/>
  <c r="BP373" i="2"/>
  <c r="BQ373" i="2" s="1"/>
  <c r="BP374" i="2"/>
  <c r="BQ374" i="2" s="1"/>
  <c r="BP375" i="2"/>
  <c r="BQ375" i="2" s="1"/>
  <c r="BP376" i="2"/>
  <c r="BQ376" i="2" s="1"/>
  <c r="BP377" i="2"/>
  <c r="BQ377" i="2" s="1"/>
  <c r="BP378" i="2"/>
  <c r="BQ378" i="2" s="1"/>
  <c r="BP379" i="2"/>
  <c r="BQ379" i="2" s="1"/>
  <c r="BP380" i="2"/>
  <c r="BQ380" i="2" s="1"/>
  <c r="BP381" i="2"/>
  <c r="BQ381" i="2" s="1"/>
  <c r="BP382" i="2"/>
  <c r="BQ382" i="2" s="1"/>
  <c r="BP383" i="2"/>
  <c r="BQ383" i="2" s="1"/>
  <c r="BP384" i="2"/>
  <c r="BQ384" i="2" s="1"/>
  <c r="BP385" i="2"/>
  <c r="BQ385" i="2" s="1"/>
  <c r="BP386" i="2"/>
  <c r="BQ386" i="2" s="1"/>
  <c r="BP387" i="2"/>
  <c r="BQ387" i="2" s="1"/>
  <c r="BP388" i="2"/>
  <c r="BQ388" i="2" s="1"/>
  <c r="BP389" i="2"/>
  <c r="BQ389" i="2" s="1"/>
  <c r="BP390" i="2"/>
  <c r="BQ390" i="2" s="1"/>
  <c r="BP391" i="2"/>
  <c r="BQ391" i="2" s="1"/>
  <c r="BP392" i="2"/>
  <c r="BQ392" i="2" s="1"/>
  <c r="BP393" i="2"/>
  <c r="BQ393" i="2" s="1"/>
  <c r="BP394" i="2"/>
  <c r="BQ394" i="2" s="1"/>
  <c r="BP395" i="2"/>
  <c r="BQ395" i="2" s="1"/>
  <c r="BP396" i="2"/>
  <c r="BQ396" i="2" s="1"/>
  <c r="BP397" i="2"/>
  <c r="BQ397" i="2" s="1"/>
  <c r="BP398" i="2"/>
  <c r="BQ398" i="2" s="1"/>
  <c r="BP399" i="2"/>
  <c r="BQ399" i="2" s="1"/>
  <c r="BP400" i="2"/>
  <c r="BQ400" i="2" s="1"/>
  <c r="BP401" i="2"/>
  <c r="BQ401" i="2" s="1"/>
  <c r="BP402" i="2"/>
  <c r="BQ402" i="2" s="1"/>
  <c r="BP403" i="2"/>
  <c r="BQ403" i="2" s="1"/>
  <c r="BP404" i="2"/>
  <c r="BQ404" i="2" s="1"/>
  <c r="BP405" i="2"/>
  <c r="BQ405" i="2" s="1"/>
  <c r="BP406" i="2"/>
  <c r="BQ406" i="2" s="1"/>
  <c r="BP407" i="2"/>
  <c r="BQ407" i="2" s="1"/>
  <c r="BP408" i="2"/>
  <c r="BQ408" i="2" s="1"/>
  <c r="BP409" i="2"/>
  <c r="BQ409" i="2" s="1"/>
  <c r="BP410" i="2"/>
  <c r="BQ410" i="2" s="1"/>
  <c r="BP411" i="2"/>
  <c r="BQ411" i="2" s="1"/>
  <c r="BP412" i="2"/>
  <c r="BQ412" i="2" s="1"/>
  <c r="BP413" i="2"/>
  <c r="BQ413" i="2" s="1"/>
  <c r="BP414" i="2"/>
  <c r="BQ414" i="2" s="1"/>
  <c r="BP415" i="2"/>
  <c r="BQ415" i="2" s="1"/>
  <c r="BP416" i="2"/>
  <c r="BQ416" i="2" s="1"/>
  <c r="BP417" i="2"/>
  <c r="BQ417" i="2" s="1"/>
  <c r="BP418" i="2"/>
  <c r="BQ418" i="2" s="1"/>
  <c r="BP419" i="2"/>
  <c r="BQ419" i="2" s="1"/>
  <c r="BP420" i="2"/>
  <c r="BQ420" i="2" s="1"/>
  <c r="BP421" i="2"/>
  <c r="BQ421" i="2" s="1"/>
  <c r="BP422" i="2"/>
  <c r="BQ422" i="2" s="1"/>
  <c r="BP423" i="2"/>
  <c r="BQ423" i="2" s="1"/>
  <c r="BP424" i="2"/>
  <c r="BQ424" i="2" s="1"/>
  <c r="BP425" i="2"/>
  <c r="BQ425" i="2" s="1"/>
  <c r="BP426" i="2"/>
  <c r="BQ426" i="2" s="1"/>
  <c r="BP427" i="2"/>
  <c r="BQ427" i="2" s="1"/>
  <c r="BP428" i="2"/>
  <c r="BQ428" i="2" s="1"/>
  <c r="BP429" i="2"/>
  <c r="BQ429" i="2" s="1"/>
  <c r="BP430" i="2"/>
  <c r="BQ430" i="2" s="1"/>
  <c r="BP431" i="2"/>
  <c r="BQ431" i="2" s="1"/>
  <c r="BP432" i="2"/>
  <c r="BQ432" i="2" s="1"/>
  <c r="BP433" i="2"/>
  <c r="BQ433" i="2" s="1"/>
  <c r="BP434" i="2"/>
  <c r="BQ434" i="2" s="1"/>
  <c r="BP435" i="2"/>
  <c r="BQ435" i="2" s="1"/>
  <c r="BP436" i="2"/>
  <c r="BQ436" i="2" s="1"/>
  <c r="BP437" i="2"/>
  <c r="BQ437" i="2" s="1"/>
  <c r="BP438" i="2"/>
  <c r="BQ438" i="2" s="1"/>
  <c r="BP439" i="2"/>
  <c r="BQ439" i="2" s="1"/>
  <c r="BP440" i="2"/>
  <c r="BQ440" i="2" s="1"/>
  <c r="BP441" i="2"/>
  <c r="BQ441" i="2" s="1"/>
  <c r="BP442" i="2"/>
  <c r="BQ442" i="2" s="1"/>
  <c r="BP443" i="2"/>
  <c r="BQ443" i="2" s="1"/>
  <c r="BP444" i="2"/>
  <c r="BQ444" i="2" s="1"/>
  <c r="BP445" i="2"/>
  <c r="BQ445" i="2" s="1"/>
  <c r="BP446" i="2"/>
  <c r="BQ446" i="2" s="1"/>
  <c r="BP447" i="2"/>
  <c r="BQ447" i="2" s="1"/>
  <c r="BP448" i="2"/>
  <c r="BQ448" i="2" s="1"/>
  <c r="BP449" i="2"/>
  <c r="BQ449" i="2" s="1"/>
  <c r="BP450" i="2"/>
  <c r="BQ450" i="2" s="1"/>
  <c r="BP451" i="2"/>
  <c r="BQ451" i="2" s="1"/>
  <c r="BP452" i="2"/>
  <c r="BQ452" i="2" s="1"/>
  <c r="BP453" i="2"/>
  <c r="BQ453" i="2" s="1"/>
  <c r="BP454" i="2"/>
  <c r="BQ454" i="2" s="1"/>
  <c r="BP455" i="2"/>
  <c r="BQ455" i="2" s="1"/>
  <c r="BP456" i="2"/>
  <c r="BQ456" i="2" s="1"/>
  <c r="BP457" i="2"/>
  <c r="BQ457" i="2" s="1"/>
  <c r="BP458" i="2"/>
  <c r="BQ458" i="2" s="1"/>
  <c r="BP459" i="2"/>
  <c r="BQ459" i="2" s="1"/>
  <c r="BP460" i="2"/>
  <c r="BQ460" i="2" s="1"/>
  <c r="BP461" i="2"/>
  <c r="BQ461" i="2" s="1"/>
  <c r="BP462" i="2"/>
  <c r="BQ462" i="2" s="1"/>
  <c r="BP463" i="2"/>
  <c r="BQ463" i="2" s="1"/>
  <c r="BP464" i="2"/>
  <c r="BQ464" i="2" s="1"/>
  <c r="BP465" i="2"/>
  <c r="BQ465" i="2" s="1"/>
  <c r="BP466" i="2"/>
  <c r="BQ466" i="2" s="1"/>
  <c r="BP467" i="2"/>
  <c r="BQ467" i="2" s="1"/>
  <c r="BP468" i="2"/>
  <c r="BQ468" i="2" s="1"/>
  <c r="BP469" i="2"/>
  <c r="BQ469" i="2" s="1"/>
  <c r="BP2" i="2"/>
  <c r="BQ2" i="2" s="1"/>
  <c r="BM3" i="2"/>
  <c r="BN3" i="2" s="1"/>
  <c r="BM4" i="2"/>
  <c r="BN4" i="2" s="1"/>
  <c r="BM5" i="2"/>
  <c r="BN5" i="2" s="1"/>
  <c r="BM6" i="2"/>
  <c r="BN6" i="2" s="1"/>
  <c r="BM7" i="2"/>
  <c r="BN7" i="2" s="1"/>
  <c r="BM8" i="2"/>
  <c r="BN8" i="2" s="1"/>
  <c r="BM9" i="2"/>
  <c r="BN9" i="2" s="1"/>
  <c r="BM10" i="2"/>
  <c r="BN10" i="2" s="1"/>
  <c r="BM11" i="2"/>
  <c r="BN11" i="2" s="1"/>
  <c r="BM12" i="2"/>
  <c r="BN12" i="2" s="1"/>
  <c r="BM13" i="2"/>
  <c r="BN13" i="2" s="1"/>
  <c r="BM14" i="2"/>
  <c r="BN14" i="2" s="1"/>
  <c r="BM15" i="2"/>
  <c r="BN15" i="2" s="1"/>
  <c r="BM16" i="2"/>
  <c r="BN16" i="2" s="1"/>
  <c r="BM17" i="2"/>
  <c r="BN17" i="2" s="1"/>
  <c r="BM18" i="2"/>
  <c r="BN18" i="2" s="1"/>
  <c r="BM19" i="2"/>
  <c r="BN19" i="2" s="1"/>
  <c r="BM20" i="2"/>
  <c r="BN20" i="2" s="1"/>
  <c r="BM21" i="2"/>
  <c r="BN21" i="2" s="1"/>
  <c r="BM22" i="2"/>
  <c r="BN22" i="2" s="1"/>
  <c r="BM23" i="2"/>
  <c r="BN23" i="2" s="1"/>
  <c r="BM24" i="2"/>
  <c r="BN24" i="2" s="1"/>
  <c r="BM25" i="2"/>
  <c r="BN25" i="2" s="1"/>
  <c r="BM26" i="2"/>
  <c r="BN26" i="2" s="1"/>
  <c r="BM27" i="2"/>
  <c r="BN27" i="2" s="1"/>
  <c r="BM28" i="2"/>
  <c r="BN28" i="2" s="1"/>
  <c r="BM29" i="2"/>
  <c r="BN29" i="2" s="1"/>
  <c r="BM30" i="2"/>
  <c r="BN30" i="2" s="1"/>
  <c r="BM31" i="2"/>
  <c r="BN31" i="2" s="1"/>
  <c r="BM32" i="2"/>
  <c r="BN32" i="2" s="1"/>
  <c r="BM33" i="2"/>
  <c r="BN33" i="2" s="1"/>
  <c r="BM34" i="2"/>
  <c r="BN34" i="2" s="1"/>
  <c r="BM35" i="2"/>
  <c r="BN35" i="2" s="1"/>
  <c r="BM36" i="2"/>
  <c r="BN36" i="2" s="1"/>
  <c r="BM37" i="2"/>
  <c r="BN37" i="2" s="1"/>
  <c r="BM38" i="2"/>
  <c r="BN38" i="2" s="1"/>
  <c r="BM39" i="2"/>
  <c r="BN39" i="2" s="1"/>
  <c r="BM40" i="2"/>
  <c r="BN40" i="2" s="1"/>
  <c r="BM41" i="2"/>
  <c r="BN41" i="2" s="1"/>
  <c r="BM42" i="2"/>
  <c r="BN42" i="2" s="1"/>
  <c r="BM43" i="2"/>
  <c r="BN43" i="2" s="1"/>
  <c r="BM44" i="2"/>
  <c r="BN44" i="2" s="1"/>
  <c r="BM45" i="2"/>
  <c r="BN45" i="2" s="1"/>
  <c r="BM46" i="2"/>
  <c r="BN46" i="2" s="1"/>
  <c r="BM47" i="2"/>
  <c r="BN47" i="2" s="1"/>
  <c r="BM48" i="2"/>
  <c r="BN48" i="2" s="1"/>
  <c r="BM49" i="2"/>
  <c r="BN49" i="2" s="1"/>
  <c r="BM50" i="2"/>
  <c r="BN50" i="2" s="1"/>
  <c r="BM51" i="2"/>
  <c r="BN51" i="2" s="1"/>
  <c r="BM52" i="2"/>
  <c r="BN52" i="2" s="1"/>
  <c r="BM53" i="2"/>
  <c r="BN53" i="2" s="1"/>
  <c r="BM54" i="2"/>
  <c r="BN54" i="2" s="1"/>
  <c r="BM55" i="2"/>
  <c r="BN55" i="2" s="1"/>
  <c r="BM56" i="2"/>
  <c r="BN56" i="2" s="1"/>
  <c r="BM57" i="2"/>
  <c r="BN57" i="2" s="1"/>
  <c r="BM58" i="2"/>
  <c r="BN58" i="2" s="1"/>
  <c r="BM59" i="2"/>
  <c r="BN59" i="2" s="1"/>
  <c r="BM60" i="2"/>
  <c r="BN60" i="2" s="1"/>
  <c r="BM61" i="2"/>
  <c r="BN61" i="2" s="1"/>
  <c r="BM62" i="2"/>
  <c r="BN62" i="2" s="1"/>
  <c r="BM63" i="2"/>
  <c r="BN63" i="2" s="1"/>
  <c r="BM64" i="2"/>
  <c r="BN64" i="2" s="1"/>
  <c r="BM65" i="2"/>
  <c r="BN65" i="2" s="1"/>
  <c r="BM66" i="2"/>
  <c r="BN66" i="2" s="1"/>
  <c r="BM67" i="2"/>
  <c r="BN67" i="2" s="1"/>
  <c r="BM68" i="2"/>
  <c r="BN68" i="2" s="1"/>
  <c r="BM69" i="2"/>
  <c r="BN69" i="2" s="1"/>
  <c r="BM70" i="2"/>
  <c r="BN70" i="2" s="1"/>
  <c r="BM71" i="2"/>
  <c r="BN71" i="2" s="1"/>
  <c r="BM72" i="2"/>
  <c r="BN72" i="2" s="1"/>
  <c r="BM73" i="2"/>
  <c r="BN73" i="2" s="1"/>
  <c r="BM74" i="2"/>
  <c r="BN74" i="2" s="1"/>
  <c r="BM75" i="2"/>
  <c r="BN75" i="2" s="1"/>
  <c r="BM76" i="2"/>
  <c r="BN76" i="2" s="1"/>
  <c r="BM77" i="2"/>
  <c r="BN77" i="2" s="1"/>
  <c r="BM78" i="2"/>
  <c r="BN78" i="2" s="1"/>
  <c r="BM79" i="2"/>
  <c r="BN79" i="2" s="1"/>
  <c r="BM80" i="2"/>
  <c r="BN80" i="2" s="1"/>
  <c r="BM81" i="2"/>
  <c r="BN81" i="2" s="1"/>
  <c r="BM82" i="2"/>
  <c r="BN82" i="2" s="1"/>
  <c r="BM83" i="2"/>
  <c r="BN83" i="2" s="1"/>
  <c r="BM84" i="2"/>
  <c r="BN84" i="2" s="1"/>
  <c r="BM85" i="2"/>
  <c r="BN85" i="2" s="1"/>
  <c r="BM86" i="2"/>
  <c r="BN86" i="2" s="1"/>
  <c r="BM87" i="2"/>
  <c r="BN87" i="2" s="1"/>
  <c r="BM88" i="2"/>
  <c r="BN88" i="2" s="1"/>
  <c r="BM89" i="2"/>
  <c r="BN89" i="2" s="1"/>
  <c r="BM90" i="2"/>
  <c r="BN90" i="2" s="1"/>
  <c r="BM91" i="2"/>
  <c r="BN91" i="2" s="1"/>
  <c r="BM92" i="2"/>
  <c r="BN92" i="2" s="1"/>
  <c r="BM93" i="2"/>
  <c r="BN93" i="2" s="1"/>
  <c r="BM94" i="2"/>
  <c r="BN94" i="2" s="1"/>
  <c r="BM95" i="2"/>
  <c r="BN95" i="2" s="1"/>
  <c r="BM96" i="2"/>
  <c r="BN96" i="2" s="1"/>
  <c r="BM97" i="2"/>
  <c r="BN97" i="2" s="1"/>
  <c r="BM98" i="2"/>
  <c r="BN98" i="2" s="1"/>
  <c r="BM99" i="2"/>
  <c r="BN99" i="2" s="1"/>
  <c r="BM100" i="2"/>
  <c r="BN100" i="2" s="1"/>
  <c r="BM101" i="2"/>
  <c r="BN101" i="2" s="1"/>
  <c r="BM102" i="2"/>
  <c r="BN102" i="2" s="1"/>
  <c r="BM103" i="2"/>
  <c r="BN103" i="2" s="1"/>
  <c r="BM104" i="2"/>
  <c r="BN104" i="2" s="1"/>
  <c r="BM105" i="2"/>
  <c r="BN105" i="2" s="1"/>
  <c r="BM106" i="2"/>
  <c r="BN106" i="2" s="1"/>
  <c r="BM107" i="2"/>
  <c r="BN107" i="2" s="1"/>
  <c r="BM108" i="2"/>
  <c r="BN108" i="2" s="1"/>
  <c r="BM109" i="2"/>
  <c r="BN109" i="2" s="1"/>
  <c r="BM110" i="2"/>
  <c r="BN110" i="2" s="1"/>
  <c r="BM111" i="2"/>
  <c r="BN111" i="2" s="1"/>
  <c r="BM112" i="2"/>
  <c r="BN112" i="2" s="1"/>
  <c r="BM113" i="2"/>
  <c r="BN113" i="2" s="1"/>
  <c r="BM114" i="2"/>
  <c r="BN114" i="2" s="1"/>
  <c r="BM115" i="2"/>
  <c r="BN115" i="2" s="1"/>
  <c r="BM116" i="2"/>
  <c r="BN116" i="2" s="1"/>
  <c r="BM117" i="2"/>
  <c r="BN117" i="2" s="1"/>
  <c r="BM118" i="2"/>
  <c r="BN118" i="2" s="1"/>
  <c r="BM119" i="2"/>
  <c r="BN119" i="2" s="1"/>
  <c r="BM120" i="2"/>
  <c r="BN120" i="2" s="1"/>
  <c r="BM121" i="2"/>
  <c r="BN121" i="2" s="1"/>
  <c r="BM122" i="2"/>
  <c r="BN122" i="2" s="1"/>
  <c r="BM123" i="2"/>
  <c r="BN123" i="2" s="1"/>
  <c r="BM124" i="2"/>
  <c r="BN124" i="2" s="1"/>
  <c r="BM125" i="2"/>
  <c r="BN125" i="2" s="1"/>
  <c r="BM126" i="2"/>
  <c r="BN126" i="2" s="1"/>
  <c r="BM127" i="2"/>
  <c r="BN127" i="2" s="1"/>
  <c r="BM128" i="2"/>
  <c r="BN128" i="2" s="1"/>
  <c r="BM129" i="2"/>
  <c r="BN129" i="2" s="1"/>
  <c r="BM130" i="2"/>
  <c r="BN130" i="2" s="1"/>
  <c r="BM131" i="2"/>
  <c r="BN131" i="2" s="1"/>
  <c r="BM132" i="2"/>
  <c r="BN132" i="2" s="1"/>
  <c r="BM133" i="2"/>
  <c r="BN133" i="2" s="1"/>
  <c r="BM134" i="2"/>
  <c r="BN134" i="2" s="1"/>
  <c r="BM135" i="2"/>
  <c r="BN135" i="2" s="1"/>
  <c r="BM136" i="2"/>
  <c r="BN136" i="2" s="1"/>
  <c r="BM137" i="2"/>
  <c r="BN137" i="2" s="1"/>
  <c r="BM138" i="2"/>
  <c r="BN138" i="2" s="1"/>
  <c r="BM139" i="2"/>
  <c r="BN139" i="2" s="1"/>
  <c r="BM140" i="2"/>
  <c r="BN140" i="2" s="1"/>
  <c r="BM141" i="2"/>
  <c r="BN141" i="2" s="1"/>
  <c r="BM142" i="2"/>
  <c r="BN142" i="2" s="1"/>
  <c r="BM143" i="2"/>
  <c r="BN143" i="2" s="1"/>
  <c r="BM144" i="2"/>
  <c r="BN144" i="2" s="1"/>
  <c r="BM145" i="2"/>
  <c r="BN145" i="2" s="1"/>
  <c r="BM146" i="2"/>
  <c r="BN146" i="2" s="1"/>
  <c r="BM147" i="2"/>
  <c r="BN147" i="2" s="1"/>
  <c r="BM148" i="2"/>
  <c r="BN148" i="2" s="1"/>
  <c r="BM149" i="2"/>
  <c r="BN149" i="2" s="1"/>
  <c r="BM150" i="2"/>
  <c r="BN150" i="2" s="1"/>
  <c r="BM151" i="2"/>
  <c r="BN151" i="2" s="1"/>
  <c r="BM152" i="2"/>
  <c r="BN152" i="2" s="1"/>
  <c r="BM153" i="2"/>
  <c r="BN153" i="2" s="1"/>
  <c r="BM154" i="2"/>
  <c r="BN154" i="2" s="1"/>
  <c r="BM155" i="2"/>
  <c r="BN155" i="2" s="1"/>
  <c r="BM156" i="2"/>
  <c r="BN156" i="2" s="1"/>
  <c r="BM157" i="2"/>
  <c r="BN157" i="2" s="1"/>
  <c r="BM158" i="2"/>
  <c r="BN158" i="2" s="1"/>
  <c r="BM159" i="2"/>
  <c r="BN159" i="2" s="1"/>
  <c r="BM160" i="2"/>
  <c r="BN160" i="2" s="1"/>
  <c r="BM161" i="2"/>
  <c r="BN161" i="2" s="1"/>
  <c r="BM162" i="2"/>
  <c r="BN162" i="2" s="1"/>
  <c r="BM163" i="2"/>
  <c r="BN163" i="2" s="1"/>
  <c r="BM164" i="2"/>
  <c r="BN164" i="2" s="1"/>
  <c r="BM165" i="2"/>
  <c r="BN165" i="2" s="1"/>
  <c r="BM166" i="2"/>
  <c r="BN166" i="2" s="1"/>
  <c r="BM167" i="2"/>
  <c r="BN167" i="2" s="1"/>
  <c r="BM168" i="2"/>
  <c r="BN168" i="2" s="1"/>
  <c r="BM169" i="2"/>
  <c r="BN169" i="2" s="1"/>
  <c r="BM170" i="2"/>
  <c r="BN170" i="2" s="1"/>
  <c r="BM171" i="2"/>
  <c r="BN171" i="2" s="1"/>
  <c r="BM172" i="2"/>
  <c r="BN172" i="2" s="1"/>
  <c r="BM173" i="2"/>
  <c r="BN173" i="2" s="1"/>
  <c r="BM174" i="2"/>
  <c r="BN174" i="2" s="1"/>
  <c r="BM175" i="2"/>
  <c r="BN175" i="2" s="1"/>
  <c r="BM176" i="2"/>
  <c r="BN176" i="2" s="1"/>
  <c r="BM177" i="2"/>
  <c r="BN177" i="2" s="1"/>
  <c r="BM178" i="2"/>
  <c r="BN178" i="2" s="1"/>
  <c r="BM179" i="2"/>
  <c r="BN179" i="2" s="1"/>
  <c r="BM180" i="2"/>
  <c r="BN180" i="2" s="1"/>
  <c r="BM181" i="2"/>
  <c r="BN181" i="2" s="1"/>
  <c r="BM182" i="2"/>
  <c r="BN182" i="2" s="1"/>
  <c r="BM183" i="2"/>
  <c r="BN183" i="2" s="1"/>
  <c r="BM184" i="2"/>
  <c r="BN184" i="2" s="1"/>
  <c r="BM185" i="2"/>
  <c r="BN185" i="2" s="1"/>
  <c r="BM186" i="2"/>
  <c r="BN186" i="2" s="1"/>
  <c r="BM187" i="2"/>
  <c r="BN187" i="2" s="1"/>
  <c r="BM188" i="2"/>
  <c r="BN188" i="2" s="1"/>
  <c r="BM189" i="2"/>
  <c r="BN189" i="2" s="1"/>
  <c r="BM190" i="2"/>
  <c r="BN190" i="2" s="1"/>
  <c r="BM191" i="2"/>
  <c r="BN191" i="2" s="1"/>
  <c r="BM192" i="2"/>
  <c r="BN192" i="2" s="1"/>
  <c r="BM193" i="2"/>
  <c r="BN193" i="2" s="1"/>
  <c r="BM194" i="2"/>
  <c r="BN194" i="2" s="1"/>
  <c r="BM195" i="2"/>
  <c r="BN195" i="2" s="1"/>
  <c r="BM196" i="2"/>
  <c r="BN196" i="2" s="1"/>
  <c r="BM197" i="2"/>
  <c r="BN197" i="2" s="1"/>
  <c r="BM198" i="2"/>
  <c r="BN198" i="2" s="1"/>
  <c r="BM199" i="2"/>
  <c r="BN199" i="2" s="1"/>
  <c r="BM200" i="2"/>
  <c r="BN200" i="2" s="1"/>
  <c r="BM201" i="2"/>
  <c r="BN201" i="2" s="1"/>
  <c r="BM202" i="2"/>
  <c r="BN202" i="2" s="1"/>
  <c r="BM203" i="2"/>
  <c r="BN203" i="2" s="1"/>
  <c r="BM204" i="2"/>
  <c r="BN204" i="2" s="1"/>
  <c r="BM205" i="2"/>
  <c r="BN205" i="2" s="1"/>
  <c r="BM206" i="2"/>
  <c r="BN206" i="2" s="1"/>
  <c r="BM207" i="2"/>
  <c r="BN207" i="2" s="1"/>
  <c r="BM208" i="2"/>
  <c r="BN208" i="2" s="1"/>
  <c r="BM209" i="2"/>
  <c r="BN209" i="2" s="1"/>
  <c r="BM210" i="2"/>
  <c r="BN210" i="2" s="1"/>
  <c r="BM211" i="2"/>
  <c r="BN211" i="2" s="1"/>
  <c r="BM212" i="2"/>
  <c r="BN212" i="2" s="1"/>
  <c r="BM213" i="2"/>
  <c r="BN213" i="2" s="1"/>
  <c r="BM214" i="2"/>
  <c r="BN214" i="2" s="1"/>
  <c r="BM215" i="2"/>
  <c r="BN215" i="2" s="1"/>
  <c r="BM216" i="2"/>
  <c r="BN216" i="2" s="1"/>
  <c r="BM217" i="2"/>
  <c r="BN217" i="2" s="1"/>
  <c r="BM218" i="2"/>
  <c r="BN218" i="2" s="1"/>
  <c r="BM219" i="2"/>
  <c r="BN219" i="2" s="1"/>
  <c r="BM220" i="2"/>
  <c r="BN220" i="2" s="1"/>
  <c r="BM221" i="2"/>
  <c r="BN221" i="2" s="1"/>
  <c r="BM222" i="2"/>
  <c r="BN222" i="2" s="1"/>
  <c r="BM223" i="2"/>
  <c r="BN223" i="2" s="1"/>
  <c r="BM224" i="2"/>
  <c r="BN224" i="2" s="1"/>
  <c r="BM225" i="2"/>
  <c r="BN225" i="2" s="1"/>
  <c r="BM226" i="2"/>
  <c r="BN226" i="2" s="1"/>
  <c r="BM227" i="2"/>
  <c r="BN227" i="2" s="1"/>
  <c r="BM228" i="2"/>
  <c r="BN228" i="2" s="1"/>
  <c r="BM229" i="2"/>
  <c r="BN229" i="2" s="1"/>
  <c r="BM230" i="2"/>
  <c r="BN230" i="2" s="1"/>
  <c r="BM231" i="2"/>
  <c r="BN231" i="2" s="1"/>
  <c r="BM232" i="2"/>
  <c r="BN232" i="2" s="1"/>
  <c r="BM233" i="2"/>
  <c r="BN233" i="2" s="1"/>
  <c r="BM234" i="2"/>
  <c r="BN234" i="2" s="1"/>
  <c r="BM235" i="2"/>
  <c r="BN235" i="2" s="1"/>
  <c r="BM236" i="2"/>
  <c r="BN236" i="2" s="1"/>
  <c r="BM237" i="2"/>
  <c r="BN237" i="2" s="1"/>
  <c r="BM238" i="2"/>
  <c r="BN238" i="2" s="1"/>
  <c r="BM239" i="2"/>
  <c r="BN239" i="2" s="1"/>
  <c r="BM240" i="2"/>
  <c r="BN240" i="2" s="1"/>
  <c r="BM241" i="2"/>
  <c r="BN241" i="2" s="1"/>
  <c r="BM242" i="2"/>
  <c r="BN242" i="2" s="1"/>
  <c r="BM243" i="2"/>
  <c r="BN243" i="2" s="1"/>
  <c r="BM244" i="2"/>
  <c r="BN244" i="2" s="1"/>
  <c r="BM245" i="2"/>
  <c r="BN245" i="2" s="1"/>
  <c r="BM246" i="2"/>
  <c r="BN246" i="2" s="1"/>
  <c r="BM247" i="2"/>
  <c r="BN247" i="2" s="1"/>
  <c r="BM248" i="2"/>
  <c r="BN248" i="2" s="1"/>
  <c r="BM249" i="2"/>
  <c r="BN249" i="2" s="1"/>
  <c r="BM250" i="2"/>
  <c r="BN250" i="2" s="1"/>
  <c r="BM251" i="2"/>
  <c r="BN251" i="2" s="1"/>
  <c r="BM252" i="2"/>
  <c r="BN252" i="2" s="1"/>
  <c r="BM253" i="2"/>
  <c r="BN253" i="2" s="1"/>
  <c r="BM254" i="2"/>
  <c r="BN254" i="2" s="1"/>
  <c r="BM255" i="2"/>
  <c r="BN255" i="2" s="1"/>
  <c r="BM256" i="2"/>
  <c r="BN256" i="2" s="1"/>
  <c r="BM257" i="2"/>
  <c r="BN257" i="2" s="1"/>
  <c r="BM258" i="2"/>
  <c r="BN258" i="2" s="1"/>
  <c r="BM259" i="2"/>
  <c r="BN259" i="2" s="1"/>
  <c r="BM260" i="2"/>
  <c r="BN260" i="2" s="1"/>
  <c r="BM261" i="2"/>
  <c r="BN261" i="2" s="1"/>
  <c r="BM262" i="2"/>
  <c r="BN262" i="2" s="1"/>
  <c r="BM263" i="2"/>
  <c r="BN263" i="2" s="1"/>
  <c r="BM264" i="2"/>
  <c r="BN264" i="2" s="1"/>
  <c r="BM265" i="2"/>
  <c r="BN265" i="2" s="1"/>
  <c r="BM266" i="2"/>
  <c r="BN266" i="2" s="1"/>
  <c r="BM267" i="2"/>
  <c r="BN267" i="2" s="1"/>
  <c r="BM268" i="2"/>
  <c r="BN268" i="2" s="1"/>
  <c r="BM269" i="2"/>
  <c r="BN269" i="2" s="1"/>
  <c r="BM270" i="2"/>
  <c r="BN270" i="2" s="1"/>
  <c r="BM271" i="2"/>
  <c r="BN271" i="2" s="1"/>
  <c r="BM272" i="2"/>
  <c r="BN272" i="2" s="1"/>
  <c r="BM273" i="2"/>
  <c r="BN273" i="2" s="1"/>
  <c r="BM274" i="2"/>
  <c r="BN274" i="2" s="1"/>
  <c r="BM275" i="2"/>
  <c r="BN275" i="2" s="1"/>
  <c r="BM276" i="2"/>
  <c r="BN276" i="2" s="1"/>
  <c r="BM277" i="2"/>
  <c r="BN277" i="2" s="1"/>
  <c r="BM278" i="2"/>
  <c r="BN278" i="2" s="1"/>
  <c r="BM279" i="2"/>
  <c r="BN279" i="2" s="1"/>
  <c r="BM280" i="2"/>
  <c r="BN280" i="2" s="1"/>
  <c r="BM281" i="2"/>
  <c r="BN281" i="2" s="1"/>
  <c r="BM282" i="2"/>
  <c r="BN282" i="2" s="1"/>
  <c r="BM283" i="2"/>
  <c r="BN283" i="2" s="1"/>
  <c r="BM284" i="2"/>
  <c r="BN284" i="2" s="1"/>
  <c r="BM285" i="2"/>
  <c r="BN285" i="2" s="1"/>
  <c r="BM286" i="2"/>
  <c r="BN286" i="2" s="1"/>
  <c r="BM287" i="2"/>
  <c r="BN287" i="2" s="1"/>
  <c r="BM288" i="2"/>
  <c r="BN288" i="2" s="1"/>
  <c r="BM289" i="2"/>
  <c r="BN289" i="2" s="1"/>
  <c r="BM290" i="2"/>
  <c r="BN290" i="2" s="1"/>
  <c r="BM291" i="2"/>
  <c r="BN291" i="2" s="1"/>
  <c r="BM292" i="2"/>
  <c r="BN292" i="2" s="1"/>
  <c r="BM293" i="2"/>
  <c r="BN293" i="2" s="1"/>
  <c r="BM294" i="2"/>
  <c r="BN294" i="2" s="1"/>
  <c r="BM295" i="2"/>
  <c r="BN295" i="2" s="1"/>
  <c r="BM296" i="2"/>
  <c r="BN296" i="2" s="1"/>
  <c r="BM297" i="2"/>
  <c r="BN297" i="2" s="1"/>
  <c r="BM298" i="2"/>
  <c r="BN298" i="2" s="1"/>
  <c r="BM299" i="2"/>
  <c r="BN299" i="2" s="1"/>
  <c r="BM300" i="2"/>
  <c r="BN300" i="2" s="1"/>
  <c r="BM301" i="2"/>
  <c r="BN301" i="2" s="1"/>
  <c r="BM302" i="2"/>
  <c r="BN302" i="2" s="1"/>
  <c r="BM303" i="2"/>
  <c r="BN303" i="2" s="1"/>
  <c r="BM304" i="2"/>
  <c r="BN304" i="2" s="1"/>
  <c r="BM305" i="2"/>
  <c r="BN305" i="2" s="1"/>
  <c r="BM306" i="2"/>
  <c r="BN306" i="2" s="1"/>
  <c r="BM307" i="2"/>
  <c r="BN307" i="2" s="1"/>
  <c r="BM308" i="2"/>
  <c r="BN308" i="2" s="1"/>
  <c r="BM309" i="2"/>
  <c r="BN309" i="2" s="1"/>
  <c r="BM310" i="2"/>
  <c r="BN310" i="2" s="1"/>
  <c r="BM311" i="2"/>
  <c r="BN311" i="2" s="1"/>
  <c r="BM312" i="2"/>
  <c r="BN312" i="2" s="1"/>
  <c r="BM313" i="2"/>
  <c r="BN313" i="2" s="1"/>
  <c r="BM314" i="2"/>
  <c r="BN314" i="2" s="1"/>
  <c r="BM315" i="2"/>
  <c r="BN315" i="2" s="1"/>
  <c r="BM316" i="2"/>
  <c r="BN316" i="2" s="1"/>
  <c r="BM317" i="2"/>
  <c r="BN317" i="2" s="1"/>
  <c r="BM318" i="2"/>
  <c r="BN318" i="2" s="1"/>
  <c r="BM319" i="2"/>
  <c r="BN319" i="2" s="1"/>
  <c r="BM320" i="2"/>
  <c r="BN320" i="2" s="1"/>
  <c r="BM321" i="2"/>
  <c r="BN321" i="2" s="1"/>
  <c r="BM322" i="2"/>
  <c r="BN322" i="2" s="1"/>
  <c r="BM323" i="2"/>
  <c r="BN323" i="2" s="1"/>
  <c r="BM324" i="2"/>
  <c r="BN324" i="2" s="1"/>
  <c r="BM325" i="2"/>
  <c r="BN325" i="2" s="1"/>
  <c r="BM326" i="2"/>
  <c r="BN326" i="2" s="1"/>
  <c r="BM327" i="2"/>
  <c r="BN327" i="2" s="1"/>
  <c r="BM328" i="2"/>
  <c r="BN328" i="2" s="1"/>
  <c r="BM329" i="2"/>
  <c r="BN329" i="2" s="1"/>
  <c r="BM330" i="2"/>
  <c r="BN330" i="2" s="1"/>
  <c r="BM331" i="2"/>
  <c r="BN331" i="2" s="1"/>
  <c r="BM332" i="2"/>
  <c r="BN332" i="2" s="1"/>
  <c r="BM333" i="2"/>
  <c r="BN333" i="2" s="1"/>
  <c r="BM334" i="2"/>
  <c r="BN334" i="2" s="1"/>
  <c r="BM335" i="2"/>
  <c r="BN335" i="2" s="1"/>
  <c r="BM336" i="2"/>
  <c r="BN336" i="2" s="1"/>
  <c r="BM337" i="2"/>
  <c r="BN337" i="2" s="1"/>
  <c r="BM338" i="2"/>
  <c r="BN338" i="2" s="1"/>
  <c r="BM339" i="2"/>
  <c r="BN339" i="2" s="1"/>
  <c r="BM340" i="2"/>
  <c r="BN340" i="2" s="1"/>
  <c r="BM341" i="2"/>
  <c r="BN341" i="2" s="1"/>
  <c r="BM342" i="2"/>
  <c r="BN342" i="2" s="1"/>
  <c r="BM343" i="2"/>
  <c r="BN343" i="2" s="1"/>
  <c r="BM344" i="2"/>
  <c r="BN344" i="2" s="1"/>
  <c r="BM345" i="2"/>
  <c r="BN345" i="2" s="1"/>
  <c r="BM346" i="2"/>
  <c r="BN346" i="2" s="1"/>
  <c r="BM347" i="2"/>
  <c r="BN347" i="2" s="1"/>
  <c r="BM348" i="2"/>
  <c r="BN348" i="2" s="1"/>
  <c r="BM349" i="2"/>
  <c r="BN349" i="2" s="1"/>
  <c r="BM350" i="2"/>
  <c r="BN350" i="2" s="1"/>
  <c r="BM351" i="2"/>
  <c r="BN351" i="2" s="1"/>
  <c r="BM352" i="2"/>
  <c r="BN352" i="2" s="1"/>
  <c r="BM353" i="2"/>
  <c r="BN353" i="2" s="1"/>
  <c r="BM354" i="2"/>
  <c r="BN354" i="2" s="1"/>
  <c r="BM355" i="2"/>
  <c r="BN355" i="2" s="1"/>
  <c r="BM356" i="2"/>
  <c r="BN356" i="2" s="1"/>
  <c r="BM357" i="2"/>
  <c r="BN357" i="2" s="1"/>
  <c r="BM358" i="2"/>
  <c r="BN358" i="2" s="1"/>
  <c r="BM359" i="2"/>
  <c r="BN359" i="2" s="1"/>
  <c r="BM360" i="2"/>
  <c r="BN360" i="2" s="1"/>
  <c r="BM361" i="2"/>
  <c r="BN361" i="2" s="1"/>
  <c r="BM362" i="2"/>
  <c r="BN362" i="2" s="1"/>
  <c r="BM363" i="2"/>
  <c r="BN363" i="2" s="1"/>
  <c r="BM364" i="2"/>
  <c r="BN364" i="2" s="1"/>
  <c r="BM365" i="2"/>
  <c r="BN365" i="2" s="1"/>
  <c r="BM366" i="2"/>
  <c r="BN366" i="2" s="1"/>
  <c r="BM367" i="2"/>
  <c r="BN367" i="2" s="1"/>
  <c r="BM368" i="2"/>
  <c r="BN368" i="2" s="1"/>
  <c r="BM369" i="2"/>
  <c r="BN369" i="2" s="1"/>
  <c r="BM370" i="2"/>
  <c r="BN370" i="2" s="1"/>
  <c r="BM371" i="2"/>
  <c r="BN371" i="2" s="1"/>
  <c r="BM372" i="2"/>
  <c r="BN372" i="2" s="1"/>
  <c r="BM373" i="2"/>
  <c r="BN373" i="2" s="1"/>
  <c r="BM374" i="2"/>
  <c r="BN374" i="2" s="1"/>
  <c r="BM375" i="2"/>
  <c r="BN375" i="2" s="1"/>
  <c r="BM376" i="2"/>
  <c r="BN376" i="2" s="1"/>
  <c r="BM377" i="2"/>
  <c r="BN377" i="2" s="1"/>
  <c r="BM378" i="2"/>
  <c r="BN378" i="2" s="1"/>
  <c r="BM379" i="2"/>
  <c r="BN379" i="2" s="1"/>
  <c r="BM380" i="2"/>
  <c r="BN380" i="2" s="1"/>
  <c r="BM381" i="2"/>
  <c r="BN381" i="2" s="1"/>
  <c r="BM382" i="2"/>
  <c r="BN382" i="2" s="1"/>
  <c r="BM383" i="2"/>
  <c r="BN383" i="2" s="1"/>
  <c r="BM384" i="2"/>
  <c r="BN384" i="2" s="1"/>
  <c r="BM385" i="2"/>
  <c r="BN385" i="2" s="1"/>
  <c r="BM386" i="2"/>
  <c r="BN386" i="2" s="1"/>
  <c r="BM387" i="2"/>
  <c r="BN387" i="2" s="1"/>
  <c r="BM388" i="2"/>
  <c r="BN388" i="2" s="1"/>
  <c r="BM389" i="2"/>
  <c r="BN389" i="2" s="1"/>
  <c r="BM390" i="2"/>
  <c r="BN390" i="2" s="1"/>
  <c r="BM391" i="2"/>
  <c r="BN391" i="2" s="1"/>
  <c r="BM392" i="2"/>
  <c r="BN392" i="2" s="1"/>
  <c r="BM393" i="2"/>
  <c r="BN393" i="2" s="1"/>
  <c r="BM394" i="2"/>
  <c r="BN394" i="2" s="1"/>
  <c r="BM395" i="2"/>
  <c r="BN395" i="2" s="1"/>
  <c r="BM396" i="2"/>
  <c r="BN396" i="2" s="1"/>
  <c r="BM397" i="2"/>
  <c r="BN397" i="2" s="1"/>
  <c r="BM398" i="2"/>
  <c r="BN398" i="2" s="1"/>
  <c r="BM399" i="2"/>
  <c r="BN399" i="2" s="1"/>
  <c r="BM400" i="2"/>
  <c r="BN400" i="2" s="1"/>
  <c r="BM401" i="2"/>
  <c r="BN401" i="2" s="1"/>
  <c r="BM402" i="2"/>
  <c r="BN402" i="2" s="1"/>
  <c r="BM403" i="2"/>
  <c r="BN403" i="2" s="1"/>
  <c r="BM404" i="2"/>
  <c r="BN404" i="2" s="1"/>
  <c r="BM405" i="2"/>
  <c r="BN405" i="2" s="1"/>
  <c r="BM406" i="2"/>
  <c r="BN406" i="2" s="1"/>
  <c r="BM407" i="2"/>
  <c r="BN407" i="2" s="1"/>
  <c r="BM408" i="2"/>
  <c r="BN408" i="2" s="1"/>
  <c r="BM409" i="2"/>
  <c r="BN409" i="2" s="1"/>
  <c r="BM410" i="2"/>
  <c r="BN410" i="2" s="1"/>
  <c r="BM411" i="2"/>
  <c r="BN411" i="2" s="1"/>
  <c r="BM412" i="2"/>
  <c r="BN412" i="2" s="1"/>
  <c r="BM413" i="2"/>
  <c r="BN413" i="2" s="1"/>
  <c r="BM414" i="2"/>
  <c r="BN414" i="2" s="1"/>
  <c r="BM415" i="2"/>
  <c r="BN415" i="2" s="1"/>
  <c r="BM416" i="2"/>
  <c r="BN416" i="2" s="1"/>
  <c r="BM417" i="2"/>
  <c r="BN417" i="2" s="1"/>
  <c r="BM418" i="2"/>
  <c r="BN418" i="2" s="1"/>
  <c r="BM419" i="2"/>
  <c r="BN419" i="2" s="1"/>
  <c r="BM420" i="2"/>
  <c r="BN420" i="2" s="1"/>
  <c r="BM421" i="2"/>
  <c r="BN421" i="2" s="1"/>
  <c r="BM422" i="2"/>
  <c r="BN422" i="2" s="1"/>
  <c r="BM423" i="2"/>
  <c r="BN423" i="2" s="1"/>
  <c r="BM424" i="2"/>
  <c r="BN424" i="2" s="1"/>
  <c r="BM425" i="2"/>
  <c r="BN425" i="2" s="1"/>
  <c r="BM426" i="2"/>
  <c r="BN426" i="2" s="1"/>
  <c r="BM427" i="2"/>
  <c r="BN427" i="2" s="1"/>
  <c r="BM428" i="2"/>
  <c r="BN428" i="2" s="1"/>
  <c r="BM429" i="2"/>
  <c r="BN429" i="2" s="1"/>
  <c r="BM430" i="2"/>
  <c r="BN430" i="2" s="1"/>
  <c r="BM431" i="2"/>
  <c r="BN431" i="2" s="1"/>
  <c r="BM432" i="2"/>
  <c r="BN432" i="2" s="1"/>
  <c r="BM433" i="2"/>
  <c r="BN433" i="2" s="1"/>
  <c r="BM434" i="2"/>
  <c r="BN434" i="2" s="1"/>
  <c r="BM435" i="2"/>
  <c r="BN435" i="2" s="1"/>
  <c r="BM436" i="2"/>
  <c r="BN436" i="2" s="1"/>
  <c r="BM437" i="2"/>
  <c r="BN437" i="2" s="1"/>
  <c r="BM438" i="2"/>
  <c r="BN438" i="2" s="1"/>
  <c r="BM439" i="2"/>
  <c r="BN439" i="2" s="1"/>
  <c r="BM440" i="2"/>
  <c r="BN440" i="2" s="1"/>
  <c r="BM441" i="2"/>
  <c r="BN441" i="2" s="1"/>
  <c r="BM442" i="2"/>
  <c r="BN442" i="2" s="1"/>
  <c r="BM443" i="2"/>
  <c r="BN443" i="2" s="1"/>
  <c r="BM444" i="2"/>
  <c r="BN444" i="2" s="1"/>
  <c r="BM445" i="2"/>
  <c r="BN445" i="2" s="1"/>
  <c r="BM446" i="2"/>
  <c r="BN446" i="2" s="1"/>
  <c r="BM447" i="2"/>
  <c r="BN447" i="2" s="1"/>
  <c r="BM448" i="2"/>
  <c r="BN448" i="2" s="1"/>
  <c r="BM449" i="2"/>
  <c r="BN449" i="2" s="1"/>
  <c r="BM450" i="2"/>
  <c r="BN450" i="2" s="1"/>
  <c r="BM451" i="2"/>
  <c r="BN451" i="2" s="1"/>
  <c r="BM452" i="2"/>
  <c r="BN452" i="2" s="1"/>
  <c r="BM453" i="2"/>
  <c r="BN453" i="2" s="1"/>
  <c r="BM454" i="2"/>
  <c r="BN454" i="2" s="1"/>
  <c r="BM455" i="2"/>
  <c r="BN455" i="2" s="1"/>
  <c r="BM456" i="2"/>
  <c r="BN456" i="2" s="1"/>
  <c r="BM457" i="2"/>
  <c r="BN457" i="2" s="1"/>
  <c r="BM458" i="2"/>
  <c r="BN458" i="2" s="1"/>
  <c r="BM459" i="2"/>
  <c r="BN459" i="2" s="1"/>
  <c r="BM460" i="2"/>
  <c r="BN460" i="2" s="1"/>
  <c r="BM461" i="2"/>
  <c r="BN461" i="2" s="1"/>
  <c r="BM462" i="2"/>
  <c r="BN462" i="2" s="1"/>
  <c r="BM463" i="2"/>
  <c r="BN463" i="2" s="1"/>
  <c r="BM464" i="2"/>
  <c r="BN464" i="2" s="1"/>
  <c r="BM465" i="2"/>
  <c r="BN465" i="2" s="1"/>
  <c r="BM466" i="2"/>
  <c r="BN466" i="2" s="1"/>
  <c r="BM467" i="2"/>
  <c r="BN467" i="2" s="1"/>
  <c r="BM468" i="2"/>
  <c r="BN468" i="2" s="1"/>
  <c r="BM469" i="2"/>
  <c r="BN469" i="2" s="1"/>
  <c r="BM2" i="2"/>
  <c r="BN2" i="2" s="1"/>
  <c r="BJ3" i="2"/>
  <c r="BK3" i="2" s="1"/>
  <c r="BJ4" i="2"/>
  <c r="BK4" i="2" s="1"/>
  <c r="BJ5" i="2"/>
  <c r="BK5" i="2" s="1"/>
  <c r="BJ6" i="2"/>
  <c r="BK6" i="2" s="1"/>
  <c r="BJ7" i="2"/>
  <c r="BK7" i="2" s="1"/>
  <c r="BJ8" i="2"/>
  <c r="BK8" i="2" s="1"/>
  <c r="BJ9" i="2"/>
  <c r="BK9" i="2" s="1"/>
  <c r="BJ10" i="2"/>
  <c r="BK10" i="2" s="1"/>
  <c r="BJ11" i="2"/>
  <c r="BK11" i="2" s="1"/>
  <c r="BJ12" i="2"/>
  <c r="BK12" i="2" s="1"/>
  <c r="BJ13" i="2"/>
  <c r="BK13" i="2" s="1"/>
  <c r="BJ14" i="2"/>
  <c r="BK14" i="2" s="1"/>
  <c r="BJ15" i="2"/>
  <c r="BK15" i="2" s="1"/>
  <c r="BJ16" i="2"/>
  <c r="BK16" i="2" s="1"/>
  <c r="BJ17" i="2"/>
  <c r="BK17" i="2" s="1"/>
  <c r="BJ18" i="2"/>
  <c r="BK18" i="2" s="1"/>
  <c r="BJ19" i="2"/>
  <c r="BK19" i="2" s="1"/>
  <c r="BJ20" i="2"/>
  <c r="BK20" i="2" s="1"/>
  <c r="BJ21" i="2"/>
  <c r="BK21" i="2" s="1"/>
  <c r="BJ22" i="2"/>
  <c r="BK22" i="2" s="1"/>
  <c r="BJ23" i="2"/>
  <c r="BK23" i="2" s="1"/>
  <c r="BJ24" i="2"/>
  <c r="BK24" i="2" s="1"/>
  <c r="BJ25" i="2"/>
  <c r="BK25" i="2" s="1"/>
  <c r="BJ26" i="2"/>
  <c r="BK26" i="2" s="1"/>
  <c r="BJ27" i="2"/>
  <c r="BK27" i="2" s="1"/>
  <c r="BJ28" i="2"/>
  <c r="BK28" i="2" s="1"/>
  <c r="BJ29" i="2"/>
  <c r="BK29" i="2" s="1"/>
  <c r="BJ30" i="2"/>
  <c r="BK30" i="2" s="1"/>
  <c r="BJ31" i="2"/>
  <c r="BK31" i="2" s="1"/>
  <c r="BJ32" i="2"/>
  <c r="BK32" i="2" s="1"/>
  <c r="BJ33" i="2"/>
  <c r="BK33" i="2" s="1"/>
  <c r="BJ34" i="2"/>
  <c r="BK34" i="2" s="1"/>
  <c r="BJ35" i="2"/>
  <c r="BK35" i="2" s="1"/>
  <c r="BJ36" i="2"/>
  <c r="BK36" i="2" s="1"/>
  <c r="BJ37" i="2"/>
  <c r="BK37" i="2" s="1"/>
  <c r="BJ38" i="2"/>
  <c r="BK38" i="2" s="1"/>
  <c r="BJ39" i="2"/>
  <c r="BK39" i="2" s="1"/>
  <c r="BJ40" i="2"/>
  <c r="BK40" i="2" s="1"/>
  <c r="BJ41" i="2"/>
  <c r="BK41" i="2" s="1"/>
  <c r="BJ42" i="2"/>
  <c r="BK42" i="2" s="1"/>
  <c r="BJ43" i="2"/>
  <c r="BK43" i="2" s="1"/>
  <c r="BJ44" i="2"/>
  <c r="BK44" i="2" s="1"/>
  <c r="BJ45" i="2"/>
  <c r="BK45" i="2" s="1"/>
  <c r="BJ46" i="2"/>
  <c r="BK46" i="2" s="1"/>
  <c r="BJ47" i="2"/>
  <c r="BK47" i="2" s="1"/>
  <c r="BJ48" i="2"/>
  <c r="BK48" i="2" s="1"/>
  <c r="BJ49" i="2"/>
  <c r="BK49" i="2" s="1"/>
  <c r="BJ50" i="2"/>
  <c r="BK50" i="2" s="1"/>
  <c r="BJ51" i="2"/>
  <c r="BK51" i="2" s="1"/>
  <c r="BJ52" i="2"/>
  <c r="BK52" i="2" s="1"/>
  <c r="BJ53" i="2"/>
  <c r="BK53" i="2" s="1"/>
  <c r="BJ54" i="2"/>
  <c r="BK54" i="2" s="1"/>
  <c r="BJ55" i="2"/>
  <c r="BK55" i="2" s="1"/>
  <c r="BJ56" i="2"/>
  <c r="BK56" i="2" s="1"/>
  <c r="BJ57" i="2"/>
  <c r="BK57" i="2" s="1"/>
  <c r="BJ58" i="2"/>
  <c r="BK58" i="2" s="1"/>
  <c r="BJ59" i="2"/>
  <c r="BK59" i="2" s="1"/>
  <c r="BJ60" i="2"/>
  <c r="BK60" i="2" s="1"/>
  <c r="BJ61" i="2"/>
  <c r="BK61" i="2" s="1"/>
  <c r="BJ62" i="2"/>
  <c r="BK62" i="2" s="1"/>
  <c r="BJ63" i="2"/>
  <c r="BK63" i="2" s="1"/>
  <c r="BJ64" i="2"/>
  <c r="BK64" i="2" s="1"/>
  <c r="BJ65" i="2"/>
  <c r="BK65" i="2" s="1"/>
  <c r="BJ66" i="2"/>
  <c r="BK66" i="2" s="1"/>
  <c r="BJ67" i="2"/>
  <c r="BK67" i="2" s="1"/>
  <c r="BJ68" i="2"/>
  <c r="BK68" i="2" s="1"/>
  <c r="BJ69" i="2"/>
  <c r="BK69" i="2" s="1"/>
  <c r="BJ70" i="2"/>
  <c r="BK70" i="2" s="1"/>
  <c r="BJ71" i="2"/>
  <c r="BK71" i="2" s="1"/>
  <c r="BJ72" i="2"/>
  <c r="BK72" i="2" s="1"/>
  <c r="BJ73" i="2"/>
  <c r="BK73" i="2" s="1"/>
  <c r="BJ74" i="2"/>
  <c r="BK74" i="2" s="1"/>
  <c r="BJ75" i="2"/>
  <c r="BK75" i="2" s="1"/>
  <c r="BJ76" i="2"/>
  <c r="BK76" i="2" s="1"/>
  <c r="BJ77" i="2"/>
  <c r="BK77" i="2" s="1"/>
  <c r="BJ78" i="2"/>
  <c r="BK78" i="2" s="1"/>
  <c r="BJ79" i="2"/>
  <c r="BK79" i="2" s="1"/>
  <c r="BJ80" i="2"/>
  <c r="BK80" i="2" s="1"/>
  <c r="BJ81" i="2"/>
  <c r="BK81" i="2" s="1"/>
  <c r="BJ82" i="2"/>
  <c r="BK82" i="2" s="1"/>
  <c r="BJ83" i="2"/>
  <c r="BK83" i="2" s="1"/>
  <c r="BJ84" i="2"/>
  <c r="BK84" i="2" s="1"/>
  <c r="BJ85" i="2"/>
  <c r="BK85" i="2" s="1"/>
  <c r="BJ86" i="2"/>
  <c r="BK86" i="2" s="1"/>
  <c r="BJ87" i="2"/>
  <c r="BK87" i="2" s="1"/>
  <c r="BJ88" i="2"/>
  <c r="BK88" i="2" s="1"/>
  <c r="BJ89" i="2"/>
  <c r="BK89" i="2" s="1"/>
  <c r="BJ90" i="2"/>
  <c r="BK90" i="2" s="1"/>
  <c r="BJ91" i="2"/>
  <c r="BK91" i="2" s="1"/>
  <c r="BJ92" i="2"/>
  <c r="BK92" i="2" s="1"/>
  <c r="BJ93" i="2"/>
  <c r="BK93" i="2" s="1"/>
  <c r="BJ94" i="2"/>
  <c r="BK94" i="2" s="1"/>
  <c r="BJ95" i="2"/>
  <c r="BK95" i="2" s="1"/>
  <c r="BJ96" i="2"/>
  <c r="BK96" i="2" s="1"/>
  <c r="BJ97" i="2"/>
  <c r="BK97" i="2" s="1"/>
  <c r="BJ98" i="2"/>
  <c r="BK98" i="2" s="1"/>
  <c r="BJ99" i="2"/>
  <c r="BK99" i="2" s="1"/>
  <c r="BJ100" i="2"/>
  <c r="BK100" i="2" s="1"/>
  <c r="BJ101" i="2"/>
  <c r="BK101" i="2" s="1"/>
  <c r="BJ102" i="2"/>
  <c r="BK102" i="2" s="1"/>
  <c r="BJ103" i="2"/>
  <c r="BK103" i="2" s="1"/>
  <c r="BJ104" i="2"/>
  <c r="BK104" i="2" s="1"/>
  <c r="BJ105" i="2"/>
  <c r="BK105" i="2" s="1"/>
  <c r="BJ106" i="2"/>
  <c r="BK106" i="2" s="1"/>
  <c r="BJ107" i="2"/>
  <c r="BK107" i="2" s="1"/>
  <c r="BJ108" i="2"/>
  <c r="BK108" i="2" s="1"/>
  <c r="BJ109" i="2"/>
  <c r="BK109" i="2" s="1"/>
  <c r="BJ110" i="2"/>
  <c r="BK110" i="2" s="1"/>
  <c r="BJ111" i="2"/>
  <c r="BK111" i="2" s="1"/>
  <c r="BJ112" i="2"/>
  <c r="BK112" i="2" s="1"/>
  <c r="BJ113" i="2"/>
  <c r="BK113" i="2" s="1"/>
  <c r="BJ114" i="2"/>
  <c r="BK114" i="2" s="1"/>
  <c r="BJ115" i="2"/>
  <c r="BK115" i="2" s="1"/>
  <c r="BJ116" i="2"/>
  <c r="BK116" i="2" s="1"/>
  <c r="BJ117" i="2"/>
  <c r="BK117" i="2" s="1"/>
  <c r="BJ118" i="2"/>
  <c r="BK118" i="2" s="1"/>
  <c r="BJ119" i="2"/>
  <c r="BK119" i="2" s="1"/>
  <c r="BJ120" i="2"/>
  <c r="BK120" i="2" s="1"/>
  <c r="BJ121" i="2"/>
  <c r="BK121" i="2" s="1"/>
  <c r="BJ122" i="2"/>
  <c r="BK122" i="2" s="1"/>
  <c r="BJ123" i="2"/>
  <c r="BK123" i="2" s="1"/>
  <c r="BJ124" i="2"/>
  <c r="BK124" i="2" s="1"/>
  <c r="BJ125" i="2"/>
  <c r="BK125" i="2" s="1"/>
  <c r="BJ126" i="2"/>
  <c r="BK126" i="2" s="1"/>
  <c r="BJ127" i="2"/>
  <c r="BK127" i="2" s="1"/>
  <c r="BJ128" i="2"/>
  <c r="BK128" i="2" s="1"/>
  <c r="BJ129" i="2"/>
  <c r="BK129" i="2" s="1"/>
  <c r="BJ130" i="2"/>
  <c r="BK130" i="2" s="1"/>
  <c r="BJ131" i="2"/>
  <c r="BK131" i="2" s="1"/>
  <c r="BJ132" i="2"/>
  <c r="BK132" i="2" s="1"/>
  <c r="BJ133" i="2"/>
  <c r="BK133" i="2" s="1"/>
  <c r="BJ134" i="2"/>
  <c r="BK134" i="2" s="1"/>
  <c r="BJ135" i="2"/>
  <c r="BK135" i="2" s="1"/>
  <c r="BJ136" i="2"/>
  <c r="BK136" i="2" s="1"/>
  <c r="BJ137" i="2"/>
  <c r="BK137" i="2" s="1"/>
  <c r="BJ138" i="2"/>
  <c r="BK138" i="2" s="1"/>
  <c r="BJ139" i="2"/>
  <c r="BK139" i="2" s="1"/>
  <c r="BJ140" i="2"/>
  <c r="BK140" i="2" s="1"/>
  <c r="BJ141" i="2"/>
  <c r="BK141" i="2" s="1"/>
  <c r="BJ142" i="2"/>
  <c r="BK142" i="2" s="1"/>
  <c r="BJ143" i="2"/>
  <c r="BK143" i="2" s="1"/>
  <c r="BJ144" i="2"/>
  <c r="BK144" i="2" s="1"/>
  <c r="BJ145" i="2"/>
  <c r="BK145" i="2" s="1"/>
  <c r="BJ146" i="2"/>
  <c r="BK146" i="2" s="1"/>
  <c r="BJ147" i="2"/>
  <c r="BK147" i="2" s="1"/>
  <c r="BJ148" i="2"/>
  <c r="BK148" i="2" s="1"/>
  <c r="BJ149" i="2"/>
  <c r="BK149" i="2" s="1"/>
  <c r="BJ150" i="2"/>
  <c r="BK150" i="2" s="1"/>
  <c r="BJ151" i="2"/>
  <c r="BK151" i="2" s="1"/>
  <c r="BJ152" i="2"/>
  <c r="BK152" i="2" s="1"/>
  <c r="BJ153" i="2"/>
  <c r="BK153" i="2" s="1"/>
  <c r="BJ154" i="2"/>
  <c r="BK154" i="2" s="1"/>
  <c r="BJ155" i="2"/>
  <c r="BK155" i="2" s="1"/>
  <c r="BJ156" i="2"/>
  <c r="BK156" i="2" s="1"/>
  <c r="BJ157" i="2"/>
  <c r="BK157" i="2" s="1"/>
  <c r="BJ158" i="2"/>
  <c r="BK158" i="2" s="1"/>
  <c r="BJ159" i="2"/>
  <c r="BK159" i="2" s="1"/>
  <c r="BJ160" i="2"/>
  <c r="BK160" i="2" s="1"/>
  <c r="BJ161" i="2"/>
  <c r="BK161" i="2" s="1"/>
  <c r="BJ162" i="2"/>
  <c r="BK162" i="2" s="1"/>
  <c r="BJ163" i="2"/>
  <c r="BK163" i="2" s="1"/>
  <c r="BJ164" i="2"/>
  <c r="BK164" i="2" s="1"/>
  <c r="BJ165" i="2"/>
  <c r="BK165" i="2" s="1"/>
  <c r="BJ166" i="2"/>
  <c r="BK166" i="2" s="1"/>
  <c r="BJ167" i="2"/>
  <c r="BK167" i="2" s="1"/>
  <c r="BJ168" i="2"/>
  <c r="BK168" i="2" s="1"/>
  <c r="BJ169" i="2"/>
  <c r="BK169" i="2" s="1"/>
  <c r="BJ170" i="2"/>
  <c r="BK170" i="2" s="1"/>
  <c r="BJ171" i="2"/>
  <c r="BK171" i="2" s="1"/>
  <c r="BJ172" i="2"/>
  <c r="BK172" i="2" s="1"/>
  <c r="BJ173" i="2"/>
  <c r="BK173" i="2" s="1"/>
  <c r="BJ174" i="2"/>
  <c r="BK174" i="2" s="1"/>
  <c r="BJ175" i="2"/>
  <c r="BK175" i="2" s="1"/>
  <c r="BJ176" i="2"/>
  <c r="BK176" i="2" s="1"/>
  <c r="BJ177" i="2"/>
  <c r="BK177" i="2" s="1"/>
  <c r="BJ178" i="2"/>
  <c r="BK178" i="2" s="1"/>
  <c r="BJ179" i="2"/>
  <c r="BK179" i="2" s="1"/>
  <c r="BJ180" i="2"/>
  <c r="BK180" i="2" s="1"/>
  <c r="BJ181" i="2"/>
  <c r="BK181" i="2" s="1"/>
  <c r="BJ182" i="2"/>
  <c r="BK182" i="2" s="1"/>
  <c r="BJ183" i="2"/>
  <c r="BK183" i="2" s="1"/>
  <c r="BJ184" i="2"/>
  <c r="BK184" i="2" s="1"/>
  <c r="BJ185" i="2"/>
  <c r="BK185" i="2" s="1"/>
  <c r="BJ186" i="2"/>
  <c r="BK186" i="2" s="1"/>
  <c r="BJ187" i="2"/>
  <c r="BK187" i="2" s="1"/>
  <c r="BJ188" i="2"/>
  <c r="BK188" i="2" s="1"/>
  <c r="BJ189" i="2"/>
  <c r="BK189" i="2" s="1"/>
  <c r="BJ190" i="2"/>
  <c r="BK190" i="2" s="1"/>
  <c r="BJ191" i="2"/>
  <c r="BK191" i="2" s="1"/>
  <c r="BJ192" i="2"/>
  <c r="BK192" i="2" s="1"/>
  <c r="BJ193" i="2"/>
  <c r="BK193" i="2" s="1"/>
  <c r="BJ194" i="2"/>
  <c r="BK194" i="2" s="1"/>
  <c r="BJ195" i="2"/>
  <c r="BK195" i="2" s="1"/>
  <c r="BJ196" i="2"/>
  <c r="BK196" i="2" s="1"/>
  <c r="BJ197" i="2"/>
  <c r="BK197" i="2" s="1"/>
  <c r="BJ198" i="2"/>
  <c r="BK198" i="2" s="1"/>
  <c r="BJ199" i="2"/>
  <c r="BK199" i="2" s="1"/>
  <c r="BJ200" i="2"/>
  <c r="BK200" i="2" s="1"/>
  <c r="BJ201" i="2"/>
  <c r="BK201" i="2" s="1"/>
  <c r="BJ202" i="2"/>
  <c r="BK202" i="2" s="1"/>
  <c r="BJ203" i="2"/>
  <c r="BK203" i="2" s="1"/>
  <c r="BJ204" i="2"/>
  <c r="BK204" i="2" s="1"/>
  <c r="BJ205" i="2"/>
  <c r="BK205" i="2" s="1"/>
  <c r="BJ206" i="2"/>
  <c r="BK206" i="2" s="1"/>
  <c r="BJ207" i="2"/>
  <c r="BK207" i="2" s="1"/>
  <c r="BJ208" i="2"/>
  <c r="BK208" i="2" s="1"/>
  <c r="BJ209" i="2"/>
  <c r="BK209" i="2" s="1"/>
  <c r="BJ210" i="2"/>
  <c r="BK210" i="2" s="1"/>
  <c r="BJ211" i="2"/>
  <c r="BK211" i="2" s="1"/>
  <c r="BJ212" i="2"/>
  <c r="BK212" i="2" s="1"/>
  <c r="BJ213" i="2"/>
  <c r="BK213" i="2" s="1"/>
  <c r="BJ214" i="2"/>
  <c r="BK214" i="2" s="1"/>
  <c r="BJ215" i="2"/>
  <c r="BK215" i="2" s="1"/>
  <c r="BJ216" i="2"/>
  <c r="BK216" i="2" s="1"/>
  <c r="BJ217" i="2"/>
  <c r="BK217" i="2" s="1"/>
  <c r="BJ218" i="2"/>
  <c r="BK218" i="2" s="1"/>
  <c r="BJ219" i="2"/>
  <c r="BK219" i="2" s="1"/>
  <c r="BJ220" i="2"/>
  <c r="BK220" i="2" s="1"/>
  <c r="BJ221" i="2"/>
  <c r="BK221" i="2" s="1"/>
  <c r="BJ222" i="2"/>
  <c r="BK222" i="2" s="1"/>
  <c r="BJ223" i="2"/>
  <c r="BK223" i="2" s="1"/>
  <c r="BJ224" i="2"/>
  <c r="BK224" i="2" s="1"/>
  <c r="BJ225" i="2"/>
  <c r="BK225" i="2" s="1"/>
  <c r="BJ226" i="2"/>
  <c r="BK226" i="2" s="1"/>
  <c r="BJ227" i="2"/>
  <c r="BK227" i="2" s="1"/>
  <c r="BJ228" i="2"/>
  <c r="BK228" i="2" s="1"/>
  <c r="BJ229" i="2"/>
  <c r="BK229" i="2" s="1"/>
  <c r="BJ230" i="2"/>
  <c r="BK230" i="2" s="1"/>
  <c r="BJ231" i="2"/>
  <c r="BK231" i="2" s="1"/>
  <c r="BJ232" i="2"/>
  <c r="BK232" i="2" s="1"/>
  <c r="BJ233" i="2"/>
  <c r="BK233" i="2" s="1"/>
  <c r="BJ234" i="2"/>
  <c r="BK234" i="2" s="1"/>
  <c r="BJ235" i="2"/>
  <c r="BK235" i="2" s="1"/>
  <c r="BJ236" i="2"/>
  <c r="BK236" i="2" s="1"/>
  <c r="BJ237" i="2"/>
  <c r="BK237" i="2" s="1"/>
  <c r="BJ238" i="2"/>
  <c r="BK238" i="2" s="1"/>
  <c r="BJ239" i="2"/>
  <c r="BK239" i="2" s="1"/>
  <c r="BJ240" i="2"/>
  <c r="BK240" i="2" s="1"/>
  <c r="BJ241" i="2"/>
  <c r="BK241" i="2" s="1"/>
  <c r="BJ242" i="2"/>
  <c r="BK242" i="2" s="1"/>
  <c r="BJ243" i="2"/>
  <c r="BK243" i="2" s="1"/>
  <c r="BJ244" i="2"/>
  <c r="BK244" i="2" s="1"/>
  <c r="BJ245" i="2"/>
  <c r="BK245" i="2" s="1"/>
  <c r="BJ246" i="2"/>
  <c r="BK246" i="2" s="1"/>
  <c r="BJ247" i="2"/>
  <c r="BK247" i="2" s="1"/>
  <c r="BJ248" i="2"/>
  <c r="BK248" i="2" s="1"/>
  <c r="BJ249" i="2"/>
  <c r="BK249" i="2" s="1"/>
  <c r="BJ250" i="2"/>
  <c r="BK250" i="2" s="1"/>
  <c r="BJ251" i="2"/>
  <c r="BK251" i="2" s="1"/>
  <c r="BJ252" i="2"/>
  <c r="BK252" i="2" s="1"/>
  <c r="BJ253" i="2"/>
  <c r="BK253" i="2" s="1"/>
  <c r="BJ254" i="2"/>
  <c r="BK254" i="2" s="1"/>
  <c r="BJ255" i="2"/>
  <c r="BK255" i="2" s="1"/>
  <c r="BJ256" i="2"/>
  <c r="BK256" i="2" s="1"/>
  <c r="BJ257" i="2"/>
  <c r="BK257" i="2" s="1"/>
  <c r="BJ258" i="2"/>
  <c r="BK258" i="2" s="1"/>
  <c r="BJ259" i="2"/>
  <c r="BK259" i="2" s="1"/>
  <c r="BJ260" i="2"/>
  <c r="BK260" i="2" s="1"/>
  <c r="BJ261" i="2"/>
  <c r="BK261" i="2" s="1"/>
  <c r="BJ262" i="2"/>
  <c r="BK262" i="2" s="1"/>
  <c r="BJ263" i="2"/>
  <c r="BK263" i="2" s="1"/>
  <c r="BJ264" i="2"/>
  <c r="BK264" i="2" s="1"/>
  <c r="BJ265" i="2"/>
  <c r="BK265" i="2" s="1"/>
  <c r="BJ266" i="2"/>
  <c r="BK266" i="2" s="1"/>
  <c r="BJ267" i="2"/>
  <c r="BK267" i="2" s="1"/>
  <c r="BJ268" i="2"/>
  <c r="BK268" i="2" s="1"/>
  <c r="BJ269" i="2"/>
  <c r="BK269" i="2" s="1"/>
  <c r="BJ270" i="2"/>
  <c r="BK270" i="2" s="1"/>
  <c r="BJ271" i="2"/>
  <c r="BK271" i="2" s="1"/>
  <c r="BJ272" i="2"/>
  <c r="BK272" i="2" s="1"/>
  <c r="BJ273" i="2"/>
  <c r="BK273" i="2" s="1"/>
  <c r="BJ274" i="2"/>
  <c r="BK274" i="2" s="1"/>
  <c r="BJ275" i="2"/>
  <c r="BK275" i="2" s="1"/>
  <c r="BJ276" i="2"/>
  <c r="BK276" i="2" s="1"/>
  <c r="BJ277" i="2"/>
  <c r="BK277" i="2" s="1"/>
  <c r="BJ278" i="2"/>
  <c r="BK278" i="2" s="1"/>
  <c r="BJ279" i="2"/>
  <c r="BK279" i="2" s="1"/>
  <c r="BJ280" i="2"/>
  <c r="BK280" i="2" s="1"/>
  <c r="BJ281" i="2"/>
  <c r="BK281" i="2" s="1"/>
  <c r="BJ282" i="2"/>
  <c r="BK282" i="2" s="1"/>
  <c r="BJ283" i="2"/>
  <c r="BK283" i="2" s="1"/>
  <c r="BJ284" i="2"/>
  <c r="BK284" i="2" s="1"/>
  <c r="BJ285" i="2"/>
  <c r="BK285" i="2" s="1"/>
  <c r="BJ286" i="2"/>
  <c r="BK286" i="2" s="1"/>
  <c r="BJ287" i="2"/>
  <c r="BK287" i="2" s="1"/>
  <c r="BJ288" i="2"/>
  <c r="BK288" i="2" s="1"/>
  <c r="BJ289" i="2"/>
  <c r="BK289" i="2" s="1"/>
  <c r="BJ290" i="2"/>
  <c r="BK290" i="2" s="1"/>
  <c r="BJ291" i="2"/>
  <c r="BK291" i="2" s="1"/>
  <c r="BJ292" i="2"/>
  <c r="BK292" i="2" s="1"/>
  <c r="BJ293" i="2"/>
  <c r="BK293" i="2" s="1"/>
  <c r="BJ294" i="2"/>
  <c r="BK294" i="2" s="1"/>
  <c r="BJ295" i="2"/>
  <c r="BK295" i="2" s="1"/>
  <c r="BJ296" i="2"/>
  <c r="BK296" i="2" s="1"/>
  <c r="BJ297" i="2"/>
  <c r="BK297" i="2" s="1"/>
  <c r="BJ298" i="2"/>
  <c r="BK298" i="2" s="1"/>
  <c r="BJ299" i="2"/>
  <c r="BK299" i="2" s="1"/>
  <c r="BJ300" i="2"/>
  <c r="BK300" i="2" s="1"/>
  <c r="BJ301" i="2"/>
  <c r="BK301" i="2" s="1"/>
  <c r="BJ302" i="2"/>
  <c r="BK302" i="2" s="1"/>
  <c r="BJ303" i="2"/>
  <c r="BK303" i="2" s="1"/>
  <c r="BJ304" i="2"/>
  <c r="BK304" i="2" s="1"/>
  <c r="BJ305" i="2"/>
  <c r="BK305" i="2" s="1"/>
  <c r="BJ306" i="2"/>
  <c r="BK306" i="2" s="1"/>
  <c r="BJ307" i="2"/>
  <c r="BK307" i="2" s="1"/>
  <c r="BJ308" i="2"/>
  <c r="BK308" i="2" s="1"/>
  <c r="BJ309" i="2"/>
  <c r="BK309" i="2" s="1"/>
  <c r="BJ310" i="2"/>
  <c r="BK310" i="2" s="1"/>
  <c r="BJ311" i="2"/>
  <c r="BK311" i="2" s="1"/>
  <c r="BJ312" i="2"/>
  <c r="BK312" i="2" s="1"/>
  <c r="BJ313" i="2"/>
  <c r="BK313" i="2" s="1"/>
  <c r="BJ314" i="2"/>
  <c r="BK314" i="2" s="1"/>
  <c r="BJ315" i="2"/>
  <c r="BK315" i="2" s="1"/>
  <c r="BJ316" i="2"/>
  <c r="BK316" i="2" s="1"/>
  <c r="BJ317" i="2"/>
  <c r="BK317" i="2" s="1"/>
  <c r="BJ318" i="2"/>
  <c r="BK318" i="2" s="1"/>
  <c r="BJ319" i="2"/>
  <c r="BK319" i="2" s="1"/>
  <c r="BJ320" i="2"/>
  <c r="BK320" i="2" s="1"/>
  <c r="BJ321" i="2"/>
  <c r="BK321" i="2" s="1"/>
  <c r="BJ322" i="2"/>
  <c r="BK322" i="2" s="1"/>
  <c r="BJ323" i="2"/>
  <c r="BK323" i="2" s="1"/>
  <c r="BJ324" i="2"/>
  <c r="BK324" i="2" s="1"/>
  <c r="BJ325" i="2"/>
  <c r="BK325" i="2" s="1"/>
  <c r="BJ326" i="2"/>
  <c r="BK326" i="2" s="1"/>
  <c r="BJ327" i="2"/>
  <c r="BK327" i="2" s="1"/>
  <c r="BJ328" i="2"/>
  <c r="BK328" i="2" s="1"/>
  <c r="BJ329" i="2"/>
  <c r="BK329" i="2" s="1"/>
  <c r="BJ330" i="2"/>
  <c r="BK330" i="2" s="1"/>
  <c r="BJ331" i="2"/>
  <c r="BK331" i="2" s="1"/>
  <c r="BJ332" i="2"/>
  <c r="BK332" i="2" s="1"/>
  <c r="BJ333" i="2"/>
  <c r="BK333" i="2" s="1"/>
  <c r="BJ334" i="2"/>
  <c r="BK334" i="2" s="1"/>
  <c r="BJ335" i="2"/>
  <c r="BK335" i="2" s="1"/>
  <c r="BJ336" i="2"/>
  <c r="BK336" i="2" s="1"/>
  <c r="BJ337" i="2"/>
  <c r="BK337" i="2" s="1"/>
  <c r="BJ338" i="2"/>
  <c r="BK338" i="2" s="1"/>
  <c r="BJ339" i="2"/>
  <c r="BK339" i="2" s="1"/>
  <c r="BJ340" i="2"/>
  <c r="BK340" i="2" s="1"/>
  <c r="BJ341" i="2"/>
  <c r="BK341" i="2" s="1"/>
  <c r="BJ342" i="2"/>
  <c r="BK342" i="2" s="1"/>
  <c r="BJ343" i="2"/>
  <c r="BK343" i="2" s="1"/>
  <c r="BJ344" i="2"/>
  <c r="BK344" i="2" s="1"/>
  <c r="BJ345" i="2"/>
  <c r="BK345" i="2" s="1"/>
  <c r="BJ346" i="2"/>
  <c r="BK346" i="2" s="1"/>
  <c r="BJ347" i="2"/>
  <c r="BK347" i="2" s="1"/>
  <c r="BJ348" i="2"/>
  <c r="BK348" i="2" s="1"/>
  <c r="BJ349" i="2"/>
  <c r="BK349" i="2" s="1"/>
  <c r="BJ350" i="2"/>
  <c r="BK350" i="2" s="1"/>
  <c r="BJ351" i="2"/>
  <c r="BK351" i="2" s="1"/>
  <c r="BJ352" i="2"/>
  <c r="BK352" i="2" s="1"/>
  <c r="BJ353" i="2"/>
  <c r="BK353" i="2" s="1"/>
  <c r="BJ354" i="2"/>
  <c r="BK354" i="2" s="1"/>
  <c r="BJ355" i="2"/>
  <c r="BK355" i="2" s="1"/>
  <c r="BJ356" i="2"/>
  <c r="BK356" i="2" s="1"/>
  <c r="BJ357" i="2"/>
  <c r="BK357" i="2" s="1"/>
  <c r="BJ358" i="2"/>
  <c r="BK358" i="2" s="1"/>
  <c r="BJ359" i="2"/>
  <c r="BK359" i="2" s="1"/>
  <c r="BJ360" i="2"/>
  <c r="BK360" i="2" s="1"/>
  <c r="BJ361" i="2"/>
  <c r="BK361" i="2" s="1"/>
  <c r="BJ362" i="2"/>
  <c r="BK362" i="2" s="1"/>
  <c r="BJ363" i="2"/>
  <c r="BK363" i="2" s="1"/>
  <c r="BJ364" i="2"/>
  <c r="BK364" i="2" s="1"/>
  <c r="BJ365" i="2"/>
  <c r="BK365" i="2" s="1"/>
  <c r="BJ366" i="2"/>
  <c r="BK366" i="2" s="1"/>
  <c r="BJ367" i="2"/>
  <c r="BK367" i="2" s="1"/>
  <c r="BJ368" i="2"/>
  <c r="BK368" i="2" s="1"/>
  <c r="BJ369" i="2"/>
  <c r="BK369" i="2" s="1"/>
  <c r="BJ370" i="2"/>
  <c r="BK370" i="2" s="1"/>
  <c r="BJ371" i="2"/>
  <c r="BK371" i="2" s="1"/>
  <c r="BJ372" i="2"/>
  <c r="BK372" i="2" s="1"/>
  <c r="BJ373" i="2"/>
  <c r="BK373" i="2" s="1"/>
  <c r="BJ374" i="2"/>
  <c r="BK374" i="2" s="1"/>
  <c r="BJ375" i="2"/>
  <c r="BK375" i="2" s="1"/>
  <c r="BJ376" i="2"/>
  <c r="BK376" i="2" s="1"/>
  <c r="BJ377" i="2"/>
  <c r="BK377" i="2" s="1"/>
  <c r="BJ378" i="2"/>
  <c r="BK378" i="2" s="1"/>
  <c r="BJ379" i="2"/>
  <c r="BK379" i="2" s="1"/>
  <c r="BJ380" i="2"/>
  <c r="BK380" i="2" s="1"/>
  <c r="BJ381" i="2"/>
  <c r="BK381" i="2" s="1"/>
  <c r="BJ382" i="2"/>
  <c r="BK382" i="2" s="1"/>
  <c r="BJ383" i="2"/>
  <c r="BK383" i="2" s="1"/>
  <c r="BJ384" i="2"/>
  <c r="BK384" i="2" s="1"/>
  <c r="BJ385" i="2"/>
  <c r="BK385" i="2" s="1"/>
  <c r="BJ386" i="2"/>
  <c r="BK386" i="2" s="1"/>
  <c r="BJ387" i="2"/>
  <c r="BK387" i="2" s="1"/>
  <c r="BJ388" i="2"/>
  <c r="BK388" i="2" s="1"/>
  <c r="BJ389" i="2"/>
  <c r="BK389" i="2" s="1"/>
  <c r="BJ390" i="2"/>
  <c r="BK390" i="2" s="1"/>
  <c r="BJ391" i="2"/>
  <c r="BK391" i="2" s="1"/>
  <c r="BJ392" i="2"/>
  <c r="BK392" i="2" s="1"/>
  <c r="BJ393" i="2"/>
  <c r="BK393" i="2" s="1"/>
  <c r="BJ394" i="2"/>
  <c r="BK394" i="2" s="1"/>
  <c r="BJ395" i="2"/>
  <c r="BK395" i="2" s="1"/>
  <c r="BJ396" i="2"/>
  <c r="BK396" i="2" s="1"/>
  <c r="BJ397" i="2"/>
  <c r="BK397" i="2" s="1"/>
  <c r="BJ398" i="2"/>
  <c r="BK398" i="2" s="1"/>
  <c r="BJ399" i="2"/>
  <c r="BK399" i="2" s="1"/>
  <c r="BJ400" i="2"/>
  <c r="BK400" i="2" s="1"/>
  <c r="BJ401" i="2"/>
  <c r="BK401" i="2" s="1"/>
  <c r="BJ402" i="2"/>
  <c r="BK402" i="2" s="1"/>
  <c r="BJ403" i="2"/>
  <c r="BK403" i="2" s="1"/>
  <c r="BJ404" i="2"/>
  <c r="BK404" i="2" s="1"/>
  <c r="BJ405" i="2"/>
  <c r="BK405" i="2" s="1"/>
  <c r="BJ406" i="2"/>
  <c r="BK406" i="2" s="1"/>
  <c r="BJ407" i="2"/>
  <c r="BK407" i="2" s="1"/>
  <c r="BJ408" i="2"/>
  <c r="BK408" i="2" s="1"/>
  <c r="BJ409" i="2"/>
  <c r="BK409" i="2" s="1"/>
  <c r="BJ410" i="2"/>
  <c r="BK410" i="2" s="1"/>
  <c r="BJ411" i="2"/>
  <c r="BK411" i="2" s="1"/>
  <c r="BJ412" i="2"/>
  <c r="BK412" i="2" s="1"/>
  <c r="BJ413" i="2"/>
  <c r="BK413" i="2" s="1"/>
  <c r="BJ414" i="2"/>
  <c r="BK414" i="2" s="1"/>
  <c r="BJ415" i="2"/>
  <c r="BK415" i="2" s="1"/>
  <c r="BJ416" i="2"/>
  <c r="BK416" i="2" s="1"/>
  <c r="BJ417" i="2"/>
  <c r="BK417" i="2" s="1"/>
  <c r="BJ418" i="2"/>
  <c r="BK418" i="2" s="1"/>
  <c r="BJ419" i="2"/>
  <c r="BK419" i="2" s="1"/>
  <c r="BJ420" i="2"/>
  <c r="BK420" i="2" s="1"/>
  <c r="BJ421" i="2"/>
  <c r="BK421" i="2" s="1"/>
  <c r="BJ422" i="2"/>
  <c r="BK422" i="2" s="1"/>
  <c r="BJ423" i="2"/>
  <c r="BK423" i="2" s="1"/>
  <c r="BJ424" i="2"/>
  <c r="BK424" i="2" s="1"/>
  <c r="BJ425" i="2"/>
  <c r="BK425" i="2" s="1"/>
  <c r="BJ426" i="2"/>
  <c r="BK426" i="2" s="1"/>
  <c r="BJ427" i="2"/>
  <c r="BK427" i="2" s="1"/>
  <c r="BJ428" i="2"/>
  <c r="BK428" i="2" s="1"/>
  <c r="BJ429" i="2"/>
  <c r="BK429" i="2" s="1"/>
  <c r="BJ430" i="2"/>
  <c r="BK430" i="2" s="1"/>
  <c r="BJ431" i="2"/>
  <c r="BK431" i="2" s="1"/>
  <c r="BJ432" i="2"/>
  <c r="BK432" i="2" s="1"/>
  <c r="BJ433" i="2"/>
  <c r="BK433" i="2" s="1"/>
  <c r="BJ434" i="2"/>
  <c r="BK434" i="2" s="1"/>
  <c r="BJ435" i="2"/>
  <c r="BK435" i="2" s="1"/>
  <c r="BJ436" i="2"/>
  <c r="BK436" i="2" s="1"/>
  <c r="BJ437" i="2"/>
  <c r="BK437" i="2" s="1"/>
  <c r="BJ438" i="2"/>
  <c r="BK438" i="2" s="1"/>
  <c r="BJ439" i="2"/>
  <c r="BK439" i="2" s="1"/>
  <c r="BJ440" i="2"/>
  <c r="BK440" i="2" s="1"/>
  <c r="BJ441" i="2"/>
  <c r="BK441" i="2" s="1"/>
  <c r="BJ442" i="2"/>
  <c r="BK442" i="2" s="1"/>
  <c r="BJ443" i="2"/>
  <c r="BK443" i="2" s="1"/>
  <c r="BJ444" i="2"/>
  <c r="BK444" i="2" s="1"/>
  <c r="BJ445" i="2"/>
  <c r="BK445" i="2" s="1"/>
  <c r="BJ446" i="2"/>
  <c r="BK446" i="2" s="1"/>
  <c r="BJ447" i="2"/>
  <c r="BK447" i="2" s="1"/>
  <c r="BJ448" i="2"/>
  <c r="BK448" i="2" s="1"/>
  <c r="BJ449" i="2"/>
  <c r="BK449" i="2" s="1"/>
  <c r="BJ450" i="2"/>
  <c r="BK450" i="2" s="1"/>
  <c r="BJ451" i="2"/>
  <c r="BK451" i="2" s="1"/>
  <c r="BJ452" i="2"/>
  <c r="BK452" i="2" s="1"/>
  <c r="BJ453" i="2"/>
  <c r="BK453" i="2" s="1"/>
  <c r="BJ454" i="2"/>
  <c r="BK454" i="2" s="1"/>
  <c r="BJ455" i="2"/>
  <c r="BK455" i="2" s="1"/>
  <c r="BJ456" i="2"/>
  <c r="BK456" i="2" s="1"/>
  <c r="BJ457" i="2"/>
  <c r="BK457" i="2" s="1"/>
  <c r="BJ458" i="2"/>
  <c r="BK458" i="2" s="1"/>
  <c r="BJ459" i="2"/>
  <c r="BK459" i="2" s="1"/>
  <c r="BJ460" i="2"/>
  <c r="BK460" i="2" s="1"/>
  <c r="BJ461" i="2"/>
  <c r="BK461" i="2" s="1"/>
  <c r="BJ462" i="2"/>
  <c r="BK462" i="2" s="1"/>
  <c r="BJ463" i="2"/>
  <c r="BK463" i="2" s="1"/>
  <c r="BJ464" i="2"/>
  <c r="BK464" i="2" s="1"/>
  <c r="BJ465" i="2"/>
  <c r="BK465" i="2" s="1"/>
  <c r="BJ466" i="2"/>
  <c r="BK466" i="2" s="1"/>
  <c r="BJ467" i="2"/>
  <c r="BK467" i="2" s="1"/>
  <c r="BJ468" i="2"/>
  <c r="BK468" i="2" s="1"/>
  <c r="BJ469" i="2"/>
  <c r="BK469" i="2" s="1"/>
  <c r="BJ2" i="2"/>
  <c r="BK2" i="2" s="1"/>
  <c r="BG3" i="2"/>
  <c r="BH3" i="2" s="1"/>
  <c r="BG4" i="2"/>
  <c r="BH4" i="2" s="1"/>
  <c r="BG5" i="2"/>
  <c r="BH5" i="2" s="1"/>
  <c r="BG6" i="2"/>
  <c r="BH6" i="2" s="1"/>
  <c r="BG7" i="2"/>
  <c r="BH7" i="2" s="1"/>
  <c r="BG8" i="2"/>
  <c r="BH8" i="2" s="1"/>
  <c r="BG9" i="2"/>
  <c r="BH9" i="2" s="1"/>
  <c r="BG10" i="2"/>
  <c r="BH10" i="2" s="1"/>
  <c r="BG11" i="2"/>
  <c r="BH11" i="2" s="1"/>
  <c r="BG12" i="2"/>
  <c r="BH12" i="2" s="1"/>
  <c r="BG13" i="2"/>
  <c r="BH13" i="2" s="1"/>
  <c r="BG14" i="2"/>
  <c r="BH14" i="2" s="1"/>
  <c r="BG15" i="2"/>
  <c r="BH15" i="2" s="1"/>
  <c r="BG16" i="2"/>
  <c r="BH16" i="2" s="1"/>
  <c r="BG17" i="2"/>
  <c r="BH17" i="2" s="1"/>
  <c r="BG18" i="2"/>
  <c r="BH18" i="2" s="1"/>
  <c r="BG19" i="2"/>
  <c r="BH19" i="2" s="1"/>
  <c r="BG20" i="2"/>
  <c r="BH20" i="2" s="1"/>
  <c r="BG21" i="2"/>
  <c r="BH21" i="2" s="1"/>
  <c r="BG22" i="2"/>
  <c r="BH22" i="2" s="1"/>
  <c r="BG23" i="2"/>
  <c r="BH23" i="2" s="1"/>
  <c r="BG24" i="2"/>
  <c r="BH24" i="2" s="1"/>
  <c r="BG25" i="2"/>
  <c r="BH25" i="2" s="1"/>
  <c r="BG26" i="2"/>
  <c r="BH26" i="2" s="1"/>
  <c r="BG27" i="2"/>
  <c r="BH27" i="2" s="1"/>
  <c r="BG28" i="2"/>
  <c r="BH28" i="2" s="1"/>
  <c r="BG29" i="2"/>
  <c r="BH29" i="2" s="1"/>
  <c r="BG30" i="2"/>
  <c r="BH30" i="2" s="1"/>
  <c r="BG31" i="2"/>
  <c r="BH31" i="2" s="1"/>
  <c r="BG32" i="2"/>
  <c r="BH32" i="2" s="1"/>
  <c r="BG33" i="2"/>
  <c r="BH33" i="2" s="1"/>
  <c r="BG34" i="2"/>
  <c r="BH34" i="2" s="1"/>
  <c r="BG35" i="2"/>
  <c r="BH35" i="2" s="1"/>
  <c r="BG36" i="2"/>
  <c r="BH36" i="2" s="1"/>
  <c r="BG37" i="2"/>
  <c r="BH37" i="2" s="1"/>
  <c r="BG38" i="2"/>
  <c r="BH38" i="2" s="1"/>
  <c r="BG39" i="2"/>
  <c r="BH39" i="2" s="1"/>
  <c r="BG40" i="2"/>
  <c r="BH40" i="2" s="1"/>
  <c r="BG41" i="2"/>
  <c r="BH41" i="2" s="1"/>
  <c r="BG42" i="2"/>
  <c r="BH42" i="2" s="1"/>
  <c r="BG43" i="2"/>
  <c r="BH43" i="2" s="1"/>
  <c r="BG44" i="2"/>
  <c r="BH44" i="2" s="1"/>
  <c r="BG45" i="2"/>
  <c r="BH45" i="2" s="1"/>
  <c r="BG46" i="2"/>
  <c r="BH46" i="2" s="1"/>
  <c r="BG47" i="2"/>
  <c r="BH47" i="2" s="1"/>
  <c r="BG48" i="2"/>
  <c r="BH48" i="2" s="1"/>
  <c r="BG49" i="2"/>
  <c r="BH49" i="2" s="1"/>
  <c r="BG50" i="2"/>
  <c r="BH50" i="2" s="1"/>
  <c r="BG51" i="2"/>
  <c r="BH51" i="2" s="1"/>
  <c r="BG52" i="2"/>
  <c r="BH52" i="2" s="1"/>
  <c r="BG53" i="2"/>
  <c r="BH53" i="2" s="1"/>
  <c r="BG54" i="2"/>
  <c r="BH54" i="2" s="1"/>
  <c r="BG55" i="2"/>
  <c r="BH55" i="2" s="1"/>
  <c r="BG56" i="2"/>
  <c r="BH56" i="2" s="1"/>
  <c r="BG57" i="2"/>
  <c r="BH57" i="2" s="1"/>
  <c r="BG58" i="2"/>
  <c r="BH58" i="2" s="1"/>
  <c r="BG59" i="2"/>
  <c r="BH59" i="2" s="1"/>
  <c r="BG60" i="2"/>
  <c r="BH60" i="2" s="1"/>
  <c r="BG61" i="2"/>
  <c r="BH61" i="2" s="1"/>
  <c r="BG62" i="2"/>
  <c r="BH62" i="2" s="1"/>
  <c r="BG63" i="2"/>
  <c r="BH63" i="2" s="1"/>
  <c r="BG64" i="2"/>
  <c r="BH64" i="2" s="1"/>
  <c r="BG65" i="2"/>
  <c r="BH65" i="2" s="1"/>
  <c r="BG66" i="2"/>
  <c r="BH66" i="2" s="1"/>
  <c r="BG67" i="2"/>
  <c r="BH67" i="2" s="1"/>
  <c r="BG68" i="2"/>
  <c r="BH68" i="2" s="1"/>
  <c r="BG69" i="2"/>
  <c r="BH69" i="2" s="1"/>
  <c r="BG70" i="2"/>
  <c r="BH70" i="2" s="1"/>
  <c r="BG71" i="2"/>
  <c r="BH71" i="2" s="1"/>
  <c r="BG72" i="2"/>
  <c r="BH72" i="2" s="1"/>
  <c r="BG73" i="2"/>
  <c r="BH73" i="2" s="1"/>
  <c r="BG74" i="2"/>
  <c r="BH74" i="2" s="1"/>
  <c r="BG75" i="2"/>
  <c r="BH75" i="2" s="1"/>
  <c r="BG76" i="2"/>
  <c r="BH76" i="2" s="1"/>
  <c r="BG77" i="2"/>
  <c r="BH77" i="2" s="1"/>
  <c r="BG78" i="2"/>
  <c r="BH78" i="2" s="1"/>
  <c r="BG79" i="2"/>
  <c r="BH79" i="2" s="1"/>
  <c r="BG80" i="2"/>
  <c r="BH80" i="2" s="1"/>
  <c r="BG81" i="2"/>
  <c r="BH81" i="2" s="1"/>
  <c r="BG82" i="2"/>
  <c r="BH82" i="2" s="1"/>
  <c r="BG83" i="2"/>
  <c r="BH83" i="2" s="1"/>
  <c r="BG84" i="2"/>
  <c r="BH84" i="2" s="1"/>
  <c r="BG85" i="2"/>
  <c r="BH85" i="2" s="1"/>
  <c r="BG86" i="2"/>
  <c r="BH86" i="2" s="1"/>
  <c r="BG87" i="2"/>
  <c r="BH87" i="2" s="1"/>
  <c r="BG88" i="2"/>
  <c r="BH88" i="2" s="1"/>
  <c r="BG89" i="2"/>
  <c r="BH89" i="2" s="1"/>
  <c r="BG90" i="2"/>
  <c r="BH90" i="2" s="1"/>
  <c r="BG91" i="2"/>
  <c r="BH91" i="2" s="1"/>
  <c r="BG92" i="2"/>
  <c r="BH92" i="2" s="1"/>
  <c r="BG93" i="2"/>
  <c r="BH93" i="2" s="1"/>
  <c r="BG94" i="2"/>
  <c r="BH94" i="2" s="1"/>
  <c r="BG95" i="2"/>
  <c r="BH95" i="2" s="1"/>
  <c r="BG96" i="2"/>
  <c r="BH96" i="2" s="1"/>
  <c r="BG97" i="2"/>
  <c r="BH97" i="2" s="1"/>
  <c r="BG98" i="2"/>
  <c r="BH98" i="2" s="1"/>
  <c r="BG99" i="2"/>
  <c r="BH99" i="2" s="1"/>
  <c r="BG100" i="2"/>
  <c r="BH100" i="2" s="1"/>
  <c r="BG101" i="2"/>
  <c r="BH101" i="2" s="1"/>
  <c r="BG102" i="2"/>
  <c r="BH102" i="2" s="1"/>
  <c r="BG103" i="2"/>
  <c r="BH103" i="2" s="1"/>
  <c r="BG104" i="2"/>
  <c r="BH104" i="2" s="1"/>
  <c r="BG105" i="2"/>
  <c r="BH105" i="2" s="1"/>
  <c r="BG106" i="2"/>
  <c r="BH106" i="2" s="1"/>
  <c r="BG107" i="2"/>
  <c r="BH107" i="2" s="1"/>
  <c r="BG108" i="2"/>
  <c r="BH108" i="2" s="1"/>
  <c r="BG109" i="2"/>
  <c r="BH109" i="2" s="1"/>
  <c r="BG110" i="2"/>
  <c r="BH110" i="2" s="1"/>
  <c r="BG111" i="2"/>
  <c r="BH111" i="2" s="1"/>
  <c r="BG112" i="2"/>
  <c r="BH112" i="2" s="1"/>
  <c r="BG113" i="2"/>
  <c r="BH113" i="2" s="1"/>
  <c r="BG114" i="2"/>
  <c r="BH114" i="2" s="1"/>
  <c r="BG115" i="2"/>
  <c r="BH115" i="2" s="1"/>
  <c r="BG116" i="2"/>
  <c r="BH116" i="2" s="1"/>
  <c r="BG117" i="2"/>
  <c r="BH117" i="2" s="1"/>
  <c r="BG118" i="2"/>
  <c r="BH118" i="2" s="1"/>
  <c r="BG119" i="2"/>
  <c r="BH119" i="2" s="1"/>
  <c r="BG120" i="2"/>
  <c r="BH120" i="2" s="1"/>
  <c r="BG121" i="2"/>
  <c r="BH121" i="2" s="1"/>
  <c r="BG122" i="2"/>
  <c r="BH122" i="2" s="1"/>
  <c r="BG123" i="2"/>
  <c r="BH123" i="2" s="1"/>
  <c r="BG124" i="2"/>
  <c r="BH124" i="2" s="1"/>
  <c r="BG125" i="2"/>
  <c r="BH125" i="2" s="1"/>
  <c r="BG126" i="2"/>
  <c r="BH126" i="2" s="1"/>
  <c r="BG127" i="2"/>
  <c r="BH127" i="2" s="1"/>
  <c r="BG128" i="2"/>
  <c r="BH128" i="2" s="1"/>
  <c r="BG129" i="2"/>
  <c r="BH129" i="2" s="1"/>
  <c r="BG130" i="2"/>
  <c r="BH130" i="2" s="1"/>
  <c r="BG131" i="2"/>
  <c r="BH131" i="2" s="1"/>
  <c r="BG132" i="2"/>
  <c r="BH132" i="2" s="1"/>
  <c r="BG133" i="2"/>
  <c r="BH133" i="2" s="1"/>
  <c r="BG134" i="2"/>
  <c r="BH134" i="2" s="1"/>
  <c r="BG135" i="2"/>
  <c r="BH135" i="2" s="1"/>
  <c r="BG136" i="2"/>
  <c r="BH136" i="2" s="1"/>
  <c r="BG137" i="2"/>
  <c r="BH137" i="2" s="1"/>
  <c r="BG138" i="2"/>
  <c r="BH138" i="2" s="1"/>
  <c r="BG139" i="2"/>
  <c r="BH139" i="2" s="1"/>
  <c r="BG140" i="2"/>
  <c r="BH140" i="2" s="1"/>
  <c r="BG141" i="2"/>
  <c r="BH141" i="2" s="1"/>
  <c r="BG142" i="2"/>
  <c r="BH142" i="2" s="1"/>
  <c r="BG143" i="2"/>
  <c r="BH143" i="2" s="1"/>
  <c r="BG144" i="2"/>
  <c r="BH144" i="2" s="1"/>
  <c r="BG145" i="2"/>
  <c r="BH145" i="2" s="1"/>
  <c r="BG146" i="2"/>
  <c r="BH146" i="2" s="1"/>
  <c r="BG147" i="2"/>
  <c r="BH147" i="2" s="1"/>
  <c r="BG148" i="2"/>
  <c r="BH148" i="2" s="1"/>
  <c r="BG149" i="2"/>
  <c r="BH149" i="2" s="1"/>
  <c r="BG150" i="2"/>
  <c r="BH150" i="2" s="1"/>
  <c r="BG151" i="2"/>
  <c r="BH151" i="2" s="1"/>
  <c r="BG152" i="2"/>
  <c r="BH152" i="2" s="1"/>
  <c r="BG153" i="2"/>
  <c r="BH153" i="2" s="1"/>
  <c r="BG154" i="2"/>
  <c r="BH154" i="2" s="1"/>
  <c r="BG155" i="2"/>
  <c r="BH155" i="2" s="1"/>
  <c r="BG156" i="2"/>
  <c r="BH156" i="2" s="1"/>
  <c r="BG157" i="2"/>
  <c r="BH157" i="2" s="1"/>
  <c r="BG158" i="2"/>
  <c r="BH158" i="2" s="1"/>
  <c r="BG159" i="2"/>
  <c r="BH159" i="2" s="1"/>
  <c r="BG160" i="2"/>
  <c r="BH160" i="2" s="1"/>
  <c r="BG161" i="2"/>
  <c r="BH161" i="2" s="1"/>
  <c r="BG162" i="2"/>
  <c r="BH162" i="2" s="1"/>
  <c r="BG163" i="2"/>
  <c r="BH163" i="2" s="1"/>
  <c r="BG164" i="2"/>
  <c r="BH164" i="2" s="1"/>
  <c r="BG165" i="2"/>
  <c r="BH165" i="2" s="1"/>
  <c r="BG166" i="2"/>
  <c r="BH166" i="2" s="1"/>
  <c r="BG167" i="2"/>
  <c r="BH167" i="2" s="1"/>
  <c r="BG168" i="2"/>
  <c r="BH168" i="2" s="1"/>
  <c r="BG169" i="2"/>
  <c r="BH169" i="2" s="1"/>
  <c r="BG170" i="2"/>
  <c r="BH170" i="2" s="1"/>
  <c r="BG171" i="2"/>
  <c r="BH171" i="2" s="1"/>
  <c r="BG172" i="2"/>
  <c r="BH172" i="2" s="1"/>
  <c r="BG173" i="2"/>
  <c r="BH173" i="2" s="1"/>
  <c r="BG174" i="2"/>
  <c r="BH174" i="2" s="1"/>
  <c r="BG175" i="2"/>
  <c r="BH175" i="2" s="1"/>
  <c r="BG176" i="2"/>
  <c r="BH176" i="2" s="1"/>
  <c r="BG177" i="2"/>
  <c r="BH177" i="2" s="1"/>
  <c r="BG178" i="2"/>
  <c r="BH178" i="2" s="1"/>
  <c r="BG179" i="2"/>
  <c r="BH179" i="2" s="1"/>
  <c r="BG180" i="2"/>
  <c r="BH180" i="2" s="1"/>
  <c r="BG181" i="2"/>
  <c r="BH181" i="2" s="1"/>
  <c r="BG182" i="2"/>
  <c r="BH182" i="2" s="1"/>
  <c r="BG183" i="2"/>
  <c r="BH183" i="2" s="1"/>
  <c r="BG184" i="2"/>
  <c r="BH184" i="2" s="1"/>
  <c r="BG185" i="2"/>
  <c r="BH185" i="2" s="1"/>
  <c r="BG186" i="2"/>
  <c r="BH186" i="2" s="1"/>
  <c r="BG187" i="2"/>
  <c r="BH187" i="2" s="1"/>
  <c r="BG188" i="2"/>
  <c r="BH188" i="2" s="1"/>
  <c r="BG189" i="2"/>
  <c r="BH189" i="2" s="1"/>
  <c r="BG190" i="2"/>
  <c r="BH190" i="2" s="1"/>
  <c r="BG191" i="2"/>
  <c r="BH191" i="2" s="1"/>
  <c r="BG192" i="2"/>
  <c r="BH192" i="2" s="1"/>
  <c r="BG193" i="2"/>
  <c r="BH193" i="2" s="1"/>
  <c r="BG194" i="2"/>
  <c r="BH194" i="2" s="1"/>
  <c r="BG195" i="2"/>
  <c r="BH195" i="2" s="1"/>
  <c r="BG196" i="2"/>
  <c r="BH196" i="2" s="1"/>
  <c r="BG197" i="2"/>
  <c r="BH197" i="2" s="1"/>
  <c r="BG198" i="2"/>
  <c r="BH198" i="2" s="1"/>
  <c r="BG199" i="2"/>
  <c r="BH199" i="2" s="1"/>
  <c r="BG200" i="2"/>
  <c r="BH200" i="2" s="1"/>
  <c r="BG201" i="2"/>
  <c r="BH201" i="2" s="1"/>
  <c r="BG202" i="2"/>
  <c r="BH202" i="2" s="1"/>
  <c r="BG203" i="2"/>
  <c r="BH203" i="2" s="1"/>
  <c r="BG204" i="2"/>
  <c r="BH204" i="2" s="1"/>
  <c r="BG205" i="2"/>
  <c r="BH205" i="2" s="1"/>
  <c r="BG206" i="2"/>
  <c r="BH206" i="2" s="1"/>
  <c r="BG207" i="2"/>
  <c r="BH207" i="2" s="1"/>
  <c r="BG208" i="2"/>
  <c r="BH208" i="2" s="1"/>
  <c r="BG209" i="2"/>
  <c r="BH209" i="2" s="1"/>
  <c r="BG210" i="2"/>
  <c r="BH210" i="2" s="1"/>
  <c r="BG211" i="2"/>
  <c r="BH211" i="2" s="1"/>
  <c r="BG212" i="2"/>
  <c r="BH212" i="2" s="1"/>
  <c r="BG213" i="2"/>
  <c r="BH213" i="2" s="1"/>
  <c r="BG214" i="2"/>
  <c r="BH214" i="2" s="1"/>
  <c r="BG215" i="2"/>
  <c r="BH215" i="2" s="1"/>
  <c r="BG216" i="2"/>
  <c r="BH216" i="2" s="1"/>
  <c r="BG217" i="2"/>
  <c r="BH217" i="2" s="1"/>
  <c r="BG218" i="2"/>
  <c r="BH218" i="2" s="1"/>
  <c r="BG219" i="2"/>
  <c r="BH219" i="2" s="1"/>
  <c r="BG220" i="2"/>
  <c r="BH220" i="2" s="1"/>
  <c r="BG221" i="2"/>
  <c r="BH221" i="2" s="1"/>
  <c r="BG222" i="2"/>
  <c r="BH222" i="2" s="1"/>
  <c r="BG223" i="2"/>
  <c r="BH223" i="2" s="1"/>
  <c r="BG224" i="2"/>
  <c r="BH224" i="2" s="1"/>
  <c r="BG225" i="2"/>
  <c r="BH225" i="2" s="1"/>
  <c r="BG226" i="2"/>
  <c r="BH226" i="2" s="1"/>
  <c r="BG227" i="2"/>
  <c r="BH227" i="2" s="1"/>
  <c r="BG228" i="2"/>
  <c r="BH228" i="2" s="1"/>
  <c r="BG229" i="2"/>
  <c r="BH229" i="2" s="1"/>
  <c r="BG230" i="2"/>
  <c r="BH230" i="2" s="1"/>
  <c r="BG231" i="2"/>
  <c r="BH231" i="2" s="1"/>
  <c r="BG232" i="2"/>
  <c r="BH232" i="2" s="1"/>
  <c r="BG233" i="2"/>
  <c r="BH233" i="2" s="1"/>
  <c r="BG234" i="2"/>
  <c r="BH234" i="2" s="1"/>
  <c r="BG235" i="2"/>
  <c r="BH235" i="2" s="1"/>
  <c r="BG236" i="2"/>
  <c r="BH236" i="2" s="1"/>
  <c r="BG237" i="2"/>
  <c r="BH237" i="2" s="1"/>
  <c r="BG238" i="2"/>
  <c r="BH238" i="2" s="1"/>
  <c r="BG239" i="2"/>
  <c r="BH239" i="2" s="1"/>
  <c r="BG240" i="2"/>
  <c r="BH240" i="2" s="1"/>
  <c r="BG241" i="2"/>
  <c r="BH241" i="2" s="1"/>
  <c r="BG242" i="2"/>
  <c r="BH242" i="2" s="1"/>
  <c r="BG243" i="2"/>
  <c r="BH243" i="2" s="1"/>
  <c r="BG244" i="2"/>
  <c r="BH244" i="2" s="1"/>
  <c r="BG245" i="2"/>
  <c r="BH245" i="2" s="1"/>
  <c r="BG246" i="2"/>
  <c r="BH246" i="2" s="1"/>
  <c r="BG247" i="2"/>
  <c r="BH247" i="2" s="1"/>
  <c r="BG248" i="2"/>
  <c r="BH248" i="2" s="1"/>
  <c r="BG249" i="2"/>
  <c r="BH249" i="2" s="1"/>
  <c r="BG250" i="2"/>
  <c r="BH250" i="2" s="1"/>
  <c r="BG251" i="2"/>
  <c r="BH251" i="2" s="1"/>
  <c r="BG252" i="2"/>
  <c r="BH252" i="2" s="1"/>
  <c r="BG253" i="2"/>
  <c r="BH253" i="2" s="1"/>
  <c r="BG254" i="2"/>
  <c r="BH254" i="2" s="1"/>
  <c r="BG255" i="2"/>
  <c r="BH255" i="2" s="1"/>
  <c r="BG256" i="2"/>
  <c r="BH256" i="2" s="1"/>
  <c r="BG257" i="2"/>
  <c r="BH257" i="2" s="1"/>
  <c r="BG258" i="2"/>
  <c r="BH258" i="2" s="1"/>
  <c r="BG259" i="2"/>
  <c r="BH259" i="2" s="1"/>
  <c r="BG260" i="2"/>
  <c r="BH260" i="2" s="1"/>
  <c r="BG261" i="2"/>
  <c r="BH261" i="2" s="1"/>
  <c r="BG262" i="2"/>
  <c r="BH262" i="2" s="1"/>
  <c r="BG263" i="2"/>
  <c r="BH263" i="2" s="1"/>
  <c r="BG264" i="2"/>
  <c r="BH264" i="2" s="1"/>
  <c r="BG265" i="2"/>
  <c r="BH265" i="2" s="1"/>
  <c r="BG266" i="2"/>
  <c r="BH266" i="2" s="1"/>
  <c r="BG267" i="2"/>
  <c r="BH267" i="2" s="1"/>
  <c r="BG268" i="2"/>
  <c r="BH268" i="2" s="1"/>
  <c r="BG269" i="2"/>
  <c r="BH269" i="2" s="1"/>
  <c r="BG270" i="2"/>
  <c r="BH270" i="2" s="1"/>
  <c r="BG271" i="2"/>
  <c r="BH271" i="2" s="1"/>
  <c r="BG272" i="2"/>
  <c r="BH272" i="2" s="1"/>
  <c r="BG273" i="2"/>
  <c r="BH273" i="2" s="1"/>
  <c r="BG274" i="2"/>
  <c r="BH274" i="2" s="1"/>
  <c r="BG275" i="2"/>
  <c r="BH275" i="2" s="1"/>
  <c r="BG276" i="2"/>
  <c r="BH276" i="2" s="1"/>
  <c r="BG277" i="2"/>
  <c r="BH277" i="2" s="1"/>
  <c r="BG278" i="2"/>
  <c r="BH278" i="2" s="1"/>
  <c r="BG279" i="2"/>
  <c r="BH279" i="2" s="1"/>
  <c r="BG280" i="2"/>
  <c r="BH280" i="2" s="1"/>
  <c r="BG281" i="2"/>
  <c r="BH281" i="2" s="1"/>
  <c r="BG282" i="2"/>
  <c r="BH282" i="2" s="1"/>
  <c r="BG283" i="2"/>
  <c r="BH283" i="2" s="1"/>
  <c r="BG284" i="2"/>
  <c r="BH284" i="2" s="1"/>
  <c r="BG285" i="2"/>
  <c r="BH285" i="2" s="1"/>
  <c r="BG286" i="2"/>
  <c r="BH286" i="2" s="1"/>
  <c r="BG287" i="2"/>
  <c r="BH287" i="2" s="1"/>
  <c r="BG288" i="2"/>
  <c r="BH288" i="2" s="1"/>
  <c r="BG289" i="2"/>
  <c r="BH289" i="2" s="1"/>
  <c r="BG290" i="2"/>
  <c r="BH290" i="2" s="1"/>
  <c r="BG291" i="2"/>
  <c r="BH291" i="2" s="1"/>
  <c r="BG292" i="2"/>
  <c r="BH292" i="2" s="1"/>
  <c r="BG293" i="2"/>
  <c r="BH293" i="2" s="1"/>
  <c r="BG294" i="2"/>
  <c r="BH294" i="2" s="1"/>
  <c r="BG295" i="2"/>
  <c r="BH295" i="2" s="1"/>
  <c r="BG296" i="2"/>
  <c r="BH296" i="2" s="1"/>
  <c r="BG297" i="2"/>
  <c r="BH297" i="2" s="1"/>
  <c r="BG298" i="2"/>
  <c r="BH298" i="2" s="1"/>
  <c r="BG299" i="2"/>
  <c r="BH299" i="2" s="1"/>
  <c r="BG300" i="2"/>
  <c r="BH300" i="2" s="1"/>
  <c r="BG301" i="2"/>
  <c r="BH301" i="2" s="1"/>
  <c r="BG302" i="2"/>
  <c r="BH302" i="2" s="1"/>
  <c r="BG303" i="2"/>
  <c r="BH303" i="2" s="1"/>
  <c r="BG304" i="2"/>
  <c r="BH304" i="2" s="1"/>
  <c r="BG305" i="2"/>
  <c r="BH305" i="2" s="1"/>
  <c r="BG306" i="2"/>
  <c r="BH306" i="2" s="1"/>
  <c r="BG307" i="2"/>
  <c r="BH307" i="2" s="1"/>
  <c r="BG308" i="2"/>
  <c r="BH308" i="2" s="1"/>
  <c r="BG309" i="2"/>
  <c r="BH309" i="2" s="1"/>
  <c r="BG310" i="2"/>
  <c r="BH310" i="2" s="1"/>
  <c r="BG311" i="2"/>
  <c r="BH311" i="2" s="1"/>
  <c r="BG312" i="2"/>
  <c r="BH312" i="2" s="1"/>
  <c r="BG313" i="2"/>
  <c r="BH313" i="2" s="1"/>
  <c r="BG314" i="2"/>
  <c r="BH314" i="2" s="1"/>
  <c r="BG315" i="2"/>
  <c r="BH315" i="2" s="1"/>
  <c r="BG316" i="2"/>
  <c r="BH316" i="2" s="1"/>
  <c r="BG317" i="2"/>
  <c r="BH317" i="2" s="1"/>
  <c r="BG318" i="2"/>
  <c r="BH318" i="2" s="1"/>
  <c r="BG319" i="2"/>
  <c r="BH319" i="2" s="1"/>
  <c r="BG320" i="2"/>
  <c r="BH320" i="2" s="1"/>
  <c r="BG321" i="2"/>
  <c r="BH321" i="2" s="1"/>
  <c r="BG322" i="2"/>
  <c r="BH322" i="2" s="1"/>
  <c r="BG323" i="2"/>
  <c r="BH323" i="2" s="1"/>
  <c r="BG324" i="2"/>
  <c r="BH324" i="2" s="1"/>
  <c r="BG325" i="2"/>
  <c r="BH325" i="2" s="1"/>
  <c r="BG326" i="2"/>
  <c r="BH326" i="2" s="1"/>
  <c r="BG327" i="2"/>
  <c r="BH327" i="2" s="1"/>
  <c r="BG328" i="2"/>
  <c r="BH328" i="2" s="1"/>
  <c r="BG329" i="2"/>
  <c r="BH329" i="2" s="1"/>
  <c r="BG330" i="2"/>
  <c r="BH330" i="2" s="1"/>
  <c r="BG331" i="2"/>
  <c r="BH331" i="2" s="1"/>
  <c r="BG332" i="2"/>
  <c r="BH332" i="2" s="1"/>
  <c r="BG333" i="2"/>
  <c r="BH333" i="2" s="1"/>
  <c r="BG334" i="2"/>
  <c r="BH334" i="2" s="1"/>
  <c r="BG335" i="2"/>
  <c r="BH335" i="2" s="1"/>
  <c r="BG336" i="2"/>
  <c r="BH336" i="2" s="1"/>
  <c r="BG337" i="2"/>
  <c r="BH337" i="2" s="1"/>
  <c r="BG338" i="2"/>
  <c r="BH338" i="2" s="1"/>
  <c r="BG339" i="2"/>
  <c r="BH339" i="2" s="1"/>
  <c r="BG340" i="2"/>
  <c r="BH340" i="2" s="1"/>
  <c r="BG341" i="2"/>
  <c r="BH341" i="2" s="1"/>
  <c r="BG342" i="2"/>
  <c r="BH342" i="2" s="1"/>
  <c r="BG343" i="2"/>
  <c r="BH343" i="2" s="1"/>
  <c r="BG344" i="2"/>
  <c r="BH344" i="2" s="1"/>
  <c r="BG345" i="2"/>
  <c r="BH345" i="2" s="1"/>
  <c r="BG346" i="2"/>
  <c r="BH346" i="2" s="1"/>
  <c r="BG347" i="2"/>
  <c r="BH347" i="2" s="1"/>
  <c r="BG348" i="2"/>
  <c r="BH348" i="2" s="1"/>
  <c r="BG349" i="2"/>
  <c r="BH349" i="2" s="1"/>
  <c r="BG350" i="2"/>
  <c r="BH350" i="2" s="1"/>
  <c r="BG351" i="2"/>
  <c r="BH351" i="2" s="1"/>
  <c r="BG352" i="2"/>
  <c r="BH352" i="2" s="1"/>
  <c r="BG353" i="2"/>
  <c r="BH353" i="2" s="1"/>
  <c r="BG354" i="2"/>
  <c r="BH354" i="2" s="1"/>
  <c r="BG355" i="2"/>
  <c r="BH355" i="2" s="1"/>
  <c r="BG356" i="2"/>
  <c r="BH356" i="2" s="1"/>
  <c r="BG357" i="2"/>
  <c r="BH357" i="2" s="1"/>
  <c r="BG358" i="2"/>
  <c r="BH358" i="2" s="1"/>
  <c r="BG359" i="2"/>
  <c r="BH359" i="2" s="1"/>
  <c r="BG360" i="2"/>
  <c r="BH360" i="2" s="1"/>
  <c r="BG361" i="2"/>
  <c r="BH361" i="2" s="1"/>
  <c r="BG362" i="2"/>
  <c r="BH362" i="2" s="1"/>
  <c r="BG363" i="2"/>
  <c r="BH363" i="2" s="1"/>
  <c r="BG364" i="2"/>
  <c r="BH364" i="2" s="1"/>
  <c r="BG365" i="2"/>
  <c r="BH365" i="2" s="1"/>
  <c r="BG366" i="2"/>
  <c r="BH366" i="2" s="1"/>
  <c r="BG367" i="2"/>
  <c r="BH367" i="2" s="1"/>
  <c r="BG368" i="2"/>
  <c r="BH368" i="2" s="1"/>
  <c r="BG369" i="2"/>
  <c r="BH369" i="2" s="1"/>
  <c r="BG370" i="2"/>
  <c r="BH370" i="2" s="1"/>
  <c r="BG371" i="2"/>
  <c r="BH371" i="2" s="1"/>
  <c r="BG372" i="2"/>
  <c r="BH372" i="2" s="1"/>
  <c r="BG373" i="2"/>
  <c r="BH373" i="2" s="1"/>
  <c r="BG374" i="2"/>
  <c r="BH374" i="2" s="1"/>
  <c r="BG375" i="2"/>
  <c r="BH375" i="2" s="1"/>
  <c r="BG376" i="2"/>
  <c r="BH376" i="2" s="1"/>
  <c r="BG377" i="2"/>
  <c r="BH377" i="2" s="1"/>
  <c r="BG378" i="2"/>
  <c r="BH378" i="2" s="1"/>
  <c r="BG379" i="2"/>
  <c r="BH379" i="2" s="1"/>
  <c r="BG380" i="2"/>
  <c r="BH380" i="2" s="1"/>
  <c r="BG381" i="2"/>
  <c r="BH381" i="2" s="1"/>
  <c r="BG382" i="2"/>
  <c r="BH382" i="2" s="1"/>
  <c r="BG383" i="2"/>
  <c r="BH383" i="2" s="1"/>
  <c r="BG384" i="2"/>
  <c r="BH384" i="2" s="1"/>
  <c r="BG385" i="2"/>
  <c r="BH385" i="2" s="1"/>
  <c r="BG386" i="2"/>
  <c r="BH386" i="2" s="1"/>
  <c r="BG387" i="2"/>
  <c r="BH387" i="2" s="1"/>
  <c r="BG388" i="2"/>
  <c r="BH388" i="2" s="1"/>
  <c r="BG389" i="2"/>
  <c r="BH389" i="2" s="1"/>
  <c r="BG390" i="2"/>
  <c r="BH390" i="2" s="1"/>
  <c r="BG391" i="2"/>
  <c r="BH391" i="2" s="1"/>
  <c r="BG392" i="2"/>
  <c r="BH392" i="2" s="1"/>
  <c r="BG393" i="2"/>
  <c r="BH393" i="2" s="1"/>
  <c r="BG394" i="2"/>
  <c r="BH394" i="2" s="1"/>
  <c r="BG395" i="2"/>
  <c r="BH395" i="2" s="1"/>
  <c r="BG396" i="2"/>
  <c r="BH396" i="2" s="1"/>
  <c r="BG397" i="2"/>
  <c r="BH397" i="2" s="1"/>
  <c r="BG398" i="2"/>
  <c r="BH398" i="2" s="1"/>
  <c r="BG399" i="2"/>
  <c r="BH399" i="2" s="1"/>
  <c r="BG400" i="2"/>
  <c r="BH400" i="2" s="1"/>
  <c r="BG401" i="2"/>
  <c r="BH401" i="2" s="1"/>
  <c r="BG402" i="2"/>
  <c r="BH402" i="2" s="1"/>
  <c r="BG403" i="2"/>
  <c r="BH403" i="2" s="1"/>
  <c r="BG404" i="2"/>
  <c r="BH404" i="2" s="1"/>
  <c r="BG405" i="2"/>
  <c r="BH405" i="2" s="1"/>
  <c r="BG406" i="2"/>
  <c r="BH406" i="2" s="1"/>
  <c r="BG407" i="2"/>
  <c r="BH407" i="2" s="1"/>
  <c r="BG408" i="2"/>
  <c r="BH408" i="2" s="1"/>
  <c r="BG409" i="2"/>
  <c r="BH409" i="2" s="1"/>
  <c r="BG410" i="2"/>
  <c r="BH410" i="2" s="1"/>
  <c r="BG411" i="2"/>
  <c r="BH411" i="2" s="1"/>
  <c r="BG412" i="2"/>
  <c r="BH412" i="2" s="1"/>
  <c r="BG413" i="2"/>
  <c r="BH413" i="2" s="1"/>
  <c r="BG414" i="2"/>
  <c r="BH414" i="2" s="1"/>
  <c r="BG415" i="2"/>
  <c r="BH415" i="2" s="1"/>
  <c r="BG416" i="2"/>
  <c r="BH416" i="2" s="1"/>
  <c r="BG417" i="2"/>
  <c r="BH417" i="2" s="1"/>
  <c r="BG418" i="2"/>
  <c r="BH418" i="2" s="1"/>
  <c r="BG419" i="2"/>
  <c r="BH419" i="2" s="1"/>
  <c r="BG420" i="2"/>
  <c r="BH420" i="2" s="1"/>
  <c r="BG421" i="2"/>
  <c r="BH421" i="2" s="1"/>
  <c r="BG422" i="2"/>
  <c r="BH422" i="2" s="1"/>
  <c r="BG423" i="2"/>
  <c r="BH423" i="2" s="1"/>
  <c r="BG424" i="2"/>
  <c r="BH424" i="2" s="1"/>
  <c r="BG425" i="2"/>
  <c r="BH425" i="2" s="1"/>
  <c r="BG426" i="2"/>
  <c r="BH426" i="2" s="1"/>
  <c r="BG427" i="2"/>
  <c r="BH427" i="2" s="1"/>
  <c r="BG428" i="2"/>
  <c r="BH428" i="2" s="1"/>
  <c r="BG429" i="2"/>
  <c r="BH429" i="2" s="1"/>
  <c r="BG430" i="2"/>
  <c r="BH430" i="2" s="1"/>
  <c r="BG431" i="2"/>
  <c r="BH431" i="2" s="1"/>
  <c r="BG432" i="2"/>
  <c r="BH432" i="2" s="1"/>
  <c r="BG433" i="2"/>
  <c r="BH433" i="2" s="1"/>
  <c r="BG434" i="2"/>
  <c r="BH434" i="2" s="1"/>
  <c r="BG435" i="2"/>
  <c r="BH435" i="2" s="1"/>
  <c r="BG436" i="2"/>
  <c r="BH436" i="2" s="1"/>
  <c r="BG437" i="2"/>
  <c r="BH437" i="2" s="1"/>
  <c r="BG438" i="2"/>
  <c r="BH438" i="2" s="1"/>
  <c r="BG439" i="2"/>
  <c r="BH439" i="2" s="1"/>
  <c r="BG440" i="2"/>
  <c r="BH440" i="2" s="1"/>
  <c r="BG441" i="2"/>
  <c r="BH441" i="2" s="1"/>
  <c r="BG442" i="2"/>
  <c r="BH442" i="2" s="1"/>
  <c r="BG443" i="2"/>
  <c r="BH443" i="2" s="1"/>
  <c r="BG444" i="2"/>
  <c r="BH444" i="2" s="1"/>
  <c r="BG445" i="2"/>
  <c r="BH445" i="2" s="1"/>
  <c r="BG446" i="2"/>
  <c r="BH446" i="2" s="1"/>
  <c r="BG447" i="2"/>
  <c r="BH447" i="2" s="1"/>
  <c r="BG448" i="2"/>
  <c r="BH448" i="2" s="1"/>
  <c r="BG449" i="2"/>
  <c r="BH449" i="2" s="1"/>
  <c r="BG450" i="2"/>
  <c r="BH450" i="2" s="1"/>
  <c r="BG451" i="2"/>
  <c r="BH451" i="2" s="1"/>
  <c r="BG452" i="2"/>
  <c r="BH452" i="2" s="1"/>
  <c r="BG453" i="2"/>
  <c r="BH453" i="2" s="1"/>
  <c r="BG454" i="2"/>
  <c r="BH454" i="2" s="1"/>
  <c r="BG455" i="2"/>
  <c r="BH455" i="2" s="1"/>
  <c r="BG456" i="2"/>
  <c r="BH456" i="2" s="1"/>
  <c r="BG457" i="2"/>
  <c r="BH457" i="2" s="1"/>
  <c r="BG458" i="2"/>
  <c r="BH458" i="2" s="1"/>
  <c r="BG459" i="2"/>
  <c r="BH459" i="2" s="1"/>
  <c r="BG460" i="2"/>
  <c r="BH460" i="2" s="1"/>
  <c r="BG461" i="2"/>
  <c r="BH461" i="2" s="1"/>
  <c r="BG462" i="2"/>
  <c r="BH462" i="2" s="1"/>
  <c r="BG463" i="2"/>
  <c r="BH463" i="2" s="1"/>
  <c r="BG464" i="2"/>
  <c r="BH464" i="2" s="1"/>
  <c r="BG465" i="2"/>
  <c r="BH465" i="2" s="1"/>
  <c r="BG466" i="2"/>
  <c r="BH466" i="2" s="1"/>
  <c r="BG467" i="2"/>
  <c r="BH467" i="2" s="1"/>
  <c r="BG468" i="2"/>
  <c r="BH468" i="2" s="1"/>
  <c r="BG469" i="2"/>
  <c r="BH469" i="2" s="1"/>
  <c r="BG2" i="2"/>
  <c r="BH2" i="2" s="1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2" i="2"/>
  <c r="BD3" i="2"/>
  <c r="BE3" i="2" s="1"/>
  <c r="BD4" i="2"/>
  <c r="BE4" i="2" s="1"/>
  <c r="BD5" i="2"/>
  <c r="BE5" i="2" s="1"/>
  <c r="BD6" i="2"/>
  <c r="BE6" i="2" s="1"/>
  <c r="BD7" i="2"/>
  <c r="BE7" i="2" s="1"/>
  <c r="BD8" i="2"/>
  <c r="BE8" i="2" s="1"/>
  <c r="BD9" i="2"/>
  <c r="BE9" i="2" s="1"/>
  <c r="BD10" i="2"/>
  <c r="BE10" i="2" s="1"/>
  <c r="BD11" i="2"/>
  <c r="BE11" i="2" s="1"/>
  <c r="BD12" i="2"/>
  <c r="BE12" i="2" s="1"/>
  <c r="BD13" i="2"/>
  <c r="BE13" i="2" s="1"/>
  <c r="BD14" i="2"/>
  <c r="BE14" i="2" s="1"/>
  <c r="BD15" i="2"/>
  <c r="BE15" i="2" s="1"/>
  <c r="BD16" i="2"/>
  <c r="BE16" i="2" s="1"/>
  <c r="BD17" i="2"/>
  <c r="BE17" i="2" s="1"/>
  <c r="BD18" i="2"/>
  <c r="BE18" i="2" s="1"/>
  <c r="BD19" i="2"/>
  <c r="BE19" i="2" s="1"/>
  <c r="BD20" i="2"/>
  <c r="BE20" i="2" s="1"/>
  <c r="BD21" i="2"/>
  <c r="BE21" i="2" s="1"/>
  <c r="BD22" i="2"/>
  <c r="BE22" i="2" s="1"/>
  <c r="BD23" i="2"/>
  <c r="BE23" i="2" s="1"/>
  <c r="BD24" i="2"/>
  <c r="BE24" i="2" s="1"/>
  <c r="BD25" i="2"/>
  <c r="BE25" i="2" s="1"/>
  <c r="BD26" i="2"/>
  <c r="BE26" i="2" s="1"/>
  <c r="BD27" i="2"/>
  <c r="BE27" i="2" s="1"/>
  <c r="BD28" i="2"/>
  <c r="BE28" i="2" s="1"/>
  <c r="BD29" i="2"/>
  <c r="BE29" i="2" s="1"/>
  <c r="BD30" i="2"/>
  <c r="BE30" i="2" s="1"/>
  <c r="BD31" i="2"/>
  <c r="BE31" i="2" s="1"/>
  <c r="BD32" i="2"/>
  <c r="BE32" i="2" s="1"/>
  <c r="BD33" i="2"/>
  <c r="BE33" i="2" s="1"/>
  <c r="BD34" i="2"/>
  <c r="BE34" i="2" s="1"/>
  <c r="BD35" i="2"/>
  <c r="BE35" i="2" s="1"/>
  <c r="BD36" i="2"/>
  <c r="BE36" i="2" s="1"/>
  <c r="BD37" i="2"/>
  <c r="BE37" i="2" s="1"/>
  <c r="BD38" i="2"/>
  <c r="BE38" i="2" s="1"/>
  <c r="BD39" i="2"/>
  <c r="BE39" i="2" s="1"/>
  <c r="BD40" i="2"/>
  <c r="BE40" i="2" s="1"/>
  <c r="BD41" i="2"/>
  <c r="BE41" i="2" s="1"/>
  <c r="BD42" i="2"/>
  <c r="BE42" i="2" s="1"/>
  <c r="BD43" i="2"/>
  <c r="BE43" i="2" s="1"/>
  <c r="BD44" i="2"/>
  <c r="BE44" i="2" s="1"/>
  <c r="BD45" i="2"/>
  <c r="BE45" i="2" s="1"/>
  <c r="BD46" i="2"/>
  <c r="BE46" i="2" s="1"/>
  <c r="BD47" i="2"/>
  <c r="BE47" i="2" s="1"/>
  <c r="BD48" i="2"/>
  <c r="BE48" i="2" s="1"/>
  <c r="BD49" i="2"/>
  <c r="BE49" i="2" s="1"/>
  <c r="BD50" i="2"/>
  <c r="BE50" i="2" s="1"/>
  <c r="BD51" i="2"/>
  <c r="BE51" i="2" s="1"/>
  <c r="BD52" i="2"/>
  <c r="BE52" i="2" s="1"/>
  <c r="BD53" i="2"/>
  <c r="BE53" i="2" s="1"/>
  <c r="BD54" i="2"/>
  <c r="BE54" i="2" s="1"/>
  <c r="BD55" i="2"/>
  <c r="BE55" i="2" s="1"/>
  <c r="BD56" i="2"/>
  <c r="BE56" i="2" s="1"/>
  <c r="BD57" i="2"/>
  <c r="BE57" i="2" s="1"/>
  <c r="BD58" i="2"/>
  <c r="BE58" i="2" s="1"/>
  <c r="BD59" i="2"/>
  <c r="BE59" i="2" s="1"/>
  <c r="BD60" i="2"/>
  <c r="BE60" i="2" s="1"/>
  <c r="BD61" i="2"/>
  <c r="BE61" i="2" s="1"/>
  <c r="BD62" i="2"/>
  <c r="BE62" i="2" s="1"/>
  <c r="BD63" i="2"/>
  <c r="BE63" i="2" s="1"/>
  <c r="BD64" i="2"/>
  <c r="BE64" i="2" s="1"/>
  <c r="BD65" i="2"/>
  <c r="BE65" i="2" s="1"/>
  <c r="BD66" i="2"/>
  <c r="BE66" i="2" s="1"/>
  <c r="BD67" i="2"/>
  <c r="BE67" i="2" s="1"/>
  <c r="BD68" i="2"/>
  <c r="BE68" i="2" s="1"/>
  <c r="BD69" i="2"/>
  <c r="BE69" i="2" s="1"/>
  <c r="BD70" i="2"/>
  <c r="BE70" i="2" s="1"/>
  <c r="BD71" i="2"/>
  <c r="BE71" i="2" s="1"/>
  <c r="BD72" i="2"/>
  <c r="BE72" i="2" s="1"/>
  <c r="BD73" i="2"/>
  <c r="BE73" i="2" s="1"/>
  <c r="BD74" i="2"/>
  <c r="BE74" i="2" s="1"/>
  <c r="BD75" i="2"/>
  <c r="BE75" i="2" s="1"/>
  <c r="BD76" i="2"/>
  <c r="BE76" i="2" s="1"/>
  <c r="BD77" i="2"/>
  <c r="BE77" i="2" s="1"/>
  <c r="BD78" i="2"/>
  <c r="BE78" i="2" s="1"/>
  <c r="BD79" i="2"/>
  <c r="BE79" i="2" s="1"/>
  <c r="BD80" i="2"/>
  <c r="BE80" i="2" s="1"/>
  <c r="BD81" i="2"/>
  <c r="BE81" i="2" s="1"/>
  <c r="BD82" i="2"/>
  <c r="BE82" i="2" s="1"/>
  <c r="BD83" i="2"/>
  <c r="BE83" i="2" s="1"/>
  <c r="BD84" i="2"/>
  <c r="BE84" i="2" s="1"/>
  <c r="BD85" i="2"/>
  <c r="BE85" i="2" s="1"/>
  <c r="BD86" i="2"/>
  <c r="BE86" i="2" s="1"/>
  <c r="BD87" i="2"/>
  <c r="BE87" i="2" s="1"/>
  <c r="BD88" i="2"/>
  <c r="BE88" i="2" s="1"/>
  <c r="BD89" i="2"/>
  <c r="BE89" i="2" s="1"/>
  <c r="BD90" i="2"/>
  <c r="BE90" i="2" s="1"/>
  <c r="BD91" i="2"/>
  <c r="BE91" i="2" s="1"/>
  <c r="BD92" i="2"/>
  <c r="BE92" i="2" s="1"/>
  <c r="BD93" i="2"/>
  <c r="BE93" i="2" s="1"/>
  <c r="BD94" i="2"/>
  <c r="BE94" i="2" s="1"/>
  <c r="BD95" i="2"/>
  <c r="BE95" i="2" s="1"/>
  <c r="BD96" i="2"/>
  <c r="BE96" i="2" s="1"/>
  <c r="BD97" i="2"/>
  <c r="BE97" i="2" s="1"/>
  <c r="BD98" i="2"/>
  <c r="BE98" i="2" s="1"/>
  <c r="BD99" i="2"/>
  <c r="BE99" i="2" s="1"/>
  <c r="BD100" i="2"/>
  <c r="BE100" i="2" s="1"/>
  <c r="BD101" i="2"/>
  <c r="BE101" i="2" s="1"/>
  <c r="BD102" i="2"/>
  <c r="BE102" i="2" s="1"/>
  <c r="BD103" i="2"/>
  <c r="BE103" i="2" s="1"/>
  <c r="BD104" i="2"/>
  <c r="BE104" i="2" s="1"/>
  <c r="BD105" i="2"/>
  <c r="BE105" i="2" s="1"/>
  <c r="BD106" i="2"/>
  <c r="BE106" i="2" s="1"/>
  <c r="BD107" i="2"/>
  <c r="BE107" i="2" s="1"/>
  <c r="BD108" i="2"/>
  <c r="BE108" i="2" s="1"/>
  <c r="BD109" i="2"/>
  <c r="BE109" i="2" s="1"/>
  <c r="BD110" i="2"/>
  <c r="BE110" i="2" s="1"/>
  <c r="BD111" i="2"/>
  <c r="BE111" i="2" s="1"/>
  <c r="BD112" i="2"/>
  <c r="BE112" i="2" s="1"/>
  <c r="BD113" i="2"/>
  <c r="BE113" i="2" s="1"/>
  <c r="BD114" i="2"/>
  <c r="BE114" i="2" s="1"/>
  <c r="BD115" i="2"/>
  <c r="BE115" i="2" s="1"/>
  <c r="BD116" i="2"/>
  <c r="BE116" i="2" s="1"/>
  <c r="BD117" i="2"/>
  <c r="BE117" i="2" s="1"/>
  <c r="BD118" i="2"/>
  <c r="BE118" i="2" s="1"/>
  <c r="BD119" i="2"/>
  <c r="BE119" i="2" s="1"/>
  <c r="BD120" i="2"/>
  <c r="BE120" i="2" s="1"/>
  <c r="BD121" i="2"/>
  <c r="BE121" i="2" s="1"/>
  <c r="BD122" i="2"/>
  <c r="BE122" i="2" s="1"/>
  <c r="BD123" i="2"/>
  <c r="BE123" i="2" s="1"/>
  <c r="BD124" i="2"/>
  <c r="BE124" i="2" s="1"/>
  <c r="BD125" i="2"/>
  <c r="BE125" i="2" s="1"/>
  <c r="BD126" i="2"/>
  <c r="BE126" i="2" s="1"/>
  <c r="BD127" i="2"/>
  <c r="BE127" i="2" s="1"/>
  <c r="BD128" i="2"/>
  <c r="BE128" i="2" s="1"/>
  <c r="BD129" i="2"/>
  <c r="BE129" i="2" s="1"/>
  <c r="BD130" i="2"/>
  <c r="BE130" i="2" s="1"/>
  <c r="BD131" i="2"/>
  <c r="BE131" i="2" s="1"/>
  <c r="BD132" i="2"/>
  <c r="BE132" i="2" s="1"/>
  <c r="BD133" i="2"/>
  <c r="BE133" i="2" s="1"/>
  <c r="BD134" i="2"/>
  <c r="BE134" i="2" s="1"/>
  <c r="BD135" i="2"/>
  <c r="BE135" i="2" s="1"/>
  <c r="BD136" i="2"/>
  <c r="BE136" i="2" s="1"/>
  <c r="BD137" i="2"/>
  <c r="BE137" i="2" s="1"/>
  <c r="BD138" i="2"/>
  <c r="BE138" i="2" s="1"/>
  <c r="BD139" i="2"/>
  <c r="BE139" i="2" s="1"/>
  <c r="BD140" i="2"/>
  <c r="BE140" i="2" s="1"/>
  <c r="BD141" i="2"/>
  <c r="BE141" i="2" s="1"/>
  <c r="BD142" i="2"/>
  <c r="BE142" i="2" s="1"/>
  <c r="BD143" i="2"/>
  <c r="BE143" i="2" s="1"/>
  <c r="BD144" i="2"/>
  <c r="BE144" i="2" s="1"/>
  <c r="BD145" i="2"/>
  <c r="BE145" i="2" s="1"/>
  <c r="BD146" i="2"/>
  <c r="BE146" i="2" s="1"/>
  <c r="BD147" i="2"/>
  <c r="BE147" i="2" s="1"/>
  <c r="BD148" i="2"/>
  <c r="BE148" i="2" s="1"/>
  <c r="BD149" i="2"/>
  <c r="BE149" i="2" s="1"/>
  <c r="BD150" i="2"/>
  <c r="BE150" i="2" s="1"/>
  <c r="BD151" i="2"/>
  <c r="BE151" i="2" s="1"/>
  <c r="BD152" i="2"/>
  <c r="BE152" i="2" s="1"/>
  <c r="BD153" i="2"/>
  <c r="BE153" i="2" s="1"/>
  <c r="BD154" i="2"/>
  <c r="BE154" i="2" s="1"/>
  <c r="BD155" i="2"/>
  <c r="BE155" i="2" s="1"/>
  <c r="BD156" i="2"/>
  <c r="BE156" i="2" s="1"/>
  <c r="BD157" i="2"/>
  <c r="BE157" i="2" s="1"/>
  <c r="BD158" i="2"/>
  <c r="BE158" i="2" s="1"/>
  <c r="BD159" i="2"/>
  <c r="BE159" i="2" s="1"/>
  <c r="BD160" i="2"/>
  <c r="BE160" i="2" s="1"/>
  <c r="BD161" i="2"/>
  <c r="BE161" i="2" s="1"/>
  <c r="BD162" i="2"/>
  <c r="BE162" i="2" s="1"/>
  <c r="BD163" i="2"/>
  <c r="BE163" i="2" s="1"/>
  <c r="BD164" i="2"/>
  <c r="BE164" i="2" s="1"/>
  <c r="BD165" i="2"/>
  <c r="BE165" i="2" s="1"/>
  <c r="BD166" i="2"/>
  <c r="BE166" i="2" s="1"/>
  <c r="BD167" i="2"/>
  <c r="BE167" i="2" s="1"/>
  <c r="BD168" i="2"/>
  <c r="BE168" i="2" s="1"/>
  <c r="BD169" i="2"/>
  <c r="BE169" i="2" s="1"/>
  <c r="BD170" i="2"/>
  <c r="BE170" i="2" s="1"/>
  <c r="BD171" i="2"/>
  <c r="BE171" i="2" s="1"/>
  <c r="BD172" i="2"/>
  <c r="BE172" i="2" s="1"/>
  <c r="BD173" i="2"/>
  <c r="BE173" i="2" s="1"/>
  <c r="BD174" i="2"/>
  <c r="BE174" i="2" s="1"/>
  <c r="BD175" i="2"/>
  <c r="BE175" i="2" s="1"/>
  <c r="BD176" i="2"/>
  <c r="BE176" i="2" s="1"/>
  <c r="BD177" i="2"/>
  <c r="BE177" i="2" s="1"/>
  <c r="BD178" i="2"/>
  <c r="BE178" i="2" s="1"/>
  <c r="BD179" i="2"/>
  <c r="BE179" i="2" s="1"/>
  <c r="BD180" i="2"/>
  <c r="BE180" i="2" s="1"/>
  <c r="BD181" i="2"/>
  <c r="BE181" i="2" s="1"/>
  <c r="BD182" i="2"/>
  <c r="BE182" i="2" s="1"/>
  <c r="BD183" i="2"/>
  <c r="BE183" i="2" s="1"/>
  <c r="BD184" i="2"/>
  <c r="BE184" i="2" s="1"/>
  <c r="BD185" i="2"/>
  <c r="BE185" i="2" s="1"/>
  <c r="BD186" i="2"/>
  <c r="BE186" i="2" s="1"/>
  <c r="BD187" i="2"/>
  <c r="BE187" i="2" s="1"/>
  <c r="BD188" i="2"/>
  <c r="BE188" i="2" s="1"/>
  <c r="BD189" i="2"/>
  <c r="BE189" i="2" s="1"/>
  <c r="BD190" i="2"/>
  <c r="BE190" i="2" s="1"/>
  <c r="BD191" i="2"/>
  <c r="BE191" i="2" s="1"/>
  <c r="BD192" i="2"/>
  <c r="BE192" i="2" s="1"/>
  <c r="BD193" i="2"/>
  <c r="BE193" i="2" s="1"/>
  <c r="BD194" i="2"/>
  <c r="BE194" i="2" s="1"/>
  <c r="BD195" i="2"/>
  <c r="BE195" i="2" s="1"/>
  <c r="BD196" i="2"/>
  <c r="BE196" i="2" s="1"/>
  <c r="BD197" i="2"/>
  <c r="BE197" i="2" s="1"/>
  <c r="BD198" i="2"/>
  <c r="BE198" i="2" s="1"/>
  <c r="BD199" i="2"/>
  <c r="BE199" i="2" s="1"/>
  <c r="BD200" i="2"/>
  <c r="BE200" i="2" s="1"/>
  <c r="BD201" i="2"/>
  <c r="BE201" i="2" s="1"/>
  <c r="BD202" i="2"/>
  <c r="BE202" i="2" s="1"/>
  <c r="BD203" i="2"/>
  <c r="BE203" i="2" s="1"/>
  <c r="BD204" i="2"/>
  <c r="BE204" i="2" s="1"/>
  <c r="BD205" i="2"/>
  <c r="BE205" i="2" s="1"/>
  <c r="BD206" i="2"/>
  <c r="BE206" i="2" s="1"/>
  <c r="BD207" i="2"/>
  <c r="BE207" i="2" s="1"/>
  <c r="BD208" i="2"/>
  <c r="BE208" i="2" s="1"/>
  <c r="BD209" i="2"/>
  <c r="BE209" i="2" s="1"/>
  <c r="BD210" i="2"/>
  <c r="BE210" i="2" s="1"/>
  <c r="BD211" i="2"/>
  <c r="BE211" i="2" s="1"/>
  <c r="BD212" i="2"/>
  <c r="BE212" i="2" s="1"/>
  <c r="BD213" i="2"/>
  <c r="BE213" i="2" s="1"/>
  <c r="BD214" i="2"/>
  <c r="BE214" i="2" s="1"/>
  <c r="BD215" i="2"/>
  <c r="BE215" i="2" s="1"/>
  <c r="BD216" i="2"/>
  <c r="BE216" i="2" s="1"/>
  <c r="BD217" i="2"/>
  <c r="BE217" i="2" s="1"/>
  <c r="BD218" i="2"/>
  <c r="BE218" i="2" s="1"/>
  <c r="BD219" i="2"/>
  <c r="BE219" i="2" s="1"/>
  <c r="BD220" i="2"/>
  <c r="BE220" i="2" s="1"/>
  <c r="BD221" i="2"/>
  <c r="BE221" i="2" s="1"/>
  <c r="BD222" i="2"/>
  <c r="BE222" i="2" s="1"/>
  <c r="BD223" i="2"/>
  <c r="BE223" i="2" s="1"/>
  <c r="BD224" i="2"/>
  <c r="BE224" i="2" s="1"/>
  <c r="BD225" i="2"/>
  <c r="BE225" i="2" s="1"/>
  <c r="BD226" i="2"/>
  <c r="BE226" i="2" s="1"/>
  <c r="BD227" i="2"/>
  <c r="BE227" i="2" s="1"/>
  <c r="BD228" i="2"/>
  <c r="BE228" i="2" s="1"/>
  <c r="BD229" i="2"/>
  <c r="BE229" i="2" s="1"/>
  <c r="BD230" i="2"/>
  <c r="BE230" i="2" s="1"/>
  <c r="BD231" i="2"/>
  <c r="BE231" i="2" s="1"/>
  <c r="BD232" i="2"/>
  <c r="BE232" i="2" s="1"/>
  <c r="BD233" i="2"/>
  <c r="BE233" i="2" s="1"/>
  <c r="BD234" i="2"/>
  <c r="BE234" i="2" s="1"/>
  <c r="BD235" i="2"/>
  <c r="BE235" i="2" s="1"/>
  <c r="BD236" i="2"/>
  <c r="BE236" i="2" s="1"/>
  <c r="BD237" i="2"/>
  <c r="BE237" i="2" s="1"/>
  <c r="BD238" i="2"/>
  <c r="BE238" i="2" s="1"/>
  <c r="BD239" i="2"/>
  <c r="BE239" i="2" s="1"/>
  <c r="BD240" i="2"/>
  <c r="BE240" i="2" s="1"/>
  <c r="BD241" i="2"/>
  <c r="BE241" i="2" s="1"/>
  <c r="BD242" i="2"/>
  <c r="BE242" i="2" s="1"/>
  <c r="BD243" i="2"/>
  <c r="BE243" i="2" s="1"/>
  <c r="BD244" i="2"/>
  <c r="BE244" i="2" s="1"/>
  <c r="BD245" i="2"/>
  <c r="BE245" i="2" s="1"/>
  <c r="BD246" i="2"/>
  <c r="BE246" i="2" s="1"/>
  <c r="BD247" i="2"/>
  <c r="BE247" i="2" s="1"/>
  <c r="BD248" i="2"/>
  <c r="BE248" i="2" s="1"/>
  <c r="BD249" i="2"/>
  <c r="BE249" i="2" s="1"/>
  <c r="BD250" i="2"/>
  <c r="BE250" i="2" s="1"/>
  <c r="BD251" i="2"/>
  <c r="BE251" i="2" s="1"/>
  <c r="BD252" i="2"/>
  <c r="BE252" i="2" s="1"/>
  <c r="BD253" i="2"/>
  <c r="BE253" i="2" s="1"/>
  <c r="BD254" i="2"/>
  <c r="BE254" i="2" s="1"/>
  <c r="BD255" i="2"/>
  <c r="BE255" i="2" s="1"/>
  <c r="BD256" i="2"/>
  <c r="BE256" i="2" s="1"/>
  <c r="BD257" i="2"/>
  <c r="BE257" i="2" s="1"/>
  <c r="BD258" i="2"/>
  <c r="BE258" i="2" s="1"/>
  <c r="BD259" i="2"/>
  <c r="BE259" i="2" s="1"/>
  <c r="BD260" i="2"/>
  <c r="BE260" i="2" s="1"/>
  <c r="BD261" i="2"/>
  <c r="BE261" i="2" s="1"/>
  <c r="BD262" i="2"/>
  <c r="BE262" i="2" s="1"/>
  <c r="BD263" i="2"/>
  <c r="BE263" i="2" s="1"/>
  <c r="BD264" i="2"/>
  <c r="BE264" i="2" s="1"/>
  <c r="BD265" i="2"/>
  <c r="BE265" i="2" s="1"/>
  <c r="BD266" i="2"/>
  <c r="BE266" i="2" s="1"/>
  <c r="BD267" i="2"/>
  <c r="BE267" i="2" s="1"/>
  <c r="BD268" i="2"/>
  <c r="BE268" i="2" s="1"/>
  <c r="BD269" i="2"/>
  <c r="BE269" i="2" s="1"/>
  <c r="BD270" i="2"/>
  <c r="BE270" i="2" s="1"/>
  <c r="BD271" i="2"/>
  <c r="BE271" i="2" s="1"/>
  <c r="BD272" i="2"/>
  <c r="BE272" i="2" s="1"/>
  <c r="BD273" i="2"/>
  <c r="BE273" i="2" s="1"/>
  <c r="BD274" i="2"/>
  <c r="BE274" i="2" s="1"/>
  <c r="BD275" i="2"/>
  <c r="BE275" i="2" s="1"/>
  <c r="BD276" i="2"/>
  <c r="BE276" i="2" s="1"/>
  <c r="BD277" i="2"/>
  <c r="BE277" i="2" s="1"/>
  <c r="BD278" i="2"/>
  <c r="BE278" i="2" s="1"/>
  <c r="BD279" i="2"/>
  <c r="BE279" i="2" s="1"/>
  <c r="BD280" i="2"/>
  <c r="BE280" i="2" s="1"/>
  <c r="BD281" i="2"/>
  <c r="BE281" i="2" s="1"/>
  <c r="BD282" i="2"/>
  <c r="BE282" i="2" s="1"/>
  <c r="BD283" i="2"/>
  <c r="BE283" i="2" s="1"/>
  <c r="BD284" i="2"/>
  <c r="BE284" i="2" s="1"/>
  <c r="BD285" i="2"/>
  <c r="BE285" i="2" s="1"/>
  <c r="BD286" i="2"/>
  <c r="BE286" i="2" s="1"/>
  <c r="BD287" i="2"/>
  <c r="BE287" i="2" s="1"/>
  <c r="BD288" i="2"/>
  <c r="BE288" i="2" s="1"/>
  <c r="BD289" i="2"/>
  <c r="BE289" i="2" s="1"/>
  <c r="BD290" i="2"/>
  <c r="BE290" i="2" s="1"/>
  <c r="BD291" i="2"/>
  <c r="BE291" i="2" s="1"/>
  <c r="BD292" i="2"/>
  <c r="BE292" i="2" s="1"/>
  <c r="BD293" i="2"/>
  <c r="BE293" i="2" s="1"/>
  <c r="BD294" i="2"/>
  <c r="BE294" i="2" s="1"/>
  <c r="BD295" i="2"/>
  <c r="BE295" i="2" s="1"/>
  <c r="BD296" i="2"/>
  <c r="BE296" i="2" s="1"/>
  <c r="BD297" i="2"/>
  <c r="BE297" i="2" s="1"/>
  <c r="BD298" i="2"/>
  <c r="BE298" i="2" s="1"/>
  <c r="BD299" i="2"/>
  <c r="BE299" i="2" s="1"/>
  <c r="BD300" i="2"/>
  <c r="BE300" i="2" s="1"/>
  <c r="BD301" i="2"/>
  <c r="BE301" i="2" s="1"/>
  <c r="BD302" i="2"/>
  <c r="BE302" i="2" s="1"/>
  <c r="BD303" i="2"/>
  <c r="BE303" i="2" s="1"/>
  <c r="BD304" i="2"/>
  <c r="BE304" i="2" s="1"/>
  <c r="BD305" i="2"/>
  <c r="BE305" i="2" s="1"/>
  <c r="BD306" i="2"/>
  <c r="BE306" i="2" s="1"/>
  <c r="BD307" i="2"/>
  <c r="BE307" i="2" s="1"/>
  <c r="BD308" i="2"/>
  <c r="BE308" i="2" s="1"/>
  <c r="BD309" i="2"/>
  <c r="BE309" i="2" s="1"/>
  <c r="BD310" i="2"/>
  <c r="BE310" i="2" s="1"/>
  <c r="BD311" i="2"/>
  <c r="BE311" i="2" s="1"/>
  <c r="BD312" i="2"/>
  <c r="BE312" i="2" s="1"/>
  <c r="BD313" i="2"/>
  <c r="BE313" i="2" s="1"/>
  <c r="BD314" i="2"/>
  <c r="BE314" i="2" s="1"/>
  <c r="BD315" i="2"/>
  <c r="BE315" i="2" s="1"/>
  <c r="BD316" i="2"/>
  <c r="BE316" i="2" s="1"/>
  <c r="BD317" i="2"/>
  <c r="BE317" i="2" s="1"/>
  <c r="BD318" i="2"/>
  <c r="BE318" i="2" s="1"/>
  <c r="BD319" i="2"/>
  <c r="BE319" i="2" s="1"/>
  <c r="BD320" i="2"/>
  <c r="BE320" i="2" s="1"/>
  <c r="BD321" i="2"/>
  <c r="BE321" i="2" s="1"/>
  <c r="BD322" i="2"/>
  <c r="BE322" i="2" s="1"/>
  <c r="BD323" i="2"/>
  <c r="BE323" i="2" s="1"/>
  <c r="BD324" i="2"/>
  <c r="BE324" i="2" s="1"/>
  <c r="BD325" i="2"/>
  <c r="BE325" i="2" s="1"/>
  <c r="BD326" i="2"/>
  <c r="BE326" i="2" s="1"/>
  <c r="BD327" i="2"/>
  <c r="BE327" i="2" s="1"/>
  <c r="BD328" i="2"/>
  <c r="BE328" i="2" s="1"/>
  <c r="BD329" i="2"/>
  <c r="BE329" i="2" s="1"/>
  <c r="BD330" i="2"/>
  <c r="BE330" i="2" s="1"/>
  <c r="BD331" i="2"/>
  <c r="BE331" i="2" s="1"/>
  <c r="BD332" i="2"/>
  <c r="BE332" i="2" s="1"/>
  <c r="BD333" i="2"/>
  <c r="BE333" i="2" s="1"/>
  <c r="BD334" i="2"/>
  <c r="BE334" i="2" s="1"/>
  <c r="BD335" i="2"/>
  <c r="BE335" i="2" s="1"/>
  <c r="BD336" i="2"/>
  <c r="BE336" i="2" s="1"/>
  <c r="BD337" i="2"/>
  <c r="BE337" i="2" s="1"/>
  <c r="BD338" i="2"/>
  <c r="BE338" i="2" s="1"/>
  <c r="BD339" i="2"/>
  <c r="BE339" i="2" s="1"/>
  <c r="BD340" i="2"/>
  <c r="BE340" i="2" s="1"/>
  <c r="BD341" i="2"/>
  <c r="BE341" i="2" s="1"/>
  <c r="BD342" i="2"/>
  <c r="BE342" i="2" s="1"/>
  <c r="BD343" i="2"/>
  <c r="BE343" i="2" s="1"/>
  <c r="BD344" i="2"/>
  <c r="BE344" i="2" s="1"/>
  <c r="BD345" i="2"/>
  <c r="BE345" i="2" s="1"/>
  <c r="BD346" i="2"/>
  <c r="BE346" i="2" s="1"/>
  <c r="BD347" i="2"/>
  <c r="BE347" i="2" s="1"/>
  <c r="BD348" i="2"/>
  <c r="BE348" i="2" s="1"/>
  <c r="BD349" i="2"/>
  <c r="BE349" i="2" s="1"/>
  <c r="BD350" i="2"/>
  <c r="BE350" i="2" s="1"/>
  <c r="BD351" i="2"/>
  <c r="BE351" i="2" s="1"/>
  <c r="BD352" i="2"/>
  <c r="BE352" i="2" s="1"/>
  <c r="BD353" i="2"/>
  <c r="BE353" i="2" s="1"/>
  <c r="BD354" i="2"/>
  <c r="BE354" i="2" s="1"/>
  <c r="BD355" i="2"/>
  <c r="BE355" i="2" s="1"/>
  <c r="BD356" i="2"/>
  <c r="BE356" i="2" s="1"/>
  <c r="BD357" i="2"/>
  <c r="BE357" i="2" s="1"/>
  <c r="BD358" i="2"/>
  <c r="BE358" i="2" s="1"/>
  <c r="BD359" i="2"/>
  <c r="BE359" i="2" s="1"/>
  <c r="BD360" i="2"/>
  <c r="BE360" i="2" s="1"/>
  <c r="BD361" i="2"/>
  <c r="BE361" i="2" s="1"/>
  <c r="BD362" i="2"/>
  <c r="BE362" i="2" s="1"/>
  <c r="BD363" i="2"/>
  <c r="BE363" i="2" s="1"/>
  <c r="BD364" i="2"/>
  <c r="BE364" i="2" s="1"/>
  <c r="BD365" i="2"/>
  <c r="BE365" i="2" s="1"/>
  <c r="BD366" i="2"/>
  <c r="BE366" i="2" s="1"/>
  <c r="BD367" i="2"/>
  <c r="BE367" i="2" s="1"/>
  <c r="BD368" i="2"/>
  <c r="BE368" i="2" s="1"/>
  <c r="BD369" i="2"/>
  <c r="BE369" i="2" s="1"/>
  <c r="BD370" i="2"/>
  <c r="BE370" i="2" s="1"/>
  <c r="BD371" i="2"/>
  <c r="BE371" i="2" s="1"/>
  <c r="BD372" i="2"/>
  <c r="BE372" i="2" s="1"/>
  <c r="BD373" i="2"/>
  <c r="BE373" i="2" s="1"/>
  <c r="BD374" i="2"/>
  <c r="BE374" i="2" s="1"/>
  <c r="BD375" i="2"/>
  <c r="BE375" i="2" s="1"/>
  <c r="BD376" i="2"/>
  <c r="BE376" i="2" s="1"/>
  <c r="BD377" i="2"/>
  <c r="BE377" i="2" s="1"/>
  <c r="BD378" i="2"/>
  <c r="BE378" i="2" s="1"/>
  <c r="BD379" i="2"/>
  <c r="BE379" i="2" s="1"/>
  <c r="BD380" i="2"/>
  <c r="BE380" i="2" s="1"/>
  <c r="BD381" i="2"/>
  <c r="BE381" i="2" s="1"/>
  <c r="BD382" i="2"/>
  <c r="BE382" i="2" s="1"/>
  <c r="BD383" i="2"/>
  <c r="BE383" i="2" s="1"/>
  <c r="BD384" i="2"/>
  <c r="BE384" i="2" s="1"/>
  <c r="BD385" i="2"/>
  <c r="BE385" i="2" s="1"/>
  <c r="BD386" i="2"/>
  <c r="BE386" i="2" s="1"/>
  <c r="BD387" i="2"/>
  <c r="BE387" i="2" s="1"/>
  <c r="BD388" i="2"/>
  <c r="BE388" i="2" s="1"/>
  <c r="BD389" i="2"/>
  <c r="BE389" i="2" s="1"/>
  <c r="BD390" i="2"/>
  <c r="BE390" i="2" s="1"/>
  <c r="BD391" i="2"/>
  <c r="BE391" i="2" s="1"/>
  <c r="BD392" i="2"/>
  <c r="BE392" i="2" s="1"/>
  <c r="BD393" i="2"/>
  <c r="BE393" i="2" s="1"/>
  <c r="BD394" i="2"/>
  <c r="BE394" i="2" s="1"/>
  <c r="BD395" i="2"/>
  <c r="BE395" i="2" s="1"/>
  <c r="BD396" i="2"/>
  <c r="BE396" i="2" s="1"/>
  <c r="BD397" i="2"/>
  <c r="BE397" i="2" s="1"/>
  <c r="BD398" i="2"/>
  <c r="BE398" i="2" s="1"/>
  <c r="BD399" i="2"/>
  <c r="BE399" i="2" s="1"/>
  <c r="BD400" i="2"/>
  <c r="BE400" i="2" s="1"/>
  <c r="BD401" i="2"/>
  <c r="BE401" i="2" s="1"/>
  <c r="BD402" i="2"/>
  <c r="BE402" i="2" s="1"/>
  <c r="BD403" i="2"/>
  <c r="BE403" i="2" s="1"/>
  <c r="BD404" i="2"/>
  <c r="BE404" i="2" s="1"/>
  <c r="BD405" i="2"/>
  <c r="BE405" i="2" s="1"/>
  <c r="BD406" i="2"/>
  <c r="BE406" i="2" s="1"/>
  <c r="BD407" i="2"/>
  <c r="BE407" i="2" s="1"/>
  <c r="BD408" i="2"/>
  <c r="BE408" i="2" s="1"/>
  <c r="BD409" i="2"/>
  <c r="BE409" i="2" s="1"/>
  <c r="BD410" i="2"/>
  <c r="BE410" i="2" s="1"/>
  <c r="BD411" i="2"/>
  <c r="BE411" i="2" s="1"/>
  <c r="BD412" i="2"/>
  <c r="BE412" i="2" s="1"/>
  <c r="BD413" i="2"/>
  <c r="BE413" i="2" s="1"/>
  <c r="BD414" i="2"/>
  <c r="BE414" i="2" s="1"/>
  <c r="BD415" i="2"/>
  <c r="BE415" i="2" s="1"/>
  <c r="BD416" i="2"/>
  <c r="BE416" i="2" s="1"/>
  <c r="BD417" i="2"/>
  <c r="BE417" i="2" s="1"/>
  <c r="BD418" i="2"/>
  <c r="BE418" i="2" s="1"/>
  <c r="BD419" i="2"/>
  <c r="BE419" i="2" s="1"/>
  <c r="BD420" i="2"/>
  <c r="BE420" i="2" s="1"/>
  <c r="BD421" i="2"/>
  <c r="BE421" i="2" s="1"/>
  <c r="BD422" i="2"/>
  <c r="BE422" i="2" s="1"/>
  <c r="BD423" i="2"/>
  <c r="BE423" i="2" s="1"/>
  <c r="BD424" i="2"/>
  <c r="BE424" i="2" s="1"/>
  <c r="BD425" i="2"/>
  <c r="BE425" i="2" s="1"/>
  <c r="BD426" i="2"/>
  <c r="BE426" i="2" s="1"/>
  <c r="BD427" i="2"/>
  <c r="BE427" i="2" s="1"/>
  <c r="BD428" i="2"/>
  <c r="BE428" i="2" s="1"/>
  <c r="BD429" i="2"/>
  <c r="BE429" i="2" s="1"/>
  <c r="BD430" i="2"/>
  <c r="BE430" i="2" s="1"/>
  <c r="BD431" i="2"/>
  <c r="BE431" i="2" s="1"/>
  <c r="BD432" i="2"/>
  <c r="BE432" i="2" s="1"/>
  <c r="BD433" i="2"/>
  <c r="BE433" i="2" s="1"/>
  <c r="BD434" i="2"/>
  <c r="BE434" i="2" s="1"/>
  <c r="BD435" i="2"/>
  <c r="BE435" i="2" s="1"/>
  <c r="BD436" i="2"/>
  <c r="BE436" i="2" s="1"/>
  <c r="BD437" i="2"/>
  <c r="BE437" i="2" s="1"/>
  <c r="BD438" i="2"/>
  <c r="BE438" i="2" s="1"/>
  <c r="BD439" i="2"/>
  <c r="BE439" i="2" s="1"/>
  <c r="BD440" i="2"/>
  <c r="BE440" i="2" s="1"/>
  <c r="BD441" i="2"/>
  <c r="BE441" i="2" s="1"/>
  <c r="BD442" i="2"/>
  <c r="BE442" i="2" s="1"/>
  <c r="BD443" i="2"/>
  <c r="BE443" i="2" s="1"/>
  <c r="BD444" i="2"/>
  <c r="BE444" i="2" s="1"/>
  <c r="BD445" i="2"/>
  <c r="BE445" i="2" s="1"/>
  <c r="BD446" i="2"/>
  <c r="BE446" i="2" s="1"/>
  <c r="BD447" i="2"/>
  <c r="BE447" i="2" s="1"/>
  <c r="BD448" i="2"/>
  <c r="BE448" i="2" s="1"/>
  <c r="BD449" i="2"/>
  <c r="BE449" i="2" s="1"/>
  <c r="BD450" i="2"/>
  <c r="BE450" i="2" s="1"/>
  <c r="BD451" i="2"/>
  <c r="BE451" i="2" s="1"/>
  <c r="BD452" i="2"/>
  <c r="BE452" i="2" s="1"/>
  <c r="BD453" i="2"/>
  <c r="BE453" i="2" s="1"/>
  <c r="BD454" i="2"/>
  <c r="BE454" i="2" s="1"/>
  <c r="BD455" i="2"/>
  <c r="BE455" i="2" s="1"/>
  <c r="BD456" i="2"/>
  <c r="BE456" i="2" s="1"/>
  <c r="BD457" i="2"/>
  <c r="BE457" i="2" s="1"/>
  <c r="BD458" i="2"/>
  <c r="BE458" i="2" s="1"/>
  <c r="BD459" i="2"/>
  <c r="BE459" i="2" s="1"/>
  <c r="BD460" i="2"/>
  <c r="BE460" i="2" s="1"/>
  <c r="BD461" i="2"/>
  <c r="BE461" i="2" s="1"/>
  <c r="BD462" i="2"/>
  <c r="BE462" i="2" s="1"/>
  <c r="BD463" i="2"/>
  <c r="BE463" i="2" s="1"/>
  <c r="BD464" i="2"/>
  <c r="BE464" i="2" s="1"/>
  <c r="BD465" i="2"/>
  <c r="BE465" i="2" s="1"/>
  <c r="BD466" i="2"/>
  <c r="BE466" i="2" s="1"/>
  <c r="BD467" i="2"/>
  <c r="BE467" i="2" s="1"/>
  <c r="BD468" i="2"/>
  <c r="BE468" i="2" s="1"/>
  <c r="BD469" i="2"/>
  <c r="BE469" i="2" s="1"/>
  <c r="BD2" i="2"/>
  <c r="BE2" i="2" s="1"/>
  <c r="BA3" i="2"/>
  <c r="BB3" i="2" s="1"/>
  <c r="BA4" i="2"/>
  <c r="BB4" i="2" s="1"/>
  <c r="BA5" i="2"/>
  <c r="BB5" i="2" s="1"/>
  <c r="BA6" i="2"/>
  <c r="BB6" i="2" s="1"/>
  <c r="BA7" i="2"/>
  <c r="BB7" i="2" s="1"/>
  <c r="BA8" i="2"/>
  <c r="BB8" i="2" s="1"/>
  <c r="BA9" i="2"/>
  <c r="BB9" i="2" s="1"/>
  <c r="BA10" i="2"/>
  <c r="BB10" i="2" s="1"/>
  <c r="BA11" i="2"/>
  <c r="BB11" i="2" s="1"/>
  <c r="BA12" i="2"/>
  <c r="BB12" i="2" s="1"/>
  <c r="BA13" i="2"/>
  <c r="BB13" i="2" s="1"/>
  <c r="BA14" i="2"/>
  <c r="BB14" i="2" s="1"/>
  <c r="BA15" i="2"/>
  <c r="BB15" i="2" s="1"/>
  <c r="BA16" i="2"/>
  <c r="BB16" i="2" s="1"/>
  <c r="BA17" i="2"/>
  <c r="BB17" i="2" s="1"/>
  <c r="BA18" i="2"/>
  <c r="BB18" i="2" s="1"/>
  <c r="BA19" i="2"/>
  <c r="BB19" i="2" s="1"/>
  <c r="BA20" i="2"/>
  <c r="BB20" i="2" s="1"/>
  <c r="BA21" i="2"/>
  <c r="BB21" i="2" s="1"/>
  <c r="BA22" i="2"/>
  <c r="BB22" i="2" s="1"/>
  <c r="BA23" i="2"/>
  <c r="BB23" i="2" s="1"/>
  <c r="BA24" i="2"/>
  <c r="BB24" i="2" s="1"/>
  <c r="BA25" i="2"/>
  <c r="BB25" i="2" s="1"/>
  <c r="BA26" i="2"/>
  <c r="BB26" i="2" s="1"/>
  <c r="BA27" i="2"/>
  <c r="BB27" i="2" s="1"/>
  <c r="BA28" i="2"/>
  <c r="BB28" i="2" s="1"/>
  <c r="BA29" i="2"/>
  <c r="BB29" i="2" s="1"/>
  <c r="BA30" i="2"/>
  <c r="BB30" i="2" s="1"/>
  <c r="BA31" i="2"/>
  <c r="BB31" i="2" s="1"/>
  <c r="BA32" i="2"/>
  <c r="BB32" i="2" s="1"/>
  <c r="BA33" i="2"/>
  <c r="BB33" i="2" s="1"/>
  <c r="BA34" i="2"/>
  <c r="BB34" i="2" s="1"/>
  <c r="BA35" i="2"/>
  <c r="BB35" i="2" s="1"/>
  <c r="BA36" i="2"/>
  <c r="BB36" i="2" s="1"/>
  <c r="BA37" i="2"/>
  <c r="BB37" i="2" s="1"/>
  <c r="BA38" i="2"/>
  <c r="BB38" i="2" s="1"/>
  <c r="BA39" i="2"/>
  <c r="BB39" i="2" s="1"/>
  <c r="BA40" i="2"/>
  <c r="BB40" i="2" s="1"/>
  <c r="BA41" i="2"/>
  <c r="BB41" i="2" s="1"/>
  <c r="BA42" i="2"/>
  <c r="BB42" i="2" s="1"/>
  <c r="BA43" i="2"/>
  <c r="BB43" i="2" s="1"/>
  <c r="BA44" i="2"/>
  <c r="BB44" i="2" s="1"/>
  <c r="BA45" i="2"/>
  <c r="BB45" i="2" s="1"/>
  <c r="BA46" i="2"/>
  <c r="BB46" i="2" s="1"/>
  <c r="BA47" i="2"/>
  <c r="BB47" i="2" s="1"/>
  <c r="BA48" i="2"/>
  <c r="BB48" i="2" s="1"/>
  <c r="BA49" i="2"/>
  <c r="BB49" i="2" s="1"/>
  <c r="BA50" i="2"/>
  <c r="BB50" i="2" s="1"/>
  <c r="BA51" i="2"/>
  <c r="BB51" i="2" s="1"/>
  <c r="BA52" i="2"/>
  <c r="BB52" i="2" s="1"/>
  <c r="BA53" i="2"/>
  <c r="BB53" i="2" s="1"/>
  <c r="BA54" i="2"/>
  <c r="BB54" i="2" s="1"/>
  <c r="BA55" i="2"/>
  <c r="BB55" i="2" s="1"/>
  <c r="BA56" i="2"/>
  <c r="BB56" i="2" s="1"/>
  <c r="BA57" i="2"/>
  <c r="BB57" i="2" s="1"/>
  <c r="BA58" i="2"/>
  <c r="BB58" i="2" s="1"/>
  <c r="BA59" i="2"/>
  <c r="BB59" i="2" s="1"/>
  <c r="BA60" i="2"/>
  <c r="BB60" i="2" s="1"/>
  <c r="BA61" i="2"/>
  <c r="BB61" i="2" s="1"/>
  <c r="BA62" i="2"/>
  <c r="BB62" i="2" s="1"/>
  <c r="BA63" i="2"/>
  <c r="BB63" i="2" s="1"/>
  <c r="BA64" i="2"/>
  <c r="BB64" i="2" s="1"/>
  <c r="BA65" i="2"/>
  <c r="BB65" i="2" s="1"/>
  <c r="BA66" i="2"/>
  <c r="BB66" i="2" s="1"/>
  <c r="BA67" i="2"/>
  <c r="BB67" i="2" s="1"/>
  <c r="BA68" i="2"/>
  <c r="BB68" i="2" s="1"/>
  <c r="BA69" i="2"/>
  <c r="BB69" i="2" s="1"/>
  <c r="BA70" i="2"/>
  <c r="BB70" i="2" s="1"/>
  <c r="BA71" i="2"/>
  <c r="BB71" i="2" s="1"/>
  <c r="BA72" i="2"/>
  <c r="BB72" i="2" s="1"/>
  <c r="BA73" i="2"/>
  <c r="BB73" i="2" s="1"/>
  <c r="BA74" i="2"/>
  <c r="BB74" i="2" s="1"/>
  <c r="BA75" i="2"/>
  <c r="BB75" i="2" s="1"/>
  <c r="BA76" i="2"/>
  <c r="BB76" i="2" s="1"/>
  <c r="BA77" i="2"/>
  <c r="BB77" i="2" s="1"/>
  <c r="BA78" i="2"/>
  <c r="BB78" i="2" s="1"/>
  <c r="BA79" i="2"/>
  <c r="BB79" i="2" s="1"/>
  <c r="BA80" i="2"/>
  <c r="BB80" i="2" s="1"/>
  <c r="BA81" i="2"/>
  <c r="BB81" i="2" s="1"/>
  <c r="BA82" i="2"/>
  <c r="BB82" i="2" s="1"/>
  <c r="BA83" i="2"/>
  <c r="BB83" i="2" s="1"/>
  <c r="BA84" i="2"/>
  <c r="BB84" i="2" s="1"/>
  <c r="BA85" i="2"/>
  <c r="BB85" i="2" s="1"/>
  <c r="BA86" i="2"/>
  <c r="BB86" i="2" s="1"/>
  <c r="BA87" i="2"/>
  <c r="BB87" i="2" s="1"/>
  <c r="BA88" i="2"/>
  <c r="BB88" i="2" s="1"/>
  <c r="BA89" i="2"/>
  <c r="BB89" i="2" s="1"/>
  <c r="BA90" i="2"/>
  <c r="BB90" i="2" s="1"/>
  <c r="BA91" i="2"/>
  <c r="BB91" i="2" s="1"/>
  <c r="BA92" i="2"/>
  <c r="BB92" i="2" s="1"/>
  <c r="BA93" i="2"/>
  <c r="BB93" i="2" s="1"/>
  <c r="BA94" i="2"/>
  <c r="BB94" i="2" s="1"/>
  <c r="BA95" i="2"/>
  <c r="BB95" i="2" s="1"/>
  <c r="BA96" i="2"/>
  <c r="BB96" i="2" s="1"/>
  <c r="BA97" i="2"/>
  <c r="BB97" i="2" s="1"/>
  <c r="BA98" i="2"/>
  <c r="BB98" i="2" s="1"/>
  <c r="BA99" i="2"/>
  <c r="BB99" i="2" s="1"/>
  <c r="BA100" i="2"/>
  <c r="BB100" i="2" s="1"/>
  <c r="BA101" i="2"/>
  <c r="BB101" i="2" s="1"/>
  <c r="BA102" i="2"/>
  <c r="BB102" i="2" s="1"/>
  <c r="BA103" i="2"/>
  <c r="BB103" i="2" s="1"/>
  <c r="BA104" i="2"/>
  <c r="BB104" i="2" s="1"/>
  <c r="BA105" i="2"/>
  <c r="BB105" i="2" s="1"/>
  <c r="BA106" i="2"/>
  <c r="BB106" i="2" s="1"/>
  <c r="BA107" i="2"/>
  <c r="BB107" i="2" s="1"/>
  <c r="BA108" i="2"/>
  <c r="BB108" i="2" s="1"/>
  <c r="BA109" i="2"/>
  <c r="BB109" i="2" s="1"/>
  <c r="BA110" i="2"/>
  <c r="BB110" i="2" s="1"/>
  <c r="BA111" i="2"/>
  <c r="BB111" i="2" s="1"/>
  <c r="BA112" i="2"/>
  <c r="BB112" i="2" s="1"/>
  <c r="BA113" i="2"/>
  <c r="BB113" i="2" s="1"/>
  <c r="BA114" i="2"/>
  <c r="BB114" i="2" s="1"/>
  <c r="BA115" i="2"/>
  <c r="BB115" i="2" s="1"/>
  <c r="BA116" i="2"/>
  <c r="BB116" i="2" s="1"/>
  <c r="BA117" i="2"/>
  <c r="BB117" i="2" s="1"/>
  <c r="BA118" i="2"/>
  <c r="BB118" i="2" s="1"/>
  <c r="BA119" i="2"/>
  <c r="BB119" i="2" s="1"/>
  <c r="BA120" i="2"/>
  <c r="BB120" i="2" s="1"/>
  <c r="BA121" i="2"/>
  <c r="BB121" i="2" s="1"/>
  <c r="BA122" i="2"/>
  <c r="BB122" i="2" s="1"/>
  <c r="BA123" i="2"/>
  <c r="BB123" i="2" s="1"/>
  <c r="BA124" i="2"/>
  <c r="BB124" i="2" s="1"/>
  <c r="BA125" i="2"/>
  <c r="BB125" i="2" s="1"/>
  <c r="BA126" i="2"/>
  <c r="BB126" i="2" s="1"/>
  <c r="BA127" i="2"/>
  <c r="BB127" i="2" s="1"/>
  <c r="BA128" i="2"/>
  <c r="BB128" i="2" s="1"/>
  <c r="BA129" i="2"/>
  <c r="BB129" i="2" s="1"/>
  <c r="BA130" i="2"/>
  <c r="BB130" i="2" s="1"/>
  <c r="BA131" i="2"/>
  <c r="BB131" i="2" s="1"/>
  <c r="BA132" i="2"/>
  <c r="BB132" i="2" s="1"/>
  <c r="BA133" i="2"/>
  <c r="BB133" i="2" s="1"/>
  <c r="BA134" i="2"/>
  <c r="BB134" i="2" s="1"/>
  <c r="BA135" i="2"/>
  <c r="BB135" i="2" s="1"/>
  <c r="BA136" i="2"/>
  <c r="BB136" i="2" s="1"/>
  <c r="BA137" i="2"/>
  <c r="BB137" i="2" s="1"/>
  <c r="BA138" i="2"/>
  <c r="BB138" i="2" s="1"/>
  <c r="BA139" i="2"/>
  <c r="BB139" i="2" s="1"/>
  <c r="BA140" i="2"/>
  <c r="BB140" i="2" s="1"/>
  <c r="BA141" i="2"/>
  <c r="BB141" i="2" s="1"/>
  <c r="BA142" i="2"/>
  <c r="BB142" i="2" s="1"/>
  <c r="BA143" i="2"/>
  <c r="BB143" i="2" s="1"/>
  <c r="BA144" i="2"/>
  <c r="BB144" i="2" s="1"/>
  <c r="BA145" i="2"/>
  <c r="BB145" i="2" s="1"/>
  <c r="BA146" i="2"/>
  <c r="BB146" i="2" s="1"/>
  <c r="BA147" i="2"/>
  <c r="BB147" i="2" s="1"/>
  <c r="BA148" i="2"/>
  <c r="BB148" i="2" s="1"/>
  <c r="BA149" i="2"/>
  <c r="BB149" i="2" s="1"/>
  <c r="BA150" i="2"/>
  <c r="BB150" i="2" s="1"/>
  <c r="BA151" i="2"/>
  <c r="BB151" i="2" s="1"/>
  <c r="BA152" i="2"/>
  <c r="BB152" i="2" s="1"/>
  <c r="BA153" i="2"/>
  <c r="BB153" i="2" s="1"/>
  <c r="BA154" i="2"/>
  <c r="BB154" i="2" s="1"/>
  <c r="BA155" i="2"/>
  <c r="BB155" i="2" s="1"/>
  <c r="BA156" i="2"/>
  <c r="BB156" i="2" s="1"/>
  <c r="BA157" i="2"/>
  <c r="BB157" i="2" s="1"/>
  <c r="BA158" i="2"/>
  <c r="BB158" i="2" s="1"/>
  <c r="BA159" i="2"/>
  <c r="BB159" i="2" s="1"/>
  <c r="BA160" i="2"/>
  <c r="BB160" i="2" s="1"/>
  <c r="BA161" i="2"/>
  <c r="BB161" i="2" s="1"/>
  <c r="BA162" i="2"/>
  <c r="BB162" i="2" s="1"/>
  <c r="BA163" i="2"/>
  <c r="BB163" i="2" s="1"/>
  <c r="BA164" i="2"/>
  <c r="BB164" i="2" s="1"/>
  <c r="BA165" i="2"/>
  <c r="BB165" i="2" s="1"/>
  <c r="BA166" i="2"/>
  <c r="BB166" i="2" s="1"/>
  <c r="BA167" i="2"/>
  <c r="BB167" i="2" s="1"/>
  <c r="BA168" i="2"/>
  <c r="BB168" i="2" s="1"/>
  <c r="BA169" i="2"/>
  <c r="BB169" i="2" s="1"/>
  <c r="BA170" i="2"/>
  <c r="BB170" i="2" s="1"/>
  <c r="BA171" i="2"/>
  <c r="BB171" i="2" s="1"/>
  <c r="BA172" i="2"/>
  <c r="BB172" i="2" s="1"/>
  <c r="BA173" i="2"/>
  <c r="BB173" i="2" s="1"/>
  <c r="BA174" i="2"/>
  <c r="BB174" i="2" s="1"/>
  <c r="BA175" i="2"/>
  <c r="BB175" i="2" s="1"/>
  <c r="BA176" i="2"/>
  <c r="BB176" i="2" s="1"/>
  <c r="BA177" i="2"/>
  <c r="BB177" i="2" s="1"/>
  <c r="BA178" i="2"/>
  <c r="BB178" i="2" s="1"/>
  <c r="BA179" i="2"/>
  <c r="BB179" i="2" s="1"/>
  <c r="BA180" i="2"/>
  <c r="BB180" i="2" s="1"/>
  <c r="BA181" i="2"/>
  <c r="BB181" i="2" s="1"/>
  <c r="BA182" i="2"/>
  <c r="BB182" i="2" s="1"/>
  <c r="BA183" i="2"/>
  <c r="BB183" i="2" s="1"/>
  <c r="BA184" i="2"/>
  <c r="BB184" i="2" s="1"/>
  <c r="BA185" i="2"/>
  <c r="BB185" i="2" s="1"/>
  <c r="BA186" i="2"/>
  <c r="BB186" i="2" s="1"/>
  <c r="BA187" i="2"/>
  <c r="BB187" i="2" s="1"/>
  <c r="BA188" i="2"/>
  <c r="BB188" i="2" s="1"/>
  <c r="BA189" i="2"/>
  <c r="BB189" i="2" s="1"/>
  <c r="BA190" i="2"/>
  <c r="BB190" i="2" s="1"/>
  <c r="BA191" i="2"/>
  <c r="BB191" i="2" s="1"/>
  <c r="BA192" i="2"/>
  <c r="BB192" i="2" s="1"/>
  <c r="BA193" i="2"/>
  <c r="BB193" i="2" s="1"/>
  <c r="BA194" i="2"/>
  <c r="BB194" i="2" s="1"/>
  <c r="BA195" i="2"/>
  <c r="BB195" i="2" s="1"/>
  <c r="BA196" i="2"/>
  <c r="BB196" i="2" s="1"/>
  <c r="BA197" i="2"/>
  <c r="BB197" i="2" s="1"/>
  <c r="BA198" i="2"/>
  <c r="BB198" i="2" s="1"/>
  <c r="BA199" i="2"/>
  <c r="BB199" i="2" s="1"/>
  <c r="BA200" i="2"/>
  <c r="BB200" i="2" s="1"/>
  <c r="BA201" i="2"/>
  <c r="BB201" i="2" s="1"/>
  <c r="BA202" i="2"/>
  <c r="BB202" i="2" s="1"/>
  <c r="BA203" i="2"/>
  <c r="BB203" i="2" s="1"/>
  <c r="BA204" i="2"/>
  <c r="BB204" i="2" s="1"/>
  <c r="BA205" i="2"/>
  <c r="BB205" i="2" s="1"/>
  <c r="BA206" i="2"/>
  <c r="BB206" i="2" s="1"/>
  <c r="BA207" i="2"/>
  <c r="BB207" i="2" s="1"/>
  <c r="BA208" i="2"/>
  <c r="BB208" i="2" s="1"/>
  <c r="BA209" i="2"/>
  <c r="BB209" i="2" s="1"/>
  <c r="BA210" i="2"/>
  <c r="BB210" i="2" s="1"/>
  <c r="BA211" i="2"/>
  <c r="BB211" i="2" s="1"/>
  <c r="BA212" i="2"/>
  <c r="BB212" i="2" s="1"/>
  <c r="BA213" i="2"/>
  <c r="BB213" i="2" s="1"/>
  <c r="BA214" i="2"/>
  <c r="BB214" i="2" s="1"/>
  <c r="BA215" i="2"/>
  <c r="BB215" i="2" s="1"/>
  <c r="BA216" i="2"/>
  <c r="BB216" i="2" s="1"/>
  <c r="BA217" i="2"/>
  <c r="BB217" i="2" s="1"/>
  <c r="BA218" i="2"/>
  <c r="BB218" i="2" s="1"/>
  <c r="BA219" i="2"/>
  <c r="BB219" i="2" s="1"/>
  <c r="BA220" i="2"/>
  <c r="BB220" i="2" s="1"/>
  <c r="BA221" i="2"/>
  <c r="BB221" i="2" s="1"/>
  <c r="BA222" i="2"/>
  <c r="BB222" i="2" s="1"/>
  <c r="BA223" i="2"/>
  <c r="BB223" i="2" s="1"/>
  <c r="BA224" i="2"/>
  <c r="BB224" i="2" s="1"/>
  <c r="BA225" i="2"/>
  <c r="BB225" i="2" s="1"/>
  <c r="BA226" i="2"/>
  <c r="BB226" i="2" s="1"/>
  <c r="BA227" i="2"/>
  <c r="BB227" i="2" s="1"/>
  <c r="BA228" i="2"/>
  <c r="BB228" i="2" s="1"/>
  <c r="BA229" i="2"/>
  <c r="BB229" i="2" s="1"/>
  <c r="BA230" i="2"/>
  <c r="BB230" i="2" s="1"/>
  <c r="BA231" i="2"/>
  <c r="BB231" i="2" s="1"/>
  <c r="BA232" i="2"/>
  <c r="BB232" i="2" s="1"/>
  <c r="BA233" i="2"/>
  <c r="BB233" i="2" s="1"/>
  <c r="BA234" i="2"/>
  <c r="BB234" i="2" s="1"/>
  <c r="BA235" i="2"/>
  <c r="BB235" i="2" s="1"/>
  <c r="BA236" i="2"/>
  <c r="BB236" i="2" s="1"/>
  <c r="BA237" i="2"/>
  <c r="BB237" i="2" s="1"/>
  <c r="BA238" i="2"/>
  <c r="BB238" i="2" s="1"/>
  <c r="BA239" i="2"/>
  <c r="BB239" i="2" s="1"/>
  <c r="BA240" i="2"/>
  <c r="BB240" i="2" s="1"/>
  <c r="BA241" i="2"/>
  <c r="BB241" i="2" s="1"/>
  <c r="BA242" i="2"/>
  <c r="BB242" i="2" s="1"/>
  <c r="BA243" i="2"/>
  <c r="BB243" i="2" s="1"/>
  <c r="BA244" i="2"/>
  <c r="BB244" i="2" s="1"/>
  <c r="BA245" i="2"/>
  <c r="BB245" i="2" s="1"/>
  <c r="BA246" i="2"/>
  <c r="BB246" i="2" s="1"/>
  <c r="BA247" i="2"/>
  <c r="BB247" i="2" s="1"/>
  <c r="BA248" i="2"/>
  <c r="BB248" i="2" s="1"/>
  <c r="BA249" i="2"/>
  <c r="BB249" i="2" s="1"/>
  <c r="BA250" i="2"/>
  <c r="BB250" i="2" s="1"/>
  <c r="BA251" i="2"/>
  <c r="BB251" i="2" s="1"/>
  <c r="BA252" i="2"/>
  <c r="BB252" i="2" s="1"/>
  <c r="BA253" i="2"/>
  <c r="BB253" i="2" s="1"/>
  <c r="BA254" i="2"/>
  <c r="BB254" i="2" s="1"/>
  <c r="BA255" i="2"/>
  <c r="BB255" i="2" s="1"/>
  <c r="BA256" i="2"/>
  <c r="BB256" i="2" s="1"/>
  <c r="BA257" i="2"/>
  <c r="BB257" i="2" s="1"/>
  <c r="BA258" i="2"/>
  <c r="BB258" i="2" s="1"/>
  <c r="BA259" i="2"/>
  <c r="BB259" i="2" s="1"/>
  <c r="BA260" i="2"/>
  <c r="BB260" i="2" s="1"/>
  <c r="BA261" i="2"/>
  <c r="BB261" i="2" s="1"/>
  <c r="BA262" i="2"/>
  <c r="BB262" i="2" s="1"/>
  <c r="BA263" i="2"/>
  <c r="BB263" i="2" s="1"/>
  <c r="BA264" i="2"/>
  <c r="BB264" i="2" s="1"/>
  <c r="BA265" i="2"/>
  <c r="BB265" i="2" s="1"/>
  <c r="BA266" i="2"/>
  <c r="BB266" i="2" s="1"/>
  <c r="BA267" i="2"/>
  <c r="BB267" i="2" s="1"/>
  <c r="BA268" i="2"/>
  <c r="BB268" i="2" s="1"/>
  <c r="BA269" i="2"/>
  <c r="BB269" i="2" s="1"/>
  <c r="BA270" i="2"/>
  <c r="BB270" i="2" s="1"/>
  <c r="BA271" i="2"/>
  <c r="BB271" i="2" s="1"/>
  <c r="BA272" i="2"/>
  <c r="BB272" i="2" s="1"/>
  <c r="BA273" i="2"/>
  <c r="BB273" i="2" s="1"/>
  <c r="BA274" i="2"/>
  <c r="BB274" i="2" s="1"/>
  <c r="BA275" i="2"/>
  <c r="BB275" i="2" s="1"/>
  <c r="BA276" i="2"/>
  <c r="BB276" i="2" s="1"/>
  <c r="BA277" i="2"/>
  <c r="BB277" i="2" s="1"/>
  <c r="BA278" i="2"/>
  <c r="BB278" i="2" s="1"/>
  <c r="BA279" i="2"/>
  <c r="BB279" i="2" s="1"/>
  <c r="BA280" i="2"/>
  <c r="BB280" i="2" s="1"/>
  <c r="BA281" i="2"/>
  <c r="BB281" i="2" s="1"/>
  <c r="BA282" i="2"/>
  <c r="BB282" i="2" s="1"/>
  <c r="BA283" i="2"/>
  <c r="BB283" i="2" s="1"/>
  <c r="BA284" i="2"/>
  <c r="BB284" i="2" s="1"/>
  <c r="BA285" i="2"/>
  <c r="BB285" i="2" s="1"/>
  <c r="BA286" i="2"/>
  <c r="BB286" i="2" s="1"/>
  <c r="BA287" i="2"/>
  <c r="BB287" i="2" s="1"/>
  <c r="BA288" i="2"/>
  <c r="BB288" i="2" s="1"/>
  <c r="BA289" i="2"/>
  <c r="BB289" i="2" s="1"/>
  <c r="BA290" i="2"/>
  <c r="BB290" i="2" s="1"/>
  <c r="BA291" i="2"/>
  <c r="BB291" i="2" s="1"/>
  <c r="BA292" i="2"/>
  <c r="BB292" i="2" s="1"/>
  <c r="BA293" i="2"/>
  <c r="BB293" i="2" s="1"/>
  <c r="BA294" i="2"/>
  <c r="BB294" i="2" s="1"/>
  <c r="BA295" i="2"/>
  <c r="BB295" i="2" s="1"/>
  <c r="BA296" i="2"/>
  <c r="BB296" i="2" s="1"/>
  <c r="BA297" i="2"/>
  <c r="BB297" i="2" s="1"/>
  <c r="BA298" i="2"/>
  <c r="BB298" i="2" s="1"/>
  <c r="BA299" i="2"/>
  <c r="BB299" i="2" s="1"/>
  <c r="BA300" i="2"/>
  <c r="BB300" i="2" s="1"/>
  <c r="BA301" i="2"/>
  <c r="BB301" i="2" s="1"/>
  <c r="BA302" i="2"/>
  <c r="BB302" i="2" s="1"/>
  <c r="BA303" i="2"/>
  <c r="BB303" i="2" s="1"/>
  <c r="BA304" i="2"/>
  <c r="BB304" i="2" s="1"/>
  <c r="BA305" i="2"/>
  <c r="BB305" i="2" s="1"/>
  <c r="BA306" i="2"/>
  <c r="BB306" i="2" s="1"/>
  <c r="BA307" i="2"/>
  <c r="BB307" i="2" s="1"/>
  <c r="BA308" i="2"/>
  <c r="BB308" i="2" s="1"/>
  <c r="BA309" i="2"/>
  <c r="BB309" i="2" s="1"/>
  <c r="BA310" i="2"/>
  <c r="BB310" i="2" s="1"/>
  <c r="BA311" i="2"/>
  <c r="BB311" i="2" s="1"/>
  <c r="BA312" i="2"/>
  <c r="BB312" i="2" s="1"/>
  <c r="BA313" i="2"/>
  <c r="BB313" i="2" s="1"/>
  <c r="BA314" i="2"/>
  <c r="BB314" i="2" s="1"/>
  <c r="BA315" i="2"/>
  <c r="BB315" i="2" s="1"/>
  <c r="BA316" i="2"/>
  <c r="BB316" i="2" s="1"/>
  <c r="BA317" i="2"/>
  <c r="BB317" i="2" s="1"/>
  <c r="BA318" i="2"/>
  <c r="BB318" i="2" s="1"/>
  <c r="BA319" i="2"/>
  <c r="BB319" i="2" s="1"/>
  <c r="BA320" i="2"/>
  <c r="BB320" i="2" s="1"/>
  <c r="BA321" i="2"/>
  <c r="BB321" i="2" s="1"/>
  <c r="BA322" i="2"/>
  <c r="BB322" i="2" s="1"/>
  <c r="BA323" i="2"/>
  <c r="BB323" i="2" s="1"/>
  <c r="BA324" i="2"/>
  <c r="BB324" i="2" s="1"/>
  <c r="BA325" i="2"/>
  <c r="BB325" i="2" s="1"/>
  <c r="BA326" i="2"/>
  <c r="BB326" i="2" s="1"/>
  <c r="BA327" i="2"/>
  <c r="BB327" i="2" s="1"/>
  <c r="BA328" i="2"/>
  <c r="BB328" i="2" s="1"/>
  <c r="BA329" i="2"/>
  <c r="BB329" i="2" s="1"/>
  <c r="BA330" i="2"/>
  <c r="BB330" i="2" s="1"/>
  <c r="BA331" i="2"/>
  <c r="BB331" i="2" s="1"/>
  <c r="BA332" i="2"/>
  <c r="BB332" i="2" s="1"/>
  <c r="BA333" i="2"/>
  <c r="BB333" i="2" s="1"/>
  <c r="BA334" i="2"/>
  <c r="BB334" i="2" s="1"/>
  <c r="BA335" i="2"/>
  <c r="BB335" i="2" s="1"/>
  <c r="BA336" i="2"/>
  <c r="BB336" i="2" s="1"/>
  <c r="BA337" i="2"/>
  <c r="BB337" i="2" s="1"/>
  <c r="BA338" i="2"/>
  <c r="BB338" i="2" s="1"/>
  <c r="BA339" i="2"/>
  <c r="BB339" i="2" s="1"/>
  <c r="BA340" i="2"/>
  <c r="BB340" i="2" s="1"/>
  <c r="BA341" i="2"/>
  <c r="BB341" i="2" s="1"/>
  <c r="BA342" i="2"/>
  <c r="BB342" i="2" s="1"/>
  <c r="BA343" i="2"/>
  <c r="BB343" i="2" s="1"/>
  <c r="BA344" i="2"/>
  <c r="BB344" i="2" s="1"/>
  <c r="BA345" i="2"/>
  <c r="BB345" i="2" s="1"/>
  <c r="BA346" i="2"/>
  <c r="BB346" i="2" s="1"/>
  <c r="BA347" i="2"/>
  <c r="BB347" i="2" s="1"/>
  <c r="BA348" i="2"/>
  <c r="BB348" i="2" s="1"/>
  <c r="BA349" i="2"/>
  <c r="BB349" i="2" s="1"/>
  <c r="BA350" i="2"/>
  <c r="BB350" i="2" s="1"/>
  <c r="BA351" i="2"/>
  <c r="BB351" i="2" s="1"/>
  <c r="BA352" i="2"/>
  <c r="BB352" i="2" s="1"/>
  <c r="BA353" i="2"/>
  <c r="BB353" i="2" s="1"/>
  <c r="BA354" i="2"/>
  <c r="BB354" i="2" s="1"/>
  <c r="BA355" i="2"/>
  <c r="BB355" i="2" s="1"/>
  <c r="BA356" i="2"/>
  <c r="BB356" i="2" s="1"/>
  <c r="BA357" i="2"/>
  <c r="BB357" i="2" s="1"/>
  <c r="BA358" i="2"/>
  <c r="BB358" i="2" s="1"/>
  <c r="BA359" i="2"/>
  <c r="BB359" i="2" s="1"/>
  <c r="BA360" i="2"/>
  <c r="BB360" i="2" s="1"/>
  <c r="BA361" i="2"/>
  <c r="BB361" i="2" s="1"/>
  <c r="BA362" i="2"/>
  <c r="BB362" i="2" s="1"/>
  <c r="BA363" i="2"/>
  <c r="BB363" i="2" s="1"/>
  <c r="BA364" i="2"/>
  <c r="BB364" i="2" s="1"/>
  <c r="BA365" i="2"/>
  <c r="BB365" i="2" s="1"/>
  <c r="BA366" i="2"/>
  <c r="BB366" i="2" s="1"/>
  <c r="BA367" i="2"/>
  <c r="BB367" i="2" s="1"/>
  <c r="BA368" i="2"/>
  <c r="BB368" i="2" s="1"/>
  <c r="BA369" i="2"/>
  <c r="BB369" i="2" s="1"/>
  <c r="BA370" i="2"/>
  <c r="BB370" i="2" s="1"/>
  <c r="BA371" i="2"/>
  <c r="BB371" i="2" s="1"/>
  <c r="BA372" i="2"/>
  <c r="BB372" i="2" s="1"/>
  <c r="BA373" i="2"/>
  <c r="BB373" i="2" s="1"/>
  <c r="BA374" i="2"/>
  <c r="BB374" i="2" s="1"/>
  <c r="BA375" i="2"/>
  <c r="BB375" i="2" s="1"/>
  <c r="BA376" i="2"/>
  <c r="BB376" i="2" s="1"/>
  <c r="BA377" i="2"/>
  <c r="BB377" i="2" s="1"/>
  <c r="BA378" i="2"/>
  <c r="BB378" i="2" s="1"/>
  <c r="BA379" i="2"/>
  <c r="BB379" i="2" s="1"/>
  <c r="BA380" i="2"/>
  <c r="BB380" i="2" s="1"/>
  <c r="BA381" i="2"/>
  <c r="BB381" i="2" s="1"/>
  <c r="BA382" i="2"/>
  <c r="BB382" i="2" s="1"/>
  <c r="BA383" i="2"/>
  <c r="BB383" i="2" s="1"/>
  <c r="BA384" i="2"/>
  <c r="BB384" i="2" s="1"/>
  <c r="BA385" i="2"/>
  <c r="BB385" i="2" s="1"/>
  <c r="BA386" i="2"/>
  <c r="BB386" i="2" s="1"/>
  <c r="BA387" i="2"/>
  <c r="BB387" i="2" s="1"/>
  <c r="BA388" i="2"/>
  <c r="BB388" i="2" s="1"/>
  <c r="BA389" i="2"/>
  <c r="BB389" i="2" s="1"/>
  <c r="BA390" i="2"/>
  <c r="BB390" i="2" s="1"/>
  <c r="BA391" i="2"/>
  <c r="BB391" i="2" s="1"/>
  <c r="BA392" i="2"/>
  <c r="BB392" i="2" s="1"/>
  <c r="BA393" i="2"/>
  <c r="BB393" i="2" s="1"/>
  <c r="BA394" i="2"/>
  <c r="BB394" i="2" s="1"/>
  <c r="BA395" i="2"/>
  <c r="BB395" i="2" s="1"/>
  <c r="BA396" i="2"/>
  <c r="BB396" i="2" s="1"/>
  <c r="BA397" i="2"/>
  <c r="BB397" i="2" s="1"/>
  <c r="BA398" i="2"/>
  <c r="BB398" i="2" s="1"/>
  <c r="BA399" i="2"/>
  <c r="BB399" i="2" s="1"/>
  <c r="BA400" i="2"/>
  <c r="BB400" i="2" s="1"/>
  <c r="BA401" i="2"/>
  <c r="BB401" i="2" s="1"/>
  <c r="BA402" i="2"/>
  <c r="BB402" i="2" s="1"/>
  <c r="BA403" i="2"/>
  <c r="BB403" i="2" s="1"/>
  <c r="BA404" i="2"/>
  <c r="BB404" i="2" s="1"/>
  <c r="BA405" i="2"/>
  <c r="BB405" i="2" s="1"/>
  <c r="BA406" i="2"/>
  <c r="BB406" i="2" s="1"/>
  <c r="BA407" i="2"/>
  <c r="BB407" i="2" s="1"/>
  <c r="BA408" i="2"/>
  <c r="BB408" i="2" s="1"/>
  <c r="BA409" i="2"/>
  <c r="BB409" i="2" s="1"/>
  <c r="BA410" i="2"/>
  <c r="BB410" i="2" s="1"/>
  <c r="BA411" i="2"/>
  <c r="BB411" i="2" s="1"/>
  <c r="BA412" i="2"/>
  <c r="BB412" i="2" s="1"/>
  <c r="BA413" i="2"/>
  <c r="BB413" i="2" s="1"/>
  <c r="BA414" i="2"/>
  <c r="BB414" i="2" s="1"/>
  <c r="BA415" i="2"/>
  <c r="BB415" i="2" s="1"/>
  <c r="BA416" i="2"/>
  <c r="BB416" i="2" s="1"/>
  <c r="BA417" i="2"/>
  <c r="BB417" i="2" s="1"/>
  <c r="BA418" i="2"/>
  <c r="BB418" i="2" s="1"/>
  <c r="BA419" i="2"/>
  <c r="BB419" i="2" s="1"/>
  <c r="BA420" i="2"/>
  <c r="BB420" i="2" s="1"/>
  <c r="BA421" i="2"/>
  <c r="BB421" i="2" s="1"/>
  <c r="BA422" i="2"/>
  <c r="BB422" i="2" s="1"/>
  <c r="BA423" i="2"/>
  <c r="BB423" i="2" s="1"/>
  <c r="BA424" i="2"/>
  <c r="BB424" i="2" s="1"/>
  <c r="BA425" i="2"/>
  <c r="BB425" i="2" s="1"/>
  <c r="BA426" i="2"/>
  <c r="BB426" i="2" s="1"/>
  <c r="BA427" i="2"/>
  <c r="BB427" i="2" s="1"/>
  <c r="BA428" i="2"/>
  <c r="BB428" i="2" s="1"/>
  <c r="BA429" i="2"/>
  <c r="BB429" i="2" s="1"/>
  <c r="BA430" i="2"/>
  <c r="BB430" i="2" s="1"/>
  <c r="BA431" i="2"/>
  <c r="BB431" i="2" s="1"/>
  <c r="BA432" i="2"/>
  <c r="BB432" i="2" s="1"/>
  <c r="BA433" i="2"/>
  <c r="BB433" i="2" s="1"/>
  <c r="BA434" i="2"/>
  <c r="BB434" i="2" s="1"/>
  <c r="BA435" i="2"/>
  <c r="BB435" i="2" s="1"/>
  <c r="BA436" i="2"/>
  <c r="BB436" i="2" s="1"/>
  <c r="BA437" i="2"/>
  <c r="BB437" i="2" s="1"/>
  <c r="BA438" i="2"/>
  <c r="BB438" i="2" s="1"/>
  <c r="BA439" i="2"/>
  <c r="BB439" i="2" s="1"/>
  <c r="BA440" i="2"/>
  <c r="BB440" i="2" s="1"/>
  <c r="BA441" i="2"/>
  <c r="BB441" i="2" s="1"/>
  <c r="BA442" i="2"/>
  <c r="BB442" i="2" s="1"/>
  <c r="BA443" i="2"/>
  <c r="BB443" i="2" s="1"/>
  <c r="BA444" i="2"/>
  <c r="BB444" i="2" s="1"/>
  <c r="BA445" i="2"/>
  <c r="BB445" i="2" s="1"/>
  <c r="BA446" i="2"/>
  <c r="BB446" i="2" s="1"/>
  <c r="BA447" i="2"/>
  <c r="BB447" i="2" s="1"/>
  <c r="BA448" i="2"/>
  <c r="BB448" i="2" s="1"/>
  <c r="BA449" i="2"/>
  <c r="BB449" i="2" s="1"/>
  <c r="BA450" i="2"/>
  <c r="BB450" i="2" s="1"/>
  <c r="BA451" i="2"/>
  <c r="BB451" i="2" s="1"/>
  <c r="BA452" i="2"/>
  <c r="BB452" i="2" s="1"/>
  <c r="BA453" i="2"/>
  <c r="BB453" i="2" s="1"/>
  <c r="BA454" i="2"/>
  <c r="BB454" i="2" s="1"/>
  <c r="BA455" i="2"/>
  <c r="BB455" i="2" s="1"/>
  <c r="BA456" i="2"/>
  <c r="BB456" i="2" s="1"/>
  <c r="BA457" i="2"/>
  <c r="BB457" i="2" s="1"/>
  <c r="BA458" i="2"/>
  <c r="BB458" i="2" s="1"/>
  <c r="BA459" i="2"/>
  <c r="BB459" i="2" s="1"/>
  <c r="BA460" i="2"/>
  <c r="BB460" i="2" s="1"/>
  <c r="BA461" i="2"/>
  <c r="BB461" i="2" s="1"/>
  <c r="BA462" i="2"/>
  <c r="BB462" i="2" s="1"/>
  <c r="BA463" i="2"/>
  <c r="BB463" i="2" s="1"/>
  <c r="BA464" i="2"/>
  <c r="BB464" i="2" s="1"/>
  <c r="BA465" i="2"/>
  <c r="BB465" i="2" s="1"/>
  <c r="BA466" i="2"/>
  <c r="BB466" i="2" s="1"/>
  <c r="BA467" i="2"/>
  <c r="BB467" i="2" s="1"/>
  <c r="BA468" i="2"/>
  <c r="BB468" i="2" s="1"/>
  <c r="BA469" i="2"/>
  <c r="BB469" i="2" s="1"/>
  <c r="BA2" i="2"/>
  <c r="BB2" i="2" s="1"/>
  <c r="L473" i="2"/>
  <c r="K473" i="2"/>
  <c r="F473" i="2"/>
  <c r="G473" i="2"/>
  <c r="E473" i="2"/>
  <c r="D473" i="2"/>
  <c r="AJ3" i="2" l="1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J259" i="2"/>
  <c r="AJ260" i="2"/>
  <c r="AJ261" i="2"/>
  <c r="AJ262" i="2"/>
  <c r="AJ263" i="2"/>
  <c r="AJ264" i="2"/>
  <c r="AJ265" i="2"/>
  <c r="AJ266" i="2"/>
  <c r="AJ267" i="2"/>
  <c r="AJ268" i="2"/>
  <c r="AJ269" i="2"/>
  <c r="AJ270" i="2"/>
  <c r="AJ271" i="2"/>
  <c r="AJ272" i="2"/>
  <c r="AJ273" i="2"/>
  <c r="AJ274" i="2"/>
  <c r="AJ275" i="2"/>
  <c r="AJ276" i="2"/>
  <c r="AJ277" i="2"/>
  <c r="AJ278" i="2"/>
  <c r="AJ279" i="2"/>
  <c r="AJ280" i="2"/>
  <c r="AJ281" i="2"/>
  <c r="AJ282" i="2"/>
  <c r="AJ283" i="2"/>
  <c r="AJ284" i="2"/>
  <c r="AJ285" i="2"/>
  <c r="AJ286" i="2"/>
  <c r="AJ287" i="2"/>
  <c r="AJ288" i="2"/>
  <c r="AJ289" i="2"/>
  <c r="AJ290" i="2"/>
  <c r="AJ291" i="2"/>
  <c r="AJ292" i="2"/>
  <c r="AJ293" i="2"/>
  <c r="AJ294" i="2"/>
  <c r="AJ295" i="2"/>
  <c r="AJ296" i="2"/>
  <c r="AJ297" i="2"/>
  <c r="AJ298" i="2"/>
  <c r="AJ299" i="2"/>
  <c r="AJ300" i="2"/>
  <c r="AJ301" i="2"/>
  <c r="AJ302" i="2"/>
  <c r="AJ303" i="2"/>
  <c r="AJ304" i="2"/>
  <c r="AJ305" i="2"/>
  <c r="AJ306" i="2"/>
  <c r="AJ307" i="2"/>
  <c r="AJ308" i="2"/>
  <c r="AJ309" i="2"/>
  <c r="AJ310" i="2"/>
  <c r="AJ311" i="2"/>
  <c r="AJ312" i="2"/>
  <c r="AJ313" i="2"/>
  <c r="AJ314" i="2"/>
  <c r="AJ315" i="2"/>
  <c r="AJ316" i="2"/>
  <c r="AJ317" i="2"/>
  <c r="AJ318" i="2"/>
  <c r="AJ319" i="2"/>
  <c r="AJ320" i="2"/>
  <c r="AJ321" i="2"/>
  <c r="AJ322" i="2"/>
  <c r="AJ323" i="2"/>
  <c r="AJ324" i="2"/>
  <c r="AJ325" i="2"/>
  <c r="AJ326" i="2"/>
  <c r="AJ327" i="2"/>
  <c r="AJ328" i="2"/>
  <c r="AJ329" i="2"/>
  <c r="AJ330" i="2"/>
  <c r="AJ331" i="2"/>
  <c r="AJ332" i="2"/>
  <c r="AJ333" i="2"/>
  <c r="AJ334" i="2"/>
  <c r="AJ335" i="2"/>
  <c r="AJ336" i="2"/>
  <c r="AJ337" i="2"/>
  <c r="AJ338" i="2"/>
  <c r="AJ339" i="2"/>
  <c r="AJ340" i="2"/>
  <c r="AJ341" i="2"/>
  <c r="AJ342" i="2"/>
  <c r="AJ343" i="2"/>
  <c r="AJ344" i="2"/>
  <c r="AJ345" i="2"/>
  <c r="AJ346" i="2"/>
  <c r="AJ347" i="2"/>
  <c r="AJ348" i="2"/>
  <c r="AJ349" i="2"/>
  <c r="AJ350" i="2"/>
  <c r="AJ351" i="2"/>
  <c r="AJ352" i="2"/>
  <c r="AJ353" i="2"/>
  <c r="AJ354" i="2"/>
  <c r="AJ355" i="2"/>
  <c r="AJ356" i="2"/>
  <c r="AJ357" i="2"/>
  <c r="AJ358" i="2"/>
  <c r="AJ359" i="2"/>
  <c r="AJ360" i="2"/>
  <c r="AJ361" i="2"/>
  <c r="AJ362" i="2"/>
  <c r="AJ363" i="2"/>
  <c r="AJ364" i="2"/>
  <c r="AJ365" i="2"/>
  <c r="AJ366" i="2"/>
  <c r="AJ367" i="2"/>
  <c r="AJ368" i="2"/>
  <c r="AJ369" i="2"/>
  <c r="AJ370" i="2"/>
  <c r="AJ371" i="2"/>
  <c r="AJ372" i="2"/>
  <c r="AJ373" i="2"/>
  <c r="AJ374" i="2"/>
  <c r="AJ375" i="2"/>
  <c r="AJ376" i="2"/>
  <c r="AJ377" i="2"/>
  <c r="AJ378" i="2"/>
  <c r="AJ379" i="2"/>
  <c r="AJ380" i="2"/>
  <c r="AJ381" i="2"/>
  <c r="AJ382" i="2"/>
  <c r="AJ383" i="2"/>
  <c r="AJ384" i="2"/>
  <c r="AJ385" i="2"/>
  <c r="AJ386" i="2"/>
  <c r="AJ387" i="2"/>
  <c r="AJ388" i="2"/>
  <c r="AJ389" i="2"/>
  <c r="AJ390" i="2"/>
  <c r="AJ391" i="2"/>
  <c r="AJ392" i="2"/>
  <c r="AJ393" i="2"/>
  <c r="AJ394" i="2"/>
  <c r="AJ395" i="2"/>
  <c r="AJ396" i="2"/>
  <c r="AJ397" i="2"/>
  <c r="AJ398" i="2"/>
  <c r="AJ399" i="2"/>
  <c r="AJ400" i="2"/>
  <c r="AJ401" i="2"/>
  <c r="AJ402" i="2"/>
  <c r="AJ403" i="2"/>
  <c r="AJ404" i="2"/>
  <c r="AJ405" i="2"/>
  <c r="AJ406" i="2"/>
  <c r="AJ407" i="2"/>
  <c r="AJ408" i="2"/>
  <c r="AJ409" i="2"/>
  <c r="AJ410" i="2"/>
  <c r="AJ411" i="2"/>
  <c r="AJ412" i="2"/>
  <c r="AJ413" i="2"/>
  <c r="AJ414" i="2"/>
  <c r="AJ415" i="2"/>
  <c r="AJ416" i="2"/>
  <c r="AJ417" i="2"/>
  <c r="AJ418" i="2"/>
  <c r="AJ419" i="2"/>
  <c r="AJ420" i="2"/>
  <c r="AJ421" i="2"/>
  <c r="AJ422" i="2"/>
  <c r="AJ423" i="2"/>
  <c r="AJ424" i="2"/>
  <c r="AJ425" i="2"/>
  <c r="AJ426" i="2"/>
  <c r="AJ427" i="2"/>
  <c r="AJ428" i="2"/>
  <c r="AJ429" i="2"/>
  <c r="AJ430" i="2"/>
  <c r="AJ431" i="2"/>
  <c r="AJ432" i="2"/>
  <c r="AJ433" i="2"/>
  <c r="AJ434" i="2"/>
  <c r="AJ435" i="2"/>
  <c r="AJ436" i="2"/>
  <c r="AJ437" i="2"/>
  <c r="AJ438" i="2"/>
  <c r="AJ439" i="2"/>
  <c r="AJ440" i="2"/>
  <c r="AJ441" i="2"/>
  <c r="AJ442" i="2"/>
  <c r="AJ443" i="2"/>
  <c r="AJ444" i="2"/>
  <c r="AJ445" i="2"/>
  <c r="AJ446" i="2"/>
  <c r="AJ447" i="2"/>
  <c r="AJ448" i="2"/>
  <c r="AJ449" i="2"/>
  <c r="AJ450" i="2"/>
  <c r="AJ451" i="2"/>
  <c r="AJ452" i="2"/>
  <c r="AJ453" i="2"/>
  <c r="AJ454" i="2"/>
  <c r="AJ455" i="2"/>
  <c r="AJ456" i="2"/>
  <c r="AJ457" i="2"/>
  <c r="AJ458" i="2"/>
  <c r="AJ459" i="2"/>
  <c r="AJ460" i="2"/>
  <c r="AJ461" i="2"/>
  <c r="AJ462" i="2"/>
  <c r="AJ463" i="2"/>
  <c r="AJ464" i="2"/>
  <c r="AJ465" i="2"/>
  <c r="AJ466" i="2"/>
  <c r="AJ467" i="2"/>
  <c r="AJ468" i="2"/>
  <c r="AJ469" i="2"/>
  <c r="AJ2" i="2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2" i="2"/>
  <c r="X469" i="2" l="1"/>
  <c r="Y469" i="2" s="1"/>
  <c r="Z469" i="2"/>
  <c r="AA469" i="2" s="1"/>
  <c r="AB469" i="2"/>
  <c r="AC469" i="2" s="1"/>
  <c r="X457" i="2"/>
  <c r="Y457" i="2" s="1"/>
  <c r="AE457" i="2" s="1"/>
  <c r="Z457" i="2"/>
  <c r="AA457" i="2" s="1"/>
  <c r="AB457" i="2"/>
  <c r="AC457" i="2" s="1"/>
  <c r="X445" i="2"/>
  <c r="Y445" i="2" s="1"/>
  <c r="Z445" i="2"/>
  <c r="AA445" i="2" s="1"/>
  <c r="AB445" i="2"/>
  <c r="AC445" i="2" s="1"/>
  <c r="X433" i="2"/>
  <c r="Y433" i="2" s="1"/>
  <c r="Z433" i="2"/>
  <c r="AA433" i="2" s="1"/>
  <c r="AB433" i="2"/>
  <c r="AC433" i="2" s="1"/>
  <c r="X421" i="2"/>
  <c r="Y421" i="2" s="1"/>
  <c r="Z421" i="2"/>
  <c r="AA421" i="2" s="1"/>
  <c r="AB421" i="2"/>
  <c r="AC421" i="2" s="1"/>
  <c r="X413" i="2"/>
  <c r="Y413" i="2" s="1"/>
  <c r="Z413" i="2"/>
  <c r="AA413" i="2" s="1"/>
  <c r="AB413" i="2"/>
  <c r="AC413" i="2" s="1"/>
  <c r="X401" i="2"/>
  <c r="Y401" i="2" s="1"/>
  <c r="Z401" i="2"/>
  <c r="AA401" i="2" s="1"/>
  <c r="AB401" i="2"/>
  <c r="AC401" i="2" s="1"/>
  <c r="X389" i="2"/>
  <c r="Y389" i="2" s="1"/>
  <c r="Z389" i="2"/>
  <c r="AA389" i="2" s="1"/>
  <c r="AB389" i="2"/>
  <c r="AC389" i="2" s="1"/>
  <c r="X377" i="2"/>
  <c r="Y377" i="2" s="1"/>
  <c r="Z377" i="2"/>
  <c r="AA377" i="2" s="1"/>
  <c r="AB377" i="2"/>
  <c r="AC377" i="2" s="1"/>
  <c r="X369" i="2"/>
  <c r="Y369" i="2" s="1"/>
  <c r="Z369" i="2"/>
  <c r="AA369" i="2" s="1"/>
  <c r="AB369" i="2"/>
  <c r="AC369" i="2" s="1"/>
  <c r="X357" i="2"/>
  <c r="Y357" i="2" s="1"/>
  <c r="Z357" i="2"/>
  <c r="AA357" i="2" s="1"/>
  <c r="AB357" i="2"/>
  <c r="AC357" i="2" s="1"/>
  <c r="X345" i="2"/>
  <c r="Y345" i="2" s="1"/>
  <c r="Z345" i="2"/>
  <c r="AA345" i="2" s="1"/>
  <c r="AB345" i="2"/>
  <c r="AC345" i="2" s="1"/>
  <c r="X333" i="2"/>
  <c r="Y333" i="2" s="1"/>
  <c r="Z333" i="2"/>
  <c r="AA333" i="2" s="1"/>
  <c r="AB333" i="2"/>
  <c r="AC333" i="2" s="1"/>
  <c r="X329" i="2"/>
  <c r="Y329" i="2" s="1"/>
  <c r="Z329" i="2"/>
  <c r="AA329" i="2" s="1"/>
  <c r="AB329" i="2"/>
  <c r="AC329" i="2" s="1"/>
  <c r="X317" i="2"/>
  <c r="Y317" i="2" s="1"/>
  <c r="Z317" i="2"/>
  <c r="AA317" i="2" s="1"/>
  <c r="AB317" i="2"/>
  <c r="AC317" i="2" s="1"/>
  <c r="X305" i="2"/>
  <c r="Y305" i="2" s="1"/>
  <c r="Z305" i="2"/>
  <c r="AA305" i="2" s="1"/>
  <c r="AB305" i="2"/>
  <c r="AC305" i="2" s="1"/>
  <c r="X297" i="2"/>
  <c r="Y297" i="2" s="1"/>
  <c r="Z297" i="2"/>
  <c r="AA297" i="2" s="1"/>
  <c r="AB297" i="2"/>
  <c r="AC297" i="2" s="1"/>
  <c r="X285" i="2"/>
  <c r="Y285" i="2" s="1"/>
  <c r="Z285" i="2"/>
  <c r="AA285" i="2" s="1"/>
  <c r="AB285" i="2"/>
  <c r="AC285" i="2" s="1"/>
  <c r="X273" i="2"/>
  <c r="Y273" i="2" s="1"/>
  <c r="Z273" i="2"/>
  <c r="AA273" i="2" s="1"/>
  <c r="AB273" i="2"/>
  <c r="AC273" i="2" s="1"/>
  <c r="X265" i="2"/>
  <c r="Y265" i="2" s="1"/>
  <c r="Z265" i="2"/>
  <c r="AA265" i="2" s="1"/>
  <c r="AB265" i="2"/>
  <c r="AC265" i="2" s="1"/>
  <c r="X257" i="2"/>
  <c r="Y257" i="2" s="1"/>
  <c r="Z257" i="2"/>
  <c r="AA257" i="2" s="1"/>
  <c r="AB257" i="2"/>
  <c r="AC257" i="2" s="1"/>
  <c r="X245" i="2"/>
  <c r="Y245" i="2" s="1"/>
  <c r="Z245" i="2"/>
  <c r="AA245" i="2" s="1"/>
  <c r="AB245" i="2"/>
  <c r="AC245" i="2" s="1"/>
  <c r="X233" i="2"/>
  <c r="Y233" i="2" s="1"/>
  <c r="Z233" i="2"/>
  <c r="AA233" i="2" s="1"/>
  <c r="AB233" i="2"/>
  <c r="AC233" i="2" s="1"/>
  <c r="X225" i="2"/>
  <c r="Y225" i="2" s="1"/>
  <c r="Z225" i="2"/>
  <c r="AA225" i="2" s="1"/>
  <c r="AB225" i="2"/>
  <c r="AC225" i="2" s="1"/>
  <c r="X213" i="2"/>
  <c r="Y213" i="2" s="1"/>
  <c r="Z213" i="2"/>
  <c r="AA213" i="2" s="1"/>
  <c r="AB213" i="2"/>
  <c r="AC213" i="2" s="1"/>
  <c r="X201" i="2"/>
  <c r="Y201" i="2" s="1"/>
  <c r="Z201" i="2"/>
  <c r="AA201" i="2" s="1"/>
  <c r="AB201" i="2"/>
  <c r="AC201" i="2" s="1"/>
  <c r="X189" i="2"/>
  <c r="Y189" i="2" s="1"/>
  <c r="Z189" i="2"/>
  <c r="AA189" i="2" s="1"/>
  <c r="AB189" i="2"/>
  <c r="AC189" i="2" s="1"/>
  <c r="X185" i="2"/>
  <c r="Y185" i="2" s="1"/>
  <c r="Z185" i="2"/>
  <c r="AA185" i="2" s="1"/>
  <c r="AB185" i="2"/>
  <c r="AC185" i="2" s="1"/>
  <c r="X169" i="2"/>
  <c r="Y169" i="2" s="1"/>
  <c r="Z169" i="2"/>
  <c r="AA169" i="2" s="1"/>
  <c r="AB169" i="2"/>
  <c r="AC169" i="2" s="1"/>
  <c r="X161" i="2"/>
  <c r="Y161" i="2" s="1"/>
  <c r="Z161" i="2"/>
  <c r="AA161" i="2" s="1"/>
  <c r="AB161" i="2"/>
  <c r="AC161" i="2" s="1"/>
  <c r="X149" i="2"/>
  <c r="Y149" i="2" s="1"/>
  <c r="Z149" i="2"/>
  <c r="AA149" i="2" s="1"/>
  <c r="AB149" i="2"/>
  <c r="AC149" i="2" s="1"/>
  <c r="X137" i="2"/>
  <c r="Y137" i="2" s="1"/>
  <c r="AB137" i="2"/>
  <c r="AC137" i="2" s="1"/>
  <c r="Z137" i="2"/>
  <c r="AA137" i="2" s="1"/>
  <c r="X125" i="2"/>
  <c r="Y125" i="2" s="1"/>
  <c r="AB125" i="2"/>
  <c r="AC125" i="2" s="1"/>
  <c r="Z125" i="2"/>
  <c r="AA125" i="2" s="1"/>
  <c r="X117" i="2"/>
  <c r="Y117" i="2" s="1"/>
  <c r="AB117" i="2"/>
  <c r="AC117" i="2" s="1"/>
  <c r="Z117" i="2"/>
  <c r="AA117" i="2" s="1"/>
  <c r="X101" i="2"/>
  <c r="Y101" i="2" s="1"/>
  <c r="Z101" i="2"/>
  <c r="AA101" i="2" s="1"/>
  <c r="AB101" i="2"/>
  <c r="AC101" i="2" s="1"/>
  <c r="X89" i="2"/>
  <c r="Y89" i="2" s="1"/>
  <c r="Z89" i="2"/>
  <c r="AA89" i="2" s="1"/>
  <c r="AB89" i="2"/>
  <c r="AC89" i="2" s="1"/>
  <c r="X77" i="2"/>
  <c r="Y77" i="2" s="1"/>
  <c r="Z77" i="2"/>
  <c r="AA77" i="2" s="1"/>
  <c r="AB77" i="2"/>
  <c r="AC77" i="2" s="1"/>
  <c r="X69" i="2"/>
  <c r="Y69" i="2" s="1"/>
  <c r="Z69" i="2"/>
  <c r="AA69" i="2" s="1"/>
  <c r="AB69" i="2"/>
  <c r="AC69" i="2" s="1"/>
  <c r="X57" i="2"/>
  <c r="Y57" i="2" s="1"/>
  <c r="Z57" i="2"/>
  <c r="AA57" i="2" s="1"/>
  <c r="AB57" i="2"/>
  <c r="AC57" i="2" s="1"/>
  <c r="X45" i="2"/>
  <c r="Y45" i="2" s="1"/>
  <c r="Z45" i="2"/>
  <c r="AA45" i="2" s="1"/>
  <c r="AB45" i="2"/>
  <c r="AC45" i="2" s="1"/>
  <c r="X37" i="2"/>
  <c r="Y37" i="2" s="1"/>
  <c r="Z37" i="2"/>
  <c r="AA37" i="2" s="1"/>
  <c r="AB37" i="2"/>
  <c r="AC37" i="2" s="1"/>
  <c r="X25" i="2"/>
  <c r="Y25" i="2" s="1"/>
  <c r="Z25" i="2"/>
  <c r="AA25" i="2" s="1"/>
  <c r="AB25" i="2"/>
  <c r="AC25" i="2" s="1"/>
  <c r="X13" i="2"/>
  <c r="Y13" i="2" s="1"/>
  <c r="Z13" i="2"/>
  <c r="AA13" i="2" s="1"/>
  <c r="AB13" i="2"/>
  <c r="AC13" i="2" s="1"/>
  <c r="X5" i="2"/>
  <c r="Y5" i="2" s="1"/>
  <c r="Z5" i="2"/>
  <c r="AA5" i="2" s="1"/>
  <c r="AB5" i="2"/>
  <c r="AC5" i="2" s="1"/>
  <c r="Z468" i="2"/>
  <c r="AA468" i="2" s="1"/>
  <c r="X468" i="2"/>
  <c r="Y468" i="2" s="1"/>
  <c r="AB468" i="2"/>
  <c r="AC468" i="2" s="1"/>
  <c r="X464" i="2"/>
  <c r="Y464" i="2" s="1"/>
  <c r="AF464" i="2" s="1"/>
  <c r="AG464" i="2" s="1"/>
  <c r="AB464" i="2"/>
  <c r="AC464" i="2" s="1"/>
  <c r="Z464" i="2"/>
  <c r="AA464" i="2" s="1"/>
  <c r="X460" i="2"/>
  <c r="Y460" i="2" s="1"/>
  <c r="Z460" i="2"/>
  <c r="AA460" i="2" s="1"/>
  <c r="AE460" i="2" s="1"/>
  <c r="AB460" i="2"/>
  <c r="AC460" i="2" s="1"/>
  <c r="X456" i="2"/>
  <c r="Y456" i="2" s="1"/>
  <c r="Z456" i="2"/>
  <c r="AA456" i="2" s="1"/>
  <c r="AB456" i="2"/>
  <c r="AC456" i="2" s="1"/>
  <c r="Z452" i="2"/>
  <c r="AA452" i="2" s="1"/>
  <c r="AB452" i="2"/>
  <c r="AC452" i="2" s="1"/>
  <c r="X452" i="2"/>
  <c r="Y452" i="2" s="1"/>
  <c r="AE452" i="2" s="1"/>
  <c r="X448" i="2"/>
  <c r="Y448" i="2" s="1"/>
  <c r="Z448" i="2"/>
  <c r="AA448" i="2" s="1"/>
  <c r="AB448" i="2"/>
  <c r="AC448" i="2" s="1"/>
  <c r="X444" i="2"/>
  <c r="Y444" i="2" s="1"/>
  <c r="Z444" i="2"/>
  <c r="AA444" i="2" s="1"/>
  <c r="AB444" i="2"/>
  <c r="AC444" i="2" s="1"/>
  <c r="X440" i="2"/>
  <c r="Y440" i="2" s="1"/>
  <c r="Z440" i="2"/>
  <c r="AA440" i="2" s="1"/>
  <c r="AB440" i="2"/>
  <c r="AC440" i="2" s="1"/>
  <c r="AB436" i="2"/>
  <c r="AC436" i="2" s="1"/>
  <c r="X436" i="2"/>
  <c r="Y436" i="2" s="1"/>
  <c r="Z436" i="2"/>
  <c r="AA436" i="2" s="1"/>
  <c r="X432" i="2"/>
  <c r="Y432" i="2" s="1"/>
  <c r="AB432" i="2"/>
  <c r="AC432" i="2" s="1"/>
  <c r="Z432" i="2"/>
  <c r="AA432" i="2" s="1"/>
  <c r="X428" i="2"/>
  <c r="Y428" i="2" s="1"/>
  <c r="Z428" i="2"/>
  <c r="AA428" i="2" s="1"/>
  <c r="AB428" i="2"/>
  <c r="AC428" i="2" s="1"/>
  <c r="X424" i="2"/>
  <c r="Y424" i="2" s="1"/>
  <c r="Z424" i="2"/>
  <c r="AA424" i="2" s="1"/>
  <c r="AB424" i="2"/>
  <c r="AC424" i="2" s="1"/>
  <c r="X420" i="2"/>
  <c r="Y420" i="2" s="1"/>
  <c r="Z420" i="2"/>
  <c r="AA420" i="2" s="1"/>
  <c r="AB420" i="2"/>
  <c r="AC420" i="2" s="1"/>
  <c r="X416" i="2"/>
  <c r="Y416" i="2" s="1"/>
  <c r="AB416" i="2"/>
  <c r="AC416" i="2" s="1"/>
  <c r="Z416" i="2"/>
  <c r="AA416" i="2" s="1"/>
  <c r="X412" i="2"/>
  <c r="Y412" i="2" s="1"/>
  <c r="AB412" i="2"/>
  <c r="AC412" i="2" s="1"/>
  <c r="Z412" i="2"/>
  <c r="AA412" i="2" s="1"/>
  <c r="X408" i="2"/>
  <c r="Y408" i="2" s="1"/>
  <c r="Z408" i="2"/>
  <c r="AA408" i="2" s="1"/>
  <c r="AB408" i="2"/>
  <c r="AC408" i="2" s="1"/>
  <c r="X404" i="2"/>
  <c r="Y404" i="2" s="1"/>
  <c r="Z404" i="2"/>
  <c r="AA404" i="2" s="1"/>
  <c r="AB404" i="2"/>
  <c r="AC404" i="2" s="1"/>
  <c r="X400" i="2"/>
  <c r="Y400" i="2" s="1"/>
  <c r="AB400" i="2"/>
  <c r="AC400" i="2" s="1"/>
  <c r="Z400" i="2"/>
  <c r="AA400" i="2" s="1"/>
  <c r="X396" i="2"/>
  <c r="Y396" i="2" s="1"/>
  <c r="Z396" i="2"/>
  <c r="AA396" i="2" s="1"/>
  <c r="AB396" i="2"/>
  <c r="AC396" i="2" s="1"/>
  <c r="X392" i="2"/>
  <c r="Y392" i="2" s="1"/>
  <c r="Z392" i="2"/>
  <c r="AA392" i="2" s="1"/>
  <c r="AB392" i="2"/>
  <c r="AC392" i="2" s="1"/>
  <c r="AB388" i="2"/>
  <c r="AC388" i="2" s="1"/>
  <c r="X388" i="2"/>
  <c r="Y388" i="2" s="1"/>
  <c r="Z388" i="2"/>
  <c r="AA388" i="2" s="1"/>
  <c r="X384" i="2"/>
  <c r="Y384" i="2" s="1"/>
  <c r="Z384" i="2"/>
  <c r="AA384" i="2" s="1"/>
  <c r="AB384" i="2"/>
  <c r="AC384" i="2" s="1"/>
  <c r="X380" i="2"/>
  <c r="Y380" i="2" s="1"/>
  <c r="Z380" i="2"/>
  <c r="AA380" i="2" s="1"/>
  <c r="AB380" i="2"/>
  <c r="AC380" i="2" s="1"/>
  <c r="X376" i="2"/>
  <c r="Y376" i="2" s="1"/>
  <c r="Z376" i="2"/>
  <c r="AA376" i="2" s="1"/>
  <c r="AB376" i="2"/>
  <c r="AC376" i="2" s="1"/>
  <c r="Z372" i="2"/>
  <c r="AA372" i="2" s="1"/>
  <c r="X372" i="2"/>
  <c r="Y372" i="2" s="1"/>
  <c r="AB372" i="2"/>
  <c r="AC372" i="2" s="1"/>
  <c r="X368" i="2"/>
  <c r="Y368" i="2" s="1"/>
  <c r="Z368" i="2"/>
  <c r="AA368" i="2" s="1"/>
  <c r="AB368" i="2"/>
  <c r="AC368" i="2" s="1"/>
  <c r="X364" i="2"/>
  <c r="Y364" i="2" s="1"/>
  <c r="AB364" i="2"/>
  <c r="AC364" i="2" s="1"/>
  <c r="Z364" i="2"/>
  <c r="AA364" i="2" s="1"/>
  <c r="X360" i="2"/>
  <c r="Y360" i="2" s="1"/>
  <c r="Z360" i="2"/>
  <c r="AA360" i="2" s="1"/>
  <c r="AB360" i="2"/>
  <c r="AC360" i="2" s="1"/>
  <c r="X356" i="2"/>
  <c r="Y356" i="2" s="1"/>
  <c r="Z356" i="2"/>
  <c r="AA356" i="2" s="1"/>
  <c r="AB356" i="2"/>
  <c r="AC356" i="2" s="1"/>
  <c r="X352" i="2"/>
  <c r="Y352" i="2" s="1"/>
  <c r="AB352" i="2"/>
  <c r="AC352" i="2" s="1"/>
  <c r="Z352" i="2"/>
  <c r="AA352" i="2" s="1"/>
  <c r="X348" i="2"/>
  <c r="Y348" i="2" s="1"/>
  <c r="Z348" i="2"/>
  <c r="AA348" i="2" s="1"/>
  <c r="AB348" i="2"/>
  <c r="AC348" i="2" s="1"/>
  <c r="X344" i="2"/>
  <c r="Y344" i="2" s="1"/>
  <c r="Z344" i="2"/>
  <c r="AA344" i="2" s="1"/>
  <c r="AB344" i="2"/>
  <c r="AC344" i="2" s="1"/>
  <c r="AB340" i="2"/>
  <c r="AC340" i="2" s="1"/>
  <c r="X340" i="2"/>
  <c r="Y340" i="2" s="1"/>
  <c r="Z340" i="2"/>
  <c r="AA340" i="2" s="1"/>
  <c r="X336" i="2"/>
  <c r="Y336" i="2" s="1"/>
  <c r="Z336" i="2"/>
  <c r="AA336" i="2" s="1"/>
  <c r="AB336" i="2"/>
  <c r="AC336" i="2" s="1"/>
  <c r="X332" i="2"/>
  <c r="Y332" i="2" s="1"/>
  <c r="Z332" i="2"/>
  <c r="AA332" i="2" s="1"/>
  <c r="AB332" i="2"/>
  <c r="AC332" i="2" s="1"/>
  <c r="X328" i="2"/>
  <c r="Y328" i="2" s="1"/>
  <c r="Z328" i="2"/>
  <c r="AA328" i="2" s="1"/>
  <c r="AB328" i="2"/>
  <c r="AC328" i="2" s="1"/>
  <c r="Z324" i="2"/>
  <c r="AA324" i="2" s="1"/>
  <c r="AB324" i="2"/>
  <c r="AC324" i="2" s="1"/>
  <c r="X324" i="2"/>
  <c r="Y324" i="2" s="1"/>
  <c r="X320" i="2"/>
  <c r="Y320" i="2" s="1"/>
  <c r="AB320" i="2"/>
  <c r="AC320" i="2" s="1"/>
  <c r="Z320" i="2"/>
  <c r="AA320" i="2" s="1"/>
  <c r="X316" i="2"/>
  <c r="Y316" i="2" s="1"/>
  <c r="Z316" i="2"/>
  <c r="AA316" i="2" s="1"/>
  <c r="AB316" i="2"/>
  <c r="AC316" i="2" s="1"/>
  <c r="X312" i="2"/>
  <c r="Y312" i="2" s="1"/>
  <c r="Z312" i="2"/>
  <c r="AA312" i="2" s="1"/>
  <c r="AB312" i="2"/>
  <c r="AC312" i="2" s="1"/>
  <c r="X308" i="2"/>
  <c r="Y308" i="2" s="1"/>
  <c r="AB308" i="2"/>
  <c r="AC308" i="2" s="1"/>
  <c r="Z308" i="2"/>
  <c r="AA308" i="2" s="1"/>
  <c r="X304" i="2"/>
  <c r="Y304" i="2" s="1"/>
  <c r="Z304" i="2"/>
  <c r="AA304" i="2" s="1"/>
  <c r="AB304" i="2"/>
  <c r="AC304" i="2" s="1"/>
  <c r="X300" i="2"/>
  <c r="Y300" i="2" s="1"/>
  <c r="AB300" i="2"/>
  <c r="AC300" i="2" s="1"/>
  <c r="Z300" i="2"/>
  <c r="AA300" i="2" s="1"/>
  <c r="X296" i="2"/>
  <c r="Y296" i="2" s="1"/>
  <c r="Z296" i="2"/>
  <c r="AA296" i="2" s="1"/>
  <c r="AB296" i="2"/>
  <c r="AC296" i="2" s="1"/>
  <c r="X292" i="2"/>
  <c r="Y292" i="2" s="1"/>
  <c r="Z292" i="2"/>
  <c r="AA292" i="2" s="1"/>
  <c r="AB292" i="2"/>
  <c r="AC292" i="2" s="1"/>
  <c r="X288" i="2"/>
  <c r="Y288" i="2" s="1"/>
  <c r="AB288" i="2"/>
  <c r="AC288" i="2" s="1"/>
  <c r="Z288" i="2"/>
  <c r="AA288" i="2" s="1"/>
  <c r="X284" i="2"/>
  <c r="Y284" i="2" s="1"/>
  <c r="Z284" i="2"/>
  <c r="AA284" i="2" s="1"/>
  <c r="AB284" i="2"/>
  <c r="AC284" i="2" s="1"/>
  <c r="X280" i="2"/>
  <c r="Y280" i="2" s="1"/>
  <c r="Z280" i="2"/>
  <c r="AA280" i="2" s="1"/>
  <c r="AB280" i="2"/>
  <c r="AC280" i="2" s="1"/>
  <c r="AB276" i="2"/>
  <c r="AC276" i="2" s="1"/>
  <c r="X276" i="2"/>
  <c r="Y276" i="2" s="1"/>
  <c r="Z276" i="2"/>
  <c r="AA276" i="2" s="1"/>
  <c r="X272" i="2"/>
  <c r="Y272" i="2" s="1"/>
  <c r="AB272" i="2"/>
  <c r="AC272" i="2" s="1"/>
  <c r="Z272" i="2"/>
  <c r="AA272" i="2" s="1"/>
  <c r="X268" i="2"/>
  <c r="Y268" i="2" s="1"/>
  <c r="Z268" i="2"/>
  <c r="AA268" i="2" s="1"/>
  <c r="AB268" i="2"/>
  <c r="AC268" i="2" s="1"/>
  <c r="X264" i="2"/>
  <c r="Y264" i="2" s="1"/>
  <c r="Z264" i="2"/>
  <c r="AA264" i="2" s="1"/>
  <c r="AB264" i="2"/>
  <c r="AC264" i="2" s="1"/>
  <c r="AB260" i="2"/>
  <c r="AC260" i="2" s="1"/>
  <c r="Z260" i="2"/>
  <c r="AA260" i="2" s="1"/>
  <c r="X260" i="2"/>
  <c r="Y260" i="2" s="1"/>
  <c r="X256" i="2"/>
  <c r="Y256" i="2" s="1"/>
  <c r="AB256" i="2"/>
  <c r="AC256" i="2" s="1"/>
  <c r="Z256" i="2"/>
  <c r="AA256" i="2" s="1"/>
  <c r="X252" i="2"/>
  <c r="Y252" i="2" s="1"/>
  <c r="Z252" i="2"/>
  <c r="AA252" i="2" s="1"/>
  <c r="AB252" i="2"/>
  <c r="AC252" i="2" s="1"/>
  <c r="X248" i="2"/>
  <c r="Y248" i="2" s="1"/>
  <c r="Z248" i="2"/>
  <c r="AA248" i="2" s="1"/>
  <c r="AB248" i="2"/>
  <c r="AC248" i="2" s="1"/>
  <c r="AB244" i="2"/>
  <c r="AC244" i="2" s="1"/>
  <c r="X244" i="2"/>
  <c r="Y244" i="2" s="1"/>
  <c r="Z244" i="2"/>
  <c r="AA244" i="2" s="1"/>
  <c r="X240" i="2"/>
  <c r="Y240" i="2" s="1"/>
  <c r="AB240" i="2"/>
  <c r="AC240" i="2" s="1"/>
  <c r="Z240" i="2"/>
  <c r="AA240" i="2" s="1"/>
  <c r="X236" i="2"/>
  <c r="Y236" i="2" s="1"/>
  <c r="Z236" i="2"/>
  <c r="AA236" i="2" s="1"/>
  <c r="AB236" i="2"/>
  <c r="AC236" i="2" s="1"/>
  <c r="X232" i="2"/>
  <c r="Y232" i="2" s="1"/>
  <c r="Z232" i="2"/>
  <c r="AA232" i="2" s="1"/>
  <c r="AB232" i="2"/>
  <c r="AC232" i="2" s="1"/>
  <c r="X228" i="2"/>
  <c r="Y228" i="2" s="1"/>
  <c r="AB228" i="2"/>
  <c r="AC228" i="2" s="1"/>
  <c r="Z228" i="2"/>
  <c r="AA228" i="2" s="1"/>
  <c r="X224" i="2"/>
  <c r="Y224" i="2" s="1"/>
  <c r="AB224" i="2"/>
  <c r="AC224" i="2" s="1"/>
  <c r="Z224" i="2"/>
  <c r="AA224" i="2" s="1"/>
  <c r="X220" i="2"/>
  <c r="Y220" i="2" s="1"/>
  <c r="Z220" i="2"/>
  <c r="AA220" i="2" s="1"/>
  <c r="AB220" i="2"/>
  <c r="AC220" i="2" s="1"/>
  <c r="X216" i="2"/>
  <c r="Y216" i="2" s="1"/>
  <c r="Z216" i="2"/>
  <c r="AA216" i="2" s="1"/>
  <c r="AB216" i="2"/>
  <c r="AC216" i="2" s="1"/>
  <c r="AB212" i="2"/>
  <c r="AC212" i="2" s="1"/>
  <c r="X212" i="2"/>
  <c r="Y212" i="2" s="1"/>
  <c r="Z212" i="2"/>
  <c r="AA212" i="2" s="1"/>
  <c r="X208" i="2"/>
  <c r="Y208" i="2" s="1"/>
  <c r="AB208" i="2"/>
  <c r="AC208" i="2" s="1"/>
  <c r="Z208" i="2"/>
  <c r="AA208" i="2" s="1"/>
  <c r="X204" i="2"/>
  <c r="Y204" i="2" s="1"/>
  <c r="Z204" i="2"/>
  <c r="AA204" i="2" s="1"/>
  <c r="AB204" i="2"/>
  <c r="AC204" i="2" s="1"/>
  <c r="X200" i="2"/>
  <c r="Y200" i="2" s="1"/>
  <c r="Z200" i="2"/>
  <c r="AA200" i="2" s="1"/>
  <c r="AB200" i="2"/>
  <c r="AC200" i="2" s="1"/>
  <c r="Z196" i="2"/>
  <c r="AA196" i="2" s="1"/>
  <c r="X196" i="2"/>
  <c r="Y196" i="2" s="1"/>
  <c r="AB196" i="2"/>
  <c r="AC196" i="2" s="1"/>
  <c r="X192" i="2"/>
  <c r="Y192" i="2" s="1"/>
  <c r="AB192" i="2"/>
  <c r="AC192" i="2" s="1"/>
  <c r="Z192" i="2"/>
  <c r="AA192" i="2" s="1"/>
  <c r="X188" i="2"/>
  <c r="Y188" i="2" s="1"/>
  <c r="AB188" i="2"/>
  <c r="AC188" i="2" s="1"/>
  <c r="Z188" i="2"/>
  <c r="AA188" i="2" s="1"/>
  <c r="X184" i="2"/>
  <c r="Y184" i="2" s="1"/>
  <c r="Z184" i="2"/>
  <c r="AA184" i="2" s="1"/>
  <c r="AB184" i="2"/>
  <c r="AC184" i="2" s="1"/>
  <c r="Z180" i="2"/>
  <c r="AA180" i="2" s="1"/>
  <c r="X180" i="2"/>
  <c r="Y180" i="2" s="1"/>
  <c r="AB180" i="2"/>
  <c r="AC180" i="2" s="1"/>
  <c r="X176" i="2"/>
  <c r="Y176" i="2" s="1"/>
  <c r="AB176" i="2"/>
  <c r="AC176" i="2" s="1"/>
  <c r="Z176" i="2"/>
  <c r="AA176" i="2" s="1"/>
  <c r="X172" i="2"/>
  <c r="Y172" i="2" s="1"/>
  <c r="Z172" i="2"/>
  <c r="AA172" i="2" s="1"/>
  <c r="AB172" i="2"/>
  <c r="AC172" i="2" s="1"/>
  <c r="X168" i="2"/>
  <c r="Y168" i="2" s="1"/>
  <c r="Z168" i="2"/>
  <c r="AA168" i="2" s="1"/>
  <c r="AB168" i="2"/>
  <c r="AC168" i="2" s="1"/>
  <c r="X164" i="2"/>
  <c r="Y164" i="2" s="1"/>
  <c r="AB164" i="2"/>
  <c r="AC164" i="2" s="1"/>
  <c r="Z164" i="2"/>
  <c r="AA164" i="2" s="1"/>
  <c r="X160" i="2"/>
  <c r="Y160" i="2" s="1"/>
  <c r="AB160" i="2"/>
  <c r="AC160" i="2" s="1"/>
  <c r="Z160" i="2"/>
  <c r="AA160" i="2" s="1"/>
  <c r="X156" i="2"/>
  <c r="Y156" i="2" s="1"/>
  <c r="Z156" i="2"/>
  <c r="AA156" i="2" s="1"/>
  <c r="AB156" i="2"/>
  <c r="AC156" i="2" s="1"/>
  <c r="X152" i="2"/>
  <c r="Y152" i="2" s="1"/>
  <c r="Z152" i="2"/>
  <c r="AA152" i="2" s="1"/>
  <c r="AB152" i="2"/>
  <c r="AC152" i="2" s="1"/>
  <c r="Z148" i="2"/>
  <c r="AA148" i="2" s="1"/>
  <c r="AB148" i="2"/>
  <c r="AC148" i="2" s="1"/>
  <c r="X148" i="2"/>
  <c r="Y148" i="2" s="1"/>
  <c r="X144" i="2"/>
  <c r="Y144" i="2" s="1"/>
  <c r="AB144" i="2"/>
  <c r="AC144" i="2" s="1"/>
  <c r="Z144" i="2"/>
  <c r="AA144" i="2" s="1"/>
  <c r="Z140" i="2"/>
  <c r="AA140" i="2" s="1"/>
  <c r="X140" i="2"/>
  <c r="Y140" i="2" s="1"/>
  <c r="AB140" i="2"/>
  <c r="AC140" i="2" s="1"/>
  <c r="X136" i="2"/>
  <c r="Y136" i="2" s="1"/>
  <c r="Z136" i="2"/>
  <c r="AA136" i="2" s="1"/>
  <c r="AB136" i="2"/>
  <c r="AC136" i="2" s="1"/>
  <c r="Z132" i="2"/>
  <c r="AA132" i="2" s="1"/>
  <c r="AB132" i="2"/>
  <c r="AC132" i="2" s="1"/>
  <c r="X132" i="2"/>
  <c r="Y132" i="2" s="1"/>
  <c r="X128" i="2"/>
  <c r="Y128" i="2" s="1"/>
  <c r="AB128" i="2"/>
  <c r="AC128" i="2" s="1"/>
  <c r="Z128" i="2"/>
  <c r="AA128" i="2" s="1"/>
  <c r="Z124" i="2"/>
  <c r="AA124" i="2" s="1"/>
  <c r="X124" i="2"/>
  <c r="Y124" i="2" s="1"/>
  <c r="AB124" i="2"/>
  <c r="AC124" i="2" s="1"/>
  <c r="X120" i="2"/>
  <c r="Y120" i="2" s="1"/>
  <c r="Z120" i="2"/>
  <c r="AA120" i="2" s="1"/>
  <c r="AB120" i="2"/>
  <c r="AC120" i="2" s="1"/>
  <c r="Z116" i="2"/>
  <c r="AA116" i="2" s="1"/>
  <c r="AB116" i="2"/>
  <c r="AC116" i="2" s="1"/>
  <c r="X116" i="2"/>
  <c r="Y116" i="2" s="1"/>
  <c r="X112" i="2"/>
  <c r="Y112" i="2" s="1"/>
  <c r="Z112" i="2"/>
  <c r="AA112" i="2" s="1"/>
  <c r="AB112" i="2"/>
  <c r="AC112" i="2" s="1"/>
  <c r="Z108" i="2"/>
  <c r="AA108" i="2" s="1"/>
  <c r="X108" i="2"/>
  <c r="Y108" i="2" s="1"/>
  <c r="AB108" i="2"/>
  <c r="AC108" i="2" s="1"/>
  <c r="X104" i="2"/>
  <c r="Y104" i="2" s="1"/>
  <c r="Z104" i="2"/>
  <c r="AA104" i="2" s="1"/>
  <c r="AB104" i="2"/>
  <c r="AC104" i="2" s="1"/>
  <c r="X100" i="2"/>
  <c r="Y100" i="2" s="1"/>
  <c r="AB100" i="2"/>
  <c r="AC100" i="2" s="1"/>
  <c r="Z100" i="2"/>
  <c r="AA100" i="2" s="1"/>
  <c r="Z96" i="2"/>
  <c r="AA96" i="2" s="1"/>
  <c r="X96" i="2"/>
  <c r="Y96" i="2" s="1"/>
  <c r="AB96" i="2"/>
  <c r="AC96" i="2" s="1"/>
  <c r="X92" i="2"/>
  <c r="Y92" i="2" s="1"/>
  <c r="Z92" i="2"/>
  <c r="AA92" i="2" s="1"/>
  <c r="AB92" i="2"/>
  <c r="AC92" i="2" s="1"/>
  <c r="X88" i="2"/>
  <c r="Y88" i="2" s="1"/>
  <c r="Z88" i="2"/>
  <c r="AA88" i="2" s="1"/>
  <c r="AB88" i="2"/>
  <c r="AC88" i="2" s="1"/>
  <c r="Z84" i="2"/>
  <c r="AA84" i="2" s="1"/>
  <c r="AB84" i="2"/>
  <c r="AC84" i="2" s="1"/>
  <c r="X84" i="2"/>
  <c r="Y84" i="2" s="1"/>
  <c r="X80" i="2"/>
  <c r="Y80" i="2" s="1"/>
  <c r="Z80" i="2"/>
  <c r="AA80" i="2" s="1"/>
  <c r="AB80" i="2"/>
  <c r="AC80" i="2" s="1"/>
  <c r="X76" i="2"/>
  <c r="Y76" i="2" s="1"/>
  <c r="AB76" i="2"/>
  <c r="AC76" i="2" s="1"/>
  <c r="Z76" i="2"/>
  <c r="AA76" i="2" s="1"/>
  <c r="X72" i="2"/>
  <c r="Y72" i="2" s="1"/>
  <c r="Z72" i="2"/>
  <c r="AA72" i="2" s="1"/>
  <c r="AB72" i="2"/>
  <c r="AC72" i="2" s="1"/>
  <c r="X68" i="2"/>
  <c r="Y68" i="2" s="1"/>
  <c r="AB68" i="2"/>
  <c r="AC68" i="2" s="1"/>
  <c r="Z68" i="2"/>
  <c r="AA68" i="2" s="1"/>
  <c r="X64" i="2"/>
  <c r="Y64" i="2" s="1"/>
  <c r="Z64" i="2"/>
  <c r="AA64" i="2" s="1"/>
  <c r="AB64" i="2"/>
  <c r="AC64" i="2" s="1"/>
  <c r="X60" i="2"/>
  <c r="Y60" i="2" s="1"/>
  <c r="Z60" i="2"/>
  <c r="AA60" i="2" s="1"/>
  <c r="AB60" i="2"/>
  <c r="AC60" i="2" s="1"/>
  <c r="X56" i="2"/>
  <c r="Y56" i="2" s="1"/>
  <c r="Z56" i="2"/>
  <c r="AA56" i="2" s="1"/>
  <c r="AB56" i="2"/>
  <c r="AC56" i="2" s="1"/>
  <c r="X52" i="2"/>
  <c r="Y52" i="2" s="1"/>
  <c r="Z52" i="2"/>
  <c r="AA52" i="2" s="1"/>
  <c r="AB52" i="2"/>
  <c r="AC52" i="2" s="1"/>
  <c r="X48" i="2"/>
  <c r="Y48" i="2" s="1"/>
  <c r="Z48" i="2"/>
  <c r="AA48" i="2" s="1"/>
  <c r="AB48" i="2"/>
  <c r="AC48" i="2" s="1"/>
  <c r="X44" i="2"/>
  <c r="Y44" i="2" s="1"/>
  <c r="Z44" i="2"/>
  <c r="AA44" i="2" s="1"/>
  <c r="AB44" i="2"/>
  <c r="AC44" i="2" s="1"/>
  <c r="X40" i="2"/>
  <c r="Y40" i="2" s="1"/>
  <c r="Z40" i="2"/>
  <c r="AA40" i="2" s="1"/>
  <c r="AB40" i="2"/>
  <c r="AC40" i="2" s="1"/>
  <c r="X36" i="2"/>
  <c r="Y36" i="2" s="1"/>
  <c r="AB36" i="2"/>
  <c r="AC36" i="2" s="1"/>
  <c r="Z36" i="2"/>
  <c r="AA36" i="2" s="1"/>
  <c r="X32" i="2"/>
  <c r="Y32" i="2" s="1"/>
  <c r="Z32" i="2"/>
  <c r="AA32" i="2" s="1"/>
  <c r="AB32" i="2"/>
  <c r="AC32" i="2" s="1"/>
  <c r="X28" i="2"/>
  <c r="Y28" i="2" s="1"/>
  <c r="Z28" i="2"/>
  <c r="AA28" i="2" s="1"/>
  <c r="AB28" i="2"/>
  <c r="AC28" i="2" s="1"/>
  <c r="X24" i="2"/>
  <c r="Y24" i="2" s="1"/>
  <c r="Z24" i="2"/>
  <c r="AA24" i="2" s="1"/>
  <c r="AB24" i="2"/>
  <c r="AC24" i="2" s="1"/>
  <c r="X20" i="2"/>
  <c r="Y20" i="2" s="1"/>
  <c r="Z20" i="2"/>
  <c r="AA20" i="2" s="1"/>
  <c r="AB20" i="2"/>
  <c r="AC20" i="2" s="1"/>
  <c r="X16" i="2"/>
  <c r="Y16" i="2" s="1"/>
  <c r="Z16" i="2"/>
  <c r="AA16" i="2" s="1"/>
  <c r="AB16" i="2"/>
  <c r="AC16" i="2" s="1"/>
  <c r="X12" i="2"/>
  <c r="Y12" i="2" s="1"/>
  <c r="Z12" i="2"/>
  <c r="AA12" i="2" s="1"/>
  <c r="AB12" i="2"/>
  <c r="AC12" i="2" s="1"/>
  <c r="X8" i="2"/>
  <c r="Y8" i="2" s="1"/>
  <c r="Z8" i="2"/>
  <c r="AA8" i="2" s="1"/>
  <c r="AB8" i="2"/>
  <c r="AC8" i="2" s="1"/>
  <c r="X4" i="2"/>
  <c r="Y4" i="2" s="1"/>
  <c r="Z4" i="2"/>
  <c r="AA4" i="2" s="1"/>
  <c r="AB4" i="2"/>
  <c r="AC4" i="2" s="1"/>
  <c r="X465" i="2"/>
  <c r="Y465" i="2" s="1"/>
  <c r="AF465" i="2" s="1"/>
  <c r="AG465" i="2" s="1"/>
  <c r="Z465" i="2"/>
  <c r="AA465" i="2" s="1"/>
  <c r="AB465" i="2"/>
  <c r="AC465" i="2" s="1"/>
  <c r="X453" i="2"/>
  <c r="Y453" i="2" s="1"/>
  <c r="Z453" i="2"/>
  <c r="AA453" i="2" s="1"/>
  <c r="AB453" i="2"/>
  <c r="AC453" i="2" s="1"/>
  <c r="X441" i="2"/>
  <c r="Y441" i="2" s="1"/>
  <c r="Z441" i="2"/>
  <c r="AA441" i="2" s="1"/>
  <c r="AB441" i="2"/>
  <c r="AC441" i="2" s="1"/>
  <c r="X429" i="2"/>
  <c r="Y429" i="2" s="1"/>
  <c r="Z429" i="2"/>
  <c r="AA429" i="2" s="1"/>
  <c r="AB429" i="2"/>
  <c r="AC429" i="2" s="1"/>
  <c r="X409" i="2"/>
  <c r="Y409" i="2" s="1"/>
  <c r="Z409" i="2"/>
  <c r="AA409" i="2" s="1"/>
  <c r="AB409" i="2"/>
  <c r="AC409" i="2" s="1"/>
  <c r="X397" i="2"/>
  <c r="Y397" i="2" s="1"/>
  <c r="Z397" i="2"/>
  <c r="AA397" i="2" s="1"/>
  <c r="AB397" i="2"/>
  <c r="AC397" i="2" s="1"/>
  <c r="X385" i="2"/>
  <c r="Y385" i="2" s="1"/>
  <c r="Z385" i="2"/>
  <c r="AA385" i="2" s="1"/>
  <c r="AB385" i="2"/>
  <c r="AC385" i="2" s="1"/>
  <c r="X373" i="2"/>
  <c r="Y373" i="2" s="1"/>
  <c r="Z373" i="2"/>
  <c r="AA373" i="2" s="1"/>
  <c r="AB373" i="2"/>
  <c r="AC373" i="2" s="1"/>
  <c r="X361" i="2"/>
  <c r="Y361" i="2" s="1"/>
  <c r="Z361" i="2"/>
  <c r="AA361" i="2" s="1"/>
  <c r="AB361" i="2"/>
  <c r="AC361" i="2" s="1"/>
  <c r="X349" i="2"/>
  <c r="Y349" i="2" s="1"/>
  <c r="Z349" i="2"/>
  <c r="AA349" i="2" s="1"/>
  <c r="AB349" i="2"/>
  <c r="AC349" i="2" s="1"/>
  <c r="X337" i="2"/>
  <c r="Y337" i="2" s="1"/>
  <c r="Z337" i="2"/>
  <c r="AA337" i="2" s="1"/>
  <c r="AB337" i="2"/>
  <c r="AC337" i="2" s="1"/>
  <c r="X321" i="2"/>
  <c r="Y321" i="2" s="1"/>
  <c r="Z321" i="2"/>
  <c r="AA321" i="2" s="1"/>
  <c r="AB321" i="2"/>
  <c r="AC321" i="2" s="1"/>
  <c r="X309" i="2"/>
  <c r="Y309" i="2" s="1"/>
  <c r="Z309" i="2"/>
  <c r="AA309" i="2" s="1"/>
  <c r="AB309" i="2"/>
  <c r="AC309" i="2" s="1"/>
  <c r="X293" i="2"/>
  <c r="Y293" i="2" s="1"/>
  <c r="Z293" i="2"/>
  <c r="AA293" i="2" s="1"/>
  <c r="AB293" i="2"/>
  <c r="AC293" i="2" s="1"/>
  <c r="X281" i="2"/>
  <c r="Y281" i="2" s="1"/>
  <c r="Z281" i="2"/>
  <c r="AA281" i="2" s="1"/>
  <c r="AB281" i="2"/>
  <c r="AC281" i="2" s="1"/>
  <c r="X261" i="2"/>
  <c r="Y261" i="2" s="1"/>
  <c r="Z261" i="2"/>
  <c r="AA261" i="2" s="1"/>
  <c r="AB261" i="2"/>
  <c r="AC261" i="2" s="1"/>
  <c r="X249" i="2"/>
  <c r="Y249" i="2" s="1"/>
  <c r="Z249" i="2"/>
  <c r="AA249" i="2" s="1"/>
  <c r="AB249" i="2"/>
  <c r="AC249" i="2" s="1"/>
  <c r="X237" i="2"/>
  <c r="Y237" i="2" s="1"/>
  <c r="Z237" i="2"/>
  <c r="AA237" i="2" s="1"/>
  <c r="AB237" i="2"/>
  <c r="AC237" i="2" s="1"/>
  <c r="X221" i="2"/>
  <c r="Y221" i="2" s="1"/>
  <c r="Z221" i="2"/>
  <c r="AA221" i="2" s="1"/>
  <c r="AB221" i="2"/>
  <c r="AC221" i="2" s="1"/>
  <c r="X209" i="2"/>
  <c r="Y209" i="2" s="1"/>
  <c r="Z209" i="2"/>
  <c r="AA209" i="2" s="1"/>
  <c r="AB209" i="2"/>
  <c r="AC209" i="2" s="1"/>
  <c r="X193" i="2"/>
  <c r="Y193" i="2" s="1"/>
  <c r="Z193" i="2"/>
  <c r="AA193" i="2" s="1"/>
  <c r="AB193" i="2"/>
  <c r="AC193" i="2" s="1"/>
  <c r="X177" i="2"/>
  <c r="Y177" i="2" s="1"/>
  <c r="Z177" i="2"/>
  <c r="AA177" i="2" s="1"/>
  <c r="AB177" i="2"/>
  <c r="AC177" i="2" s="1"/>
  <c r="X165" i="2"/>
  <c r="Y165" i="2" s="1"/>
  <c r="Z165" i="2"/>
  <c r="AA165" i="2" s="1"/>
  <c r="AB165" i="2"/>
  <c r="AC165" i="2" s="1"/>
  <c r="X153" i="2"/>
  <c r="Y153" i="2" s="1"/>
  <c r="Z153" i="2"/>
  <c r="AA153" i="2" s="1"/>
  <c r="AB153" i="2"/>
  <c r="AC153" i="2" s="1"/>
  <c r="X141" i="2"/>
  <c r="Y141" i="2" s="1"/>
  <c r="AB141" i="2"/>
  <c r="AC141" i="2" s="1"/>
  <c r="Z141" i="2"/>
  <c r="AA141" i="2" s="1"/>
  <c r="X121" i="2"/>
  <c r="Y121" i="2" s="1"/>
  <c r="AB121" i="2"/>
  <c r="AC121" i="2" s="1"/>
  <c r="Z121" i="2"/>
  <c r="AA121" i="2" s="1"/>
  <c r="X109" i="2"/>
  <c r="Y109" i="2" s="1"/>
  <c r="AB109" i="2"/>
  <c r="AC109" i="2" s="1"/>
  <c r="Z109" i="2"/>
  <c r="AA109" i="2" s="1"/>
  <c r="X97" i="2"/>
  <c r="Y97" i="2" s="1"/>
  <c r="Z97" i="2"/>
  <c r="AA97" i="2" s="1"/>
  <c r="AB97" i="2"/>
  <c r="AC97" i="2" s="1"/>
  <c r="X85" i="2"/>
  <c r="Y85" i="2" s="1"/>
  <c r="Z85" i="2"/>
  <c r="AA85" i="2" s="1"/>
  <c r="AB85" i="2"/>
  <c r="AC85" i="2" s="1"/>
  <c r="X73" i="2"/>
  <c r="Y73" i="2" s="1"/>
  <c r="Z73" i="2"/>
  <c r="AA73" i="2" s="1"/>
  <c r="AB73" i="2"/>
  <c r="AC73" i="2" s="1"/>
  <c r="X53" i="2"/>
  <c r="Y53" i="2" s="1"/>
  <c r="Z53" i="2"/>
  <c r="AA53" i="2" s="1"/>
  <c r="AB53" i="2"/>
  <c r="AC53" i="2" s="1"/>
  <c r="X41" i="2"/>
  <c r="Y41" i="2" s="1"/>
  <c r="Z41" i="2"/>
  <c r="AA41" i="2" s="1"/>
  <c r="AB41" i="2"/>
  <c r="AC41" i="2" s="1"/>
  <c r="X21" i="2"/>
  <c r="Y21" i="2" s="1"/>
  <c r="Z21" i="2"/>
  <c r="AA21" i="2" s="1"/>
  <c r="AB21" i="2"/>
  <c r="AC21" i="2" s="1"/>
  <c r="X463" i="2"/>
  <c r="Y463" i="2" s="1"/>
  <c r="Z463" i="2"/>
  <c r="AA463" i="2" s="1"/>
  <c r="AB463" i="2"/>
  <c r="AC463" i="2" s="1"/>
  <c r="X451" i="2"/>
  <c r="Y451" i="2" s="1"/>
  <c r="Z451" i="2"/>
  <c r="AA451" i="2" s="1"/>
  <c r="AB451" i="2"/>
  <c r="AC451" i="2" s="1"/>
  <c r="X443" i="2"/>
  <c r="Y443" i="2" s="1"/>
  <c r="Z443" i="2"/>
  <c r="AA443" i="2" s="1"/>
  <c r="AB443" i="2"/>
  <c r="AC443" i="2" s="1"/>
  <c r="X435" i="2"/>
  <c r="Y435" i="2" s="1"/>
  <c r="Z435" i="2"/>
  <c r="AA435" i="2" s="1"/>
  <c r="AB435" i="2"/>
  <c r="AC435" i="2" s="1"/>
  <c r="X427" i="2"/>
  <c r="Y427" i="2" s="1"/>
  <c r="Z427" i="2"/>
  <c r="AA427" i="2" s="1"/>
  <c r="AB427" i="2"/>
  <c r="AC427" i="2" s="1"/>
  <c r="X419" i="2"/>
  <c r="Y419" i="2" s="1"/>
  <c r="Z419" i="2"/>
  <c r="AA419" i="2" s="1"/>
  <c r="AB419" i="2"/>
  <c r="AC419" i="2" s="1"/>
  <c r="X411" i="2"/>
  <c r="Y411" i="2" s="1"/>
  <c r="Z411" i="2"/>
  <c r="AA411" i="2" s="1"/>
  <c r="AB411" i="2"/>
  <c r="AC411" i="2" s="1"/>
  <c r="X403" i="2"/>
  <c r="Y403" i="2" s="1"/>
  <c r="Z403" i="2"/>
  <c r="AA403" i="2" s="1"/>
  <c r="AB403" i="2"/>
  <c r="AC403" i="2" s="1"/>
  <c r="X395" i="2"/>
  <c r="Y395" i="2" s="1"/>
  <c r="Z395" i="2"/>
  <c r="AA395" i="2" s="1"/>
  <c r="AB395" i="2"/>
  <c r="AC395" i="2" s="1"/>
  <c r="X387" i="2"/>
  <c r="Y387" i="2" s="1"/>
  <c r="Z387" i="2"/>
  <c r="AA387" i="2" s="1"/>
  <c r="AB387" i="2"/>
  <c r="AC387" i="2" s="1"/>
  <c r="X383" i="2"/>
  <c r="Y383" i="2" s="1"/>
  <c r="Z383" i="2"/>
  <c r="AA383" i="2" s="1"/>
  <c r="AB383" i="2"/>
  <c r="AC383" i="2" s="1"/>
  <c r="X379" i="2"/>
  <c r="Y379" i="2" s="1"/>
  <c r="Z379" i="2"/>
  <c r="AA379" i="2" s="1"/>
  <c r="AB379" i="2"/>
  <c r="AC379" i="2" s="1"/>
  <c r="X375" i="2"/>
  <c r="Y375" i="2" s="1"/>
  <c r="Z375" i="2"/>
  <c r="AA375" i="2" s="1"/>
  <c r="AB375" i="2"/>
  <c r="AC375" i="2" s="1"/>
  <c r="X371" i="2"/>
  <c r="Y371" i="2" s="1"/>
  <c r="Z371" i="2"/>
  <c r="AA371" i="2" s="1"/>
  <c r="AB371" i="2"/>
  <c r="AC371" i="2" s="1"/>
  <c r="X367" i="2"/>
  <c r="Y367" i="2" s="1"/>
  <c r="Z367" i="2"/>
  <c r="AA367" i="2" s="1"/>
  <c r="AB367" i="2"/>
  <c r="AC367" i="2" s="1"/>
  <c r="X363" i="2"/>
  <c r="Y363" i="2" s="1"/>
  <c r="Z363" i="2"/>
  <c r="AA363" i="2" s="1"/>
  <c r="AB363" i="2"/>
  <c r="AC363" i="2" s="1"/>
  <c r="X359" i="2"/>
  <c r="Y359" i="2" s="1"/>
  <c r="Z359" i="2"/>
  <c r="AA359" i="2" s="1"/>
  <c r="AB359" i="2"/>
  <c r="AC359" i="2" s="1"/>
  <c r="X355" i="2"/>
  <c r="Y355" i="2" s="1"/>
  <c r="Z355" i="2"/>
  <c r="AA355" i="2" s="1"/>
  <c r="AB355" i="2"/>
  <c r="AC355" i="2" s="1"/>
  <c r="X351" i="2"/>
  <c r="Y351" i="2" s="1"/>
  <c r="Z351" i="2"/>
  <c r="AA351" i="2" s="1"/>
  <c r="AB351" i="2"/>
  <c r="AC351" i="2" s="1"/>
  <c r="X347" i="2"/>
  <c r="Y347" i="2" s="1"/>
  <c r="Z347" i="2"/>
  <c r="AA347" i="2" s="1"/>
  <c r="AB347" i="2"/>
  <c r="AC347" i="2" s="1"/>
  <c r="X343" i="2"/>
  <c r="Y343" i="2" s="1"/>
  <c r="Z343" i="2"/>
  <c r="AA343" i="2" s="1"/>
  <c r="AB343" i="2"/>
  <c r="AC343" i="2" s="1"/>
  <c r="X339" i="2"/>
  <c r="Y339" i="2" s="1"/>
  <c r="Z339" i="2"/>
  <c r="AA339" i="2" s="1"/>
  <c r="AB339" i="2"/>
  <c r="AC339" i="2" s="1"/>
  <c r="X335" i="2"/>
  <c r="Y335" i="2" s="1"/>
  <c r="Z335" i="2"/>
  <c r="AA335" i="2" s="1"/>
  <c r="AB335" i="2"/>
  <c r="AC335" i="2" s="1"/>
  <c r="X331" i="2"/>
  <c r="Y331" i="2" s="1"/>
  <c r="Z331" i="2"/>
  <c r="AA331" i="2" s="1"/>
  <c r="AB331" i="2"/>
  <c r="AC331" i="2" s="1"/>
  <c r="X327" i="2"/>
  <c r="Y327" i="2" s="1"/>
  <c r="Z327" i="2"/>
  <c r="AA327" i="2" s="1"/>
  <c r="AB327" i="2"/>
  <c r="AC327" i="2" s="1"/>
  <c r="X323" i="2"/>
  <c r="Y323" i="2" s="1"/>
  <c r="Z323" i="2"/>
  <c r="AA323" i="2" s="1"/>
  <c r="AB323" i="2"/>
  <c r="AC323" i="2" s="1"/>
  <c r="X319" i="2"/>
  <c r="Y319" i="2" s="1"/>
  <c r="Z319" i="2"/>
  <c r="AA319" i="2" s="1"/>
  <c r="AB319" i="2"/>
  <c r="AC319" i="2" s="1"/>
  <c r="X315" i="2"/>
  <c r="Y315" i="2" s="1"/>
  <c r="Z315" i="2"/>
  <c r="AA315" i="2" s="1"/>
  <c r="AB315" i="2"/>
  <c r="AC315" i="2" s="1"/>
  <c r="X311" i="2"/>
  <c r="Y311" i="2" s="1"/>
  <c r="Z311" i="2"/>
  <c r="AA311" i="2" s="1"/>
  <c r="AB311" i="2"/>
  <c r="AC311" i="2" s="1"/>
  <c r="X307" i="2"/>
  <c r="Y307" i="2" s="1"/>
  <c r="Z307" i="2"/>
  <c r="AA307" i="2" s="1"/>
  <c r="AB307" i="2"/>
  <c r="AC307" i="2" s="1"/>
  <c r="X303" i="2"/>
  <c r="Y303" i="2" s="1"/>
  <c r="Z303" i="2"/>
  <c r="AA303" i="2" s="1"/>
  <c r="AB303" i="2"/>
  <c r="AC303" i="2" s="1"/>
  <c r="X299" i="2"/>
  <c r="Y299" i="2" s="1"/>
  <c r="Z299" i="2"/>
  <c r="AA299" i="2" s="1"/>
  <c r="AB299" i="2"/>
  <c r="AC299" i="2" s="1"/>
  <c r="X295" i="2"/>
  <c r="Y295" i="2" s="1"/>
  <c r="Z295" i="2"/>
  <c r="AA295" i="2" s="1"/>
  <c r="AB295" i="2"/>
  <c r="AC295" i="2" s="1"/>
  <c r="X291" i="2"/>
  <c r="Y291" i="2" s="1"/>
  <c r="Z291" i="2"/>
  <c r="AA291" i="2" s="1"/>
  <c r="AB291" i="2"/>
  <c r="AC291" i="2" s="1"/>
  <c r="X287" i="2"/>
  <c r="Y287" i="2" s="1"/>
  <c r="Z287" i="2"/>
  <c r="AA287" i="2" s="1"/>
  <c r="AB287" i="2"/>
  <c r="AC287" i="2" s="1"/>
  <c r="X283" i="2"/>
  <c r="Y283" i="2" s="1"/>
  <c r="Z283" i="2"/>
  <c r="AA283" i="2" s="1"/>
  <c r="AB283" i="2"/>
  <c r="AC283" i="2" s="1"/>
  <c r="X279" i="2"/>
  <c r="Y279" i="2" s="1"/>
  <c r="Z279" i="2"/>
  <c r="AA279" i="2" s="1"/>
  <c r="AB279" i="2"/>
  <c r="AC279" i="2" s="1"/>
  <c r="X275" i="2"/>
  <c r="Y275" i="2" s="1"/>
  <c r="Z275" i="2"/>
  <c r="AA275" i="2" s="1"/>
  <c r="AB275" i="2"/>
  <c r="AC275" i="2" s="1"/>
  <c r="X271" i="2"/>
  <c r="Y271" i="2" s="1"/>
  <c r="Z271" i="2"/>
  <c r="AA271" i="2" s="1"/>
  <c r="AB271" i="2"/>
  <c r="AC271" i="2" s="1"/>
  <c r="X267" i="2"/>
  <c r="Y267" i="2" s="1"/>
  <c r="Z267" i="2"/>
  <c r="AA267" i="2" s="1"/>
  <c r="AB267" i="2"/>
  <c r="AC267" i="2" s="1"/>
  <c r="X263" i="2"/>
  <c r="Y263" i="2" s="1"/>
  <c r="Z263" i="2"/>
  <c r="AA263" i="2" s="1"/>
  <c r="AB263" i="2"/>
  <c r="AC263" i="2" s="1"/>
  <c r="X259" i="2"/>
  <c r="Y259" i="2" s="1"/>
  <c r="Z259" i="2"/>
  <c r="AA259" i="2" s="1"/>
  <c r="AB259" i="2"/>
  <c r="AC259" i="2" s="1"/>
  <c r="X255" i="2"/>
  <c r="Y255" i="2" s="1"/>
  <c r="Z255" i="2"/>
  <c r="AA255" i="2" s="1"/>
  <c r="AB255" i="2"/>
  <c r="AC255" i="2" s="1"/>
  <c r="X251" i="2"/>
  <c r="Y251" i="2" s="1"/>
  <c r="Z251" i="2"/>
  <c r="AA251" i="2" s="1"/>
  <c r="AB251" i="2"/>
  <c r="AC251" i="2" s="1"/>
  <c r="X247" i="2"/>
  <c r="Y247" i="2" s="1"/>
  <c r="Z247" i="2"/>
  <c r="AA247" i="2" s="1"/>
  <c r="AB247" i="2"/>
  <c r="AC247" i="2" s="1"/>
  <c r="X243" i="2"/>
  <c r="Y243" i="2" s="1"/>
  <c r="Z243" i="2"/>
  <c r="AA243" i="2" s="1"/>
  <c r="AB243" i="2"/>
  <c r="AC243" i="2" s="1"/>
  <c r="X239" i="2"/>
  <c r="Y239" i="2" s="1"/>
  <c r="Z239" i="2"/>
  <c r="AA239" i="2" s="1"/>
  <c r="AB239" i="2"/>
  <c r="AC239" i="2" s="1"/>
  <c r="X235" i="2"/>
  <c r="Y235" i="2" s="1"/>
  <c r="Z235" i="2"/>
  <c r="AA235" i="2" s="1"/>
  <c r="AB235" i="2"/>
  <c r="AC235" i="2" s="1"/>
  <c r="X231" i="2"/>
  <c r="Y231" i="2" s="1"/>
  <c r="Z231" i="2"/>
  <c r="AA231" i="2" s="1"/>
  <c r="AB231" i="2"/>
  <c r="AC231" i="2" s="1"/>
  <c r="X227" i="2"/>
  <c r="Y227" i="2" s="1"/>
  <c r="Z227" i="2"/>
  <c r="AA227" i="2" s="1"/>
  <c r="AB227" i="2"/>
  <c r="AC227" i="2" s="1"/>
  <c r="X223" i="2"/>
  <c r="Y223" i="2" s="1"/>
  <c r="Z223" i="2"/>
  <c r="AA223" i="2" s="1"/>
  <c r="AB223" i="2"/>
  <c r="AC223" i="2" s="1"/>
  <c r="X219" i="2"/>
  <c r="Y219" i="2" s="1"/>
  <c r="Z219" i="2"/>
  <c r="AA219" i="2" s="1"/>
  <c r="AB219" i="2"/>
  <c r="AC219" i="2" s="1"/>
  <c r="X215" i="2"/>
  <c r="Y215" i="2" s="1"/>
  <c r="Z215" i="2"/>
  <c r="AA215" i="2" s="1"/>
  <c r="AB215" i="2"/>
  <c r="AC215" i="2" s="1"/>
  <c r="X211" i="2"/>
  <c r="Y211" i="2" s="1"/>
  <c r="Z211" i="2"/>
  <c r="AA211" i="2" s="1"/>
  <c r="AB211" i="2"/>
  <c r="AC211" i="2" s="1"/>
  <c r="X207" i="2"/>
  <c r="Y207" i="2" s="1"/>
  <c r="Z207" i="2"/>
  <c r="AA207" i="2" s="1"/>
  <c r="AB207" i="2"/>
  <c r="AC207" i="2" s="1"/>
  <c r="X203" i="2"/>
  <c r="Y203" i="2" s="1"/>
  <c r="Z203" i="2"/>
  <c r="AA203" i="2" s="1"/>
  <c r="AB203" i="2"/>
  <c r="AC203" i="2" s="1"/>
  <c r="X199" i="2"/>
  <c r="Y199" i="2" s="1"/>
  <c r="Z199" i="2"/>
  <c r="AA199" i="2" s="1"/>
  <c r="AB199" i="2"/>
  <c r="AC199" i="2" s="1"/>
  <c r="X195" i="2"/>
  <c r="Y195" i="2" s="1"/>
  <c r="Z195" i="2"/>
  <c r="AA195" i="2" s="1"/>
  <c r="AB195" i="2"/>
  <c r="AC195" i="2" s="1"/>
  <c r="X191" i="2"/>
  <c r="Y191" i="2" s="1"/>
  <c r="Z191" i="2"/>
  <c r="AA191" i="2" s="1"/>
  <c r="AB191" i="2"/>
  <c r="AC191" i="2" s="1"/>
  <c r="X187" i="2"/>
  <c r="Y187" i="2" s="1"/>
  <c r="Z187" i="2"/>
  <c r="AA187" i="2" s="1"/>
  <c r="AB187" i="2"/>
  <c r="AC187" i="2" s="1"/>
  <c r="X183" i="2"/>
  <c r="Y183" i="2" s="1"/>
  <c r="Z183" i="2"/>
  <c r="AA183" i="2" s="1"/>
  <c r="AB183" i="2"/>
  <c r="AC183" i="2" s="1"/>
  <c r="X179" i="2"/>
  <c r="Y179" i="2" s="1"/>
  <c r="Z179" i="2"/>
  <c r="AA179" i="2" s="1"/>
  <c r="AB179" i="2"/>
  <c r="AC179" i="2" s="1"/>
  <c r="X175" i="2"/>
  <c r="Y175" i="2" s="1"/>
  <c r="Z175" i="2"/>
  <c r="AA175" i="2" s="1"/>
  <c r="AB175" i="2"/>
  <c r="AC175" i="2" s="1"/>
  <c r="X171" i="2"/>
  <c r="Y171" i="2" s="1"/>
  <c r="Z171" i="2"/>
  <c r="AA171" i="2" s="1"/>
  <c r="AB171" i="2"/>
  <c r="AC171" i="2" s="1"/>
  <c r="X167" i="2"/>
  <c r="Y167" i="2" s="1"/>
  <c r="Z167" i="2"/>
  <c r="AA167" i="2" s="1"/>
  <c r="AB167" i="2"/>
  <c r="AC167" i="2" s="1"/>
  <c r="X163" i="2"/>
  <c r="Y163" i="2" s="1"/>
  <c r="Z163" i="2"/>
  <c r="AA163" i="2" s="1"/>
  <c r="AB163" i="2"/>
  <c r="AC163" i="2" s="1"/>
  <c r="X159" i="2"/>
  <c r="Y159" i="2" s="1"/>
  <c r="Z159" i="2"/>
  <c r="AA159" i="2" s="1"/>
  <c r="AB159" i="2"/>
  <c r="AC159" i="2" s="1"/>
  <c r="X155" i="2"/>
  <c r="Y155" i="2" s="1"/>
  <c r="Z155" i="2"/>
  <c r="AA155" i="2" s="1"/>
  <c r="AB155" i="2"/>
  <c r="AC155" i="2" s="1"/>
  <c r="X151" i="2"/>
  <c r="Y151" i="2" s="1"/>
  <c r="Z151" i="2"/>
  <c r="AA151" i="2" s="1"/>
  <c r="AB151" i="2"/>
  <c r="AC151" i="2" s="1"/>
  <c r="X147" i="2"/>
  <c r="Y147" i="2" s="1"/>
  <c r="Z147" i="2"/>
  <c r="AA147" i="2" s="1"/>
  <c r="AB147" i="2"/>
  <c r="AC147" i="2" s="1"/>
  <c r="X143" i="2"/>
  <c r="Y143" i="2" s="1"/>
  <c r="Z143" i="2"/>
  <c r="AA143" i="2" s="1"/>
  <c r="AB143" i="2"/>
  <c r="AC143" i="2" s="1"/>
  <c r="X139" i="2"/>
  <c r="Y139" i="2" s="1"/>
  <c r="Z139" i="2"/>
  <c r="AA139" i="2" s="1"/>
  <c r="AB139" i="2"/>
  <c r="AC139" i="2" s="1"/>
  <c r="X135" i="2"/>
  <c r="Y135" i="2" s="1"/>
  <c r="Z135" i="2"/>
  <c r="AA135" i="2" s="1"/>
  <c r="AB135" i="2"/>
  <c r="AC135" i="2" s="1"/>
  <c r="X131" i="2"/>
  <c r="Y131" i="2" s="1"/>
  <c r="Z131" i="2"/>
  <c r="AA131" i="2" s="1"/>
  <c r="AB131" i="2"/>
  <c r="AC131" i="2" s="1"/>
  <c r="X127" i="2"/>
  <c r="Y127" i="2" s="1"/>
  <c r="Z127" i="2"/>
  <c r="AA127" i="2" s="1"/>
  <c r="AB127" i="2"/>
  <c r="AC127" i="2" s="1"/>
  <c r="X123" i="2"/>
  <c r="Y123" i="2" s="1"/>
  <c r="Z123" i="2"/>
  <c r="AA123" i="2" s="1"/>
  <c r="AB123" i="2"/>
  <c r="AC123" i="2" s="1"/>
  <c r="X119" i="2"/>
  <c r="Y119" i="2" s="1"/>
  <c r="Z119" i="2"/>
  <c r="AA119" i="2" s="1"/>
  <c r="AB119" i="2"/>
  <c r="AC119" i="2" s="1"/>
  <c r="X115" i="2"/>
  <c r="Y115" i="2" s="1"/>
  <c r="Z115" i="2"/>
  <c r="AA115" i="2" s="1"/>
  <c r="AB115" i="2"/>
  <c r="AC115" i="2" s="1"/>
  <c r="X111" i="2"/>
  <c r="Y111" i="2" s="1"/>
  <c r="Z111" i="2"/>
  <c r="AA111" i="2" s="1"/>
  <c r="AB111" i="2"/>
  <c r="AC111" i="2" s="1"/>
  <c r="X107" i="2"/>
  <c r="Y107" i="2" s="1"/>
  <c r="Z107" i="2"/>
  <c r="AA107" i="2" s="1"/>
  <c r="AB107" i="2"/>
  <c r="AC107" i="2" s="1"/>
  <c r="X103" i="2"/>
  <c r="Y103" i="2" s="1"/>
  <c r="Z103" i="2"/>
  <c r="AA103" i="2" s="1"/>
  <c r="AB103" i="2"/>
  <c r="AC103" i="2" s="1"/>
  <c r="X99" i="2"/>
  <c r="Y99" i="2" s="1"/>
  <c r="Z99" i="2"/>
  <c r="AA99" i="2" s="1"/>
  <c r="AB99" i="2"/>
  <c r="AC99" i="2" s="1"/>
  <c r="X95" i="2"/>
  <c r="Y95" i="2" s="1"/>
  <c r="Z95" i="2"/>
  <c r="AA95" i="2" s="1"/>
  <c r="AB95" i="2"/>
  <c r="AC95" i="2" s="1"/>
  <c r="X91" i="2"/>
  <c r="Y91" i="2" s="1"/>
  <c r="Z91" i="2"/>
  <c r="AA91" i="2" s="1"/>
  <c r="AB91" i="2"/>
  <c r="AC91" i="2" s="1"/>
  <c r="X87" i="2"/>
  <c r="Y87" i="2" s="1"/>
  <c r="Z87" i="2"/>
  <c r="AA87" i="2" s="1"/>
  <c r="AB87" i="2"/>
  <c r="AC87" i="2" s="1"/>
  <c r="X83" i="2"/>
  <c r="Y83" i="2" s="1"/>
  <c r="Z83" i="2"/>
  <c r="AA83" i="2" s="1"/>
  <c r="AB83" i="2"/>
  <c r="AC83" i="2" s="1"/>
  <c r="Z79" i="2"/>
  <c r="AA79" i="2" s="1"/>
  <c r="X79" i="2"/>
  <c r="Y79" i="2" s="1"/>
  <c r="AB79" i="2"/>
  <c r="AC79" i="2" s="1"/>
  <c r="X75" i="2"/>
  <c r="Y75" i="2" s="1"/>
  <c r="Z75" i="2"/>
  <c r="AA75" i="2" s="1"/>
  <c r="AB75" i="2"/>
  <c r="AC75" i="2" s="1"/>
  <c r="X71" i="2"/>
  <c r="Y71" i="2" s="1"/>
  <c r="Z71" i="2"/>
  <c r="AA71" i="2" s="1"/>
  <c r="AB71" i="2"/>
  <c r="AC71" i="2" s="1"/>
  <c r="X67" i="2"/>
  <c r="Y67" i="2" s="1"/>
  <c r="Z67" i="2"/>
  <c r="AA67" i="2" s="1"/>
  <c r="AB67" i="2"/>
  <c r="AC67" i="2" s="1"/>
  <c r="Z63" i="2"/>
  <c r="AA63" i="2" s="1"/>
  <c r="AB63" i="2"/>
  <c r="AC63" i="2" s="1"/>
  <c r="X63" i="2"/>
  <c r="Y63" i="2" s="1"/>
  <c r="X59" i="2"/>
  <c r="Y59" i="2" s="1"/>
  <c r="Z59" i="2"/>
  <c r="AA59" i="2" s="1"/>
  <c r="AB59" i="2"/>
  <c r="AC59" i="2" s="1"/>
  <c r="X55" i="2"/>
  <c r="Y55" i="2" s="1"/>
  <c r="Z55" i="2"/>
  <c r="AA55" i="2" s="1"/>
  <c r="AB55" i="2"/>
  <c r="AC55" i="2" s="1"/>
  <c r="X51" i="2"/>
  <c r="Y51" i="2" s="1"/>
  <c r="Z51" i="2"/>
  <c r="AA51" i="2" s="1"/>
  <c r="AB51" i="2"/>
  <c r="AC51" i="2" s="1"/>
  <c r="Z47" i="2"/>
  <c r="AA47" i="2" s="1"/>
  <c r="X47" i="2"/>
  <c r="Y47" i="2" s="1"/>
  <c r="AB47" i="2"/>
  <c r="AC47" i="2" s="1"/>
  <c r="X43" i="2"/>
  <c r="Y43" i="2" s="1"/>
  <c r="Z43" i="2"/>
  <c r="AA43" i="2" s="1"/>
  <c r="AB43" i="2"/>
  <c r="AC43" i="2" s="1"/>
  <c r="X39" i="2"/>
  <c r="Y39" i="2" s="1"/>
  <c r="Z39" i="2"/>
  <c r="AA39" i="2" s="1"/>
  <c r="AB39" i="2"/>
  <c r="AC39" i="2" s="1"/>
  <c r="X35" i="2"/>
  <c r="Y35" i="2" s="1"/>
  <c r="Z35" i="2"/>
  <c r="AA35" i="2" s="1"/>
  <c r="AB35" i="2"/>
  <c r="AC35" i="2" s="1"/>
  <c r="X31" i="2"/>
  <c r="Y31" i="2" s="1"/>
  <c r="Z31" i="2"/>
  <c r="AA31" i="2" s="1"/>
  <c r="AB31" i="2"/>
  <c r="AC31" i="2" s="1"/>
  <c r="X27" i="2"/>
  <c r="Y27" i="2" s="1"/>
  <c r="Z27" i="2"/>
  <c r="AA27" i="2" s="1"/>
  <c r="AB27" i="2"/>
  <c r="AC27" i="2" s="1"/>
  <c r="X23" i="2"/>
  <c r="Y23" i="2" s="1"/>
  <c r="Z23" i="2"/>
  <c r="AA23" i="2" s="1"/>
  <c r="AB23" i="2"/>
  <c r="AC23" i="2" s="1"/>
  <c r="X19" i="2"/>
  <c r="Y19" i="2" s="1"/>
  <c r="Z19" i="2"/>
  <c r="AA19" i="2" s="1"/>
  <c r="AB19" i="2"/>
  <c r="AC19" i="2" s="1"/>
  <c r="X15" i="2"/>
  <c r="Y15" i="2" s="1"/>
  <c r="Z15" i="2"/>
  <c r="AA15" i="2" s="1"/>
  <c r="AB15" i="2"/>
  <c r="AC15" i="2" s="1"/>
  <c r="X11" i="2"/>
  <c r="Y11" i="2" s="1"/>
  <c r="Z11" i="2"/>
  <c r="AA11" i="2" s="1"/>
  <c r="AB11" i="2"/>
  <c r="AC11" i="2" s="1"/>
  <c r="X7" i="2"/>
  <c r="Y7" i="2" s="1"/>
  <c r="Z7" i="2"/>
  <c r="AA7" i="2" s="1"/>
  <c r="AB7" i="2"/>
  <c r="AC7" i="2" s="1"/>
  <c r="X3" i="2"/>
  <c r="Y3" i="2" s="1"/>
  <c r="Z3" i="2"/>
  <c r="AA3" i="2" s="1"/>
  <c r="AB3" i="2"/>
  <c r="AC3" i="2" s="1"/>
  <c r="X461" i="2"/>
  <c r="Y461" i="2" s="1"/>
  <c r="Z461" i="2"/>
  <c r="AA461" i="2" s="1"/>
  <c r="AB461" i="2"/>
  <c r="AC461" i="2" s="1"/>
  <c r="X449" i="2"/>
  <c r="Y449" i="2" s="1"/>
  <c r="Z449" i="2"/>
  <c r="AA449" i="2" s="1"/>
  <c r="AB449" i="2"/>
  <c r="AC449" i="2" s="1"/>
  <c r="X437" i="2"/>
  <c r="Y437" i="2" s="1"/>
  <c r="Z437" i="2"/>
  <c r="AA437" i="2" s="1"/>
  <c r="AB437" i="2"/>
  <c r="AC437" i="2" s="1"/>
  <c r="X425" i="2"/>
  <c r="Y425" i="2" s="1"/>
  <c r="Z425" i="2"/>
  <c r="AA425" i="2" s="1"/>
  <c r="AB425" i="2"/>
  <c r="AC425" i="2" s="1"/>
  <c r="X417" i="2"/>
  <c r="Y417" i="2" s="1"/>
  <c r="Z417" i="2"/>
  <c r="AA417" i="2" s="1"/>
  <c r="AB417" i="2"/>
  <c r="AC417" i="2" s="1"/>
  <c r="X405" i="2"/>
  <c r="Y405" i="2" s="1"/>
  <c r="Z405" i="2"/>
  <c r="AA405" i="2" s="1"/>
  <c r="AB405" i="2"/>
  <c r="AC405" i="2" s="1"/>
  <c r="X393" i="2"/>
  <c r="Y393" i="2" s="1"/>
  <c r="Z393" i="2"/>
  <c r="AA393" i="2" s="1"/>
  <c r="AB393" i="2"/>
  <c r="AC393" i="2" s="1"/>
  <c r="X381" i="2"/>
  <c r="Y381" i="2" s="1"/>
  <c r="Z381" i="2"/>
  <c r="AA381" i="2" s="1"/>
  <c r="AB381" i="2"/>
  <c r="AC381" i="2" s="1"/>
  <c r="X365" i="2"/>
  <c r="Y365" i="2" s="1"/>
  <c r="Z365" i="2"/>
  <c r="AA365" i="2" s="1"/>
  <c r="AB365" i="2"/>
  <c r="AC365" i="2" s="1"/>
  <c r="X353" i="2"/>
  <c r="Y353" i="2" s="1"/>
  <c r="Z353" i="2"/>
  <c r="AA353" i="2" s="1"/>
  <c r="AB353" i="2"/>
  <c r="AC353" i="2" s="1"/>
  <c r="X341" i="2"/>
  <c r="Y341" i="2" s="1"/>
  <c r="Z341" i="2"/>
  <c r="AA341" i="2" s="1"/>
  <c r="AB341" i="2"/>
  <c r="AC341" i="2" s="1"/>
  <c r="X325" i="2"/>
  <c r="Y325" i="2" s="1"/>
  <c r="Z325" i="2"/>
  <c r="AA325" i="2" s="1"/>
  <c r="AB325" i="2"/>
  <c r="AC325" i="2" s="1"/>
  <c r="X313" i="2"/>
  <c r="Y313" i="2" s="1"/>
  <c r="Z313" i="2"/>
  <c r="AA313" i="2" s="1"/>
  <c r="AB313" i="2"/>
  <c r="AC313" i="2" s="1"/>
  <c r="X301" i="2"/>
  <c r="Y301" i="2" s="1"/>
  <c r="Z301" i="2"/>
  <c r="AA301" i="2" s="1"/>
  <c r="AB301" i="2"/>
  <c r="AC301" i="2" s="1"/>
  <c r="X289" i="2"/>
  <c r="Y289" i="2" s="1"/>
  <c r="Z289" i="2"/>
  <c r="AA289" i="2" s="1"/>
  <c r="AB289" i="2"/>
  <c r="AC289" i="2" s="1"/>
  <c r="X277" i="2"/>
  <c r="Y277" i="2" s="1"/>
  <c r="Z277" i="2"/>
  <c r="AA277" i="2" s="1"/>
  <c r="AB277" i="2"/>
  <c r="AC277" i="2" s="1"/>
  <c r="X269" i="2"/>
  <c r="Y269" i="2" s="1"/>
  <c r="Z269" i="2"/>
  <c r="AA269" i="2" s="1"/>
  <c r="AB269" i="2"/>
  <c r="AC269" i="2" s="1"/>
  <c r="X253" i="2"/>
  <c r="Y253" i="2" s="1"/>
  <c r="Z253" i="2"/>
  <c r="AA253" i="2" s="1"/>
  <c r="AB253" i="2"/>
  <c r="AC253" i="2" s="1"/>
  <c r="X241" i="2"/>
  <c r="Y241" i="2" s="1"/>
  <c r="Z241" i="2"/>
  <c r="AA241" i="2" s="1"/>
  <c r="AB241" i="2"/>
  <c r="AC241" i="2" s="1"/>
  <c r="X229" i="2"/>
  <c r="Y229" i="2" s="1"/>
  <c r="Z229" i="2"/>
  <c r="AA229" i="2" s="1"/>
  <c r="AB229" i="2"/>
  <c r="AC229" i="2" s="1"/>
  <c r="X217" i="2"/>
  <c r="Y217" i="2" s="1"/>
  <c r="Z217" i="2"/>
  <c r="AA217" i="2" s="1"/>
  <c r="AB217" i="2"/>
  <c r="AC217" i="2" s="1"/>
  <c r="X205" i="2"/>
  <c r="Y205" i="2" s="1"/>
  <c r="Z205" i="2"/>
  <c r="AA205" i="2" s="1"/>
  <c r="AB205" i="2"/>
  <c r="AC205" i="2" s="1"/>
  <c r="X197" i="2"/>
  <c r="Y197" i="2" s="1"/>
  <c r="Z197" i="2"/>
  <c r="AA197" i="2" s="1"/>
  <c r="AB197" i="2"/>
  <c r="AC197" i="2" s="1"/>
  <c r="X181" i="2"/>
  <c r="Y181" i="2" s="1"/>
  <c r="Z181" i="2"/>
  <c r="AA181" i="2" s="1"/>
  <c r="AB181" i="2"/>
  <c r="AC181" i="2" s="1"/>
  <c r="X173" i="2"/>
  <c r="Y173" i="2" s="1"/>
  <c r="Z173" i="2"/>
  <c r="AA173" i="2" s="1"/>
  <c r="AB173" i="2"/>
  <c r="AC173" i="2" s="1"/>
  <c r="X157" i="2"/>
  <c r="Y157" i="2" s="1"/>
  <c r="Z157" i="2"/>
  <c r="AA157" i="2" s="1"/>
  <c r="AB157" i="2"/>
  <c r="AC157" i="2" s="1"/>
  <c r="X145" i="2"/>
  <c r="Y145" i="2" s="1"/>
  <c r="Z145" i="2"/>
  <c r="AA145" i="2" s="1"/>
  <c r="AB145" i="2"/>
  <c r="AC145" i="2" s="1"/>
  <c r="X133" i="2"/>
  <c r="Y133" i="2" s="1"/>
  <c r="AB133" i="2"/>
  <c r="AC133" i="2" s="1"/>
  <c r="Z133" i="2"/>
  <c r="AA133" i="2" s="1"/>
  <c r="X129" i="2"/>
  <c r="Y129" i="2" s="1"/>
  <c r="Z129" i="2"/>
  <c r="AA129" i="2" s="1"/>
  <c r="AB129" i="2"/>
  <c r="AC129" i="2" s="1"/>
  <c r="X113" i="2"/>
  <c r="Y113" i="2" s="1"/>
  <c r="Z113" i="2"/>
  <c r="AA113" i="2" s="1"/>
  <c r="AB113" i="2"/>
  <c r="AC113" i="2" s="1"/>
  <c r="X105" i="2"/>
  <c r="Y105" i="2" s="1"/>
  <c r="AB105" i="2"/>
  <c r="AC105" i="2" s="1"/>
  <c r="Z105" i="2"/>
  <c r="AA105" i="2" s="1"/>
  <c r="X93" i="2"/>
  <c r="Y93" i="2" s="1"/>
  <c r="Z93" i="2"/>
  <c r="AA93" i="2" s="1"/>
  <c r="AB93" i="2"/>
  <c r="AC93" i="2" s="1"/>
  <c r="X81" i="2"/>
  <c r="Y81" i="2" s="1"/>
  <c r="Z81" i="2"/>
  <c r="AA81" i="2" s="1"/>
  <c r="AB81" i="2"/>
  <c r="AC81" i="2" s="1"/>
  <c r="X65" i="2"/>
  <c r="Y65" i="2" s="1"/>
  <c r="Z65" i="2"/>
  <c r="AA65" i="2" s="1"/>
  <c r="AB65" i="2"/>
  <c r="AC65" i="2" s="1"/>
  <c r="X61" i="2"/>
  <c r="Y61" i="2" s="1"/>
  <c r="Z61" i="2"/>
  <c r="AA61" i="2" s="1"/>
  <c r="AB61" i="2"/>
  <c r="AC61" i="2" s="1"/>
  <c r="X49" i="2"/>
  <c r="Y49" i="2" s="1"/>
  <c r="Z49" i="2"/>
  <c r="AA49" i="2" s="1"/>
  <c r="AB49" i="2"/>
  <c r="AC49" i="2" s="1"/>
  <c r="X33" i="2"/>
  <c r="Y33" i="2" s="1"/>
  <c r="Z33" i="2"/>
  <c r="AA33" i="2" s="1"/>
  <c r="AB33" i="2"/>
  <c r="AC33" i="2" s="1"/>
  <c r="X29" i="2"/>
  <c r="Y29" i="2" s="1"/>
  <c r="Z29" i="2"/>
  <c r="AA29" i="2" s="1"/>
  <c r="AB29" i="2"/>
  <c r="AC29" i="2" s="1"/>
  <c r="X17" i="2"/>
  <c r="Y17" i="2" s="1"/>
  <c r="Z17" i="2"/>
  <c r="AA17" i="2" s="1"/>
  <c r="AB17" i="2"/>
  <c r="AC17" i="2" s="1"/>
  <c r="X9" i="2"/>
  <c r="Y9" i="2" s="1"/>
  <c r="Z9" i="2"/>
  <c r="AA9" i="2" s="1"/>
  <c r="AB9" i="2"/>
  <c r="AC9" i="2" s="1"/>
  <c r="X467" i="2"/>
  <c r="Y467" i="2" s="1"/>
  <c r="Z467" i="2"/>
  <c r="AA467" i="2" s="1"/>
  <c r="AB467" i="2"/>
  <c r="AC467" i="2" s="1"/>
  <c r="X459" i="2"/>
  <c r="Y459" i="2" s="1"/>
  <c r="AF459" i="2" s="1"/>
  <c r="AG459" i="2" s="1"/>
  <c r="Z459" i="2"/>
  <c r="AA459" i="2" s="1"/>
  <c r="AB459" i="2"/>
  <c r="AC459" i="2" s="1"/>
  <c r="X455" i="2"/>
  <c r="Y455" i="2" s="1"/>
  <c r="Z455" i="2"/>
  <c r="AA455" i="2" s="1"/>
  <c r="AB455" i="2"/>
  <c r="AC455" i="2" s="1"/>
  <c r="X447" i="2"/>
  <c r="Y447" i="2" s="1"/>
  <c r="Z447" i="2"/>
  <c r="AA447" i="2" s="1"/>
  <c r="AB447" i="2"/>
  <c r="AC447" i="2" s="1"/>
  <c r="X439" i="2"/>
  <c r="Y439" i="2" s="1"/>
  <c r="Z439" i="2"/>
  <c r="AA439" i="2" s="1"/>
  <c r="AB439" i="2"/>
  <c r="AC439" i="2" s="1"/>
  <c r="X431" i="2"/>
  <c r="Y431" i="2" s="1"/>
  <c r="Z431" i="2"/>
  <c r="AA431" i="2" s="1"/>
  <c r="AB431" i="2"/>
  <c r="AC431" i="2" s="1"/>
  <c r="X423" i="2"/>
  <c r="Y423" i="2" s="1"/>
  <c r="Z423" i="2"/>
  <c r="AA423" i="2" s="1"/>
  <c r="AB423" i="2"/>
  <c r="AC423" i="2" s="1"/>
  <c r="X415" i="2"/>
  <c r="Y415" i="2" s="1"/>
  <c r="Z415" i="2"/>
  <c r="AA415" i="2" s="1"/>
  <c r="AB415" i="2"/>
  <c r="AC415" i="2" s="1"/>
  <c r="X407" i="2"/>
  <c r="Y407" i="2" s="1"/>
  <c r="Z407" i="2"/>
  <c r="AA407" i="2" s="1"/>
  <c r="AB407" i="2"/>
  <c r="AC407" i="2" s="1"/>
  <c r="X399" i="2"/>
  <c r="Y399" i="2" s="1"/>
  <c r="Z399" i="2"/>
  <c r="AA399" i="2" s="1"/>
  <c r="AB399" i="2"/>
  <c r="AC399" i="2" s="1"/>
  <c r="X391" i="2"/>
  <c r="Y391" i="2" s="1"/>
  <c r="Z391" i="2"/>
  <c r="AA391" i="2" s="1"/>
  <c r="AB391" i="2"/>
  <c r="AC391" i="2" s="1"/>
  <c r="X2" i="2"/>
  <c r="Y2" i="2" s="1"/>
  <c r="Z2" i="2"/>
  <c r="AA2" i="2" s="1"/>
  <c r="AB2" i="2"/>
  <c r="AC2" i="2" s="1"/>
  <c r="T473" i="2"/>
  <c r="X466" i="2"/>
  <c r="Y466" i="2" s="1"/>
  <c r="Z466" i="2"/>
  <c r="AA466" i="2" s="1"/>
  <c r="AB466" i="2"/>
  <c r="AC466" i="2" s="1"/>
  <c r="X462" i="2"/>
  <c r="Y462" i="2" s="1"/>
  <c r="Z462" i="2"/>
  <c r="AA462" i="2" s="1"/>
  <c r="AB462" i="2"/>
  <c r="AC462" i="2" s="1"/>
  <c r="X458" i="2"/>
  <c r="Y458" i="2" s="1"/>
  <c r="Z458" i="2"/>
  <c r="AA458" i="2" s="1"/>
  <c r="AB458" i="2"/>
  <c r="AC458" i="2" s="1"/>
  <c r="X454" i="2"/>
  <c r="Y454" i="2" s="1"/>
  <c r="AE454" i="2" s="1"/>
  <c r="Z454" i="2"/>
  <c r="AA454" i="2" s="1"/>
  <c r="AB454" i="2"/>
  <c r="AC454" i="2" s="1"/>
  <c r="X450" i="2"/>
  <c r="Y450" i="2" s="1"/>
  <c r="Z450" i="2"/>
  <c r="AA450" i="2" s="1"/>
  <c r="AB450" i="2"/>
  <c r="AC450" i="2" s="1"/>
  <c r="X446" i="2"/>
  <c r="Y446" i="2" s="1"/>
  <c r="Z446" i="2"/>
  <c r="AA446" i="2" s="1"/>
  <c r="AB446" i="2"/>
  <c r="AC446" i="2" s="1"/>
  <c r="X442" i="2"/>
  <c r="Y442" i="2" s="1"/>
  <c r="Z442" i="2"/>
  <c r="AA442" i="2" s="1"/>
  <c r="AB442" i="2"/>
  <c r="AC442" i="2" s="1"/>
  <c r="X438" i="2"/>
  <c r="Y438" i="2" s="1"/>
  <c r="Z438" i="2"/>
  <c r="AA438" i="2" s="1"/>
  <c r="AB438" i="2"/>
  <c r="AC438" i="2" s="1"/>
  <c r="X434" i="2"/>
  <c r="Y434" i="2" s="1"/>
  <c r="Z434" i="2"/>
  <c r="AA434" i="2" s="1"/>
  <c r="AB434" i="2"/>
  <c r="AC434" i="2" s="1"/>
  <c r="X430" i="2"/>
  <c r="Y430" i="2" s="1"/>
  <c r="Z430" i="2"/>
  <c r="AA430" i="2" s="1"/>
  <c r="AB430" i="2"/>
  <c r="AC430" i="2" s="1"/>
  <c r="X426" i="2"/>
  <c r="Y426" i="2" s="1"/>
  <c r="Z426" i="2"/>
  <c r="AA426" i="2" s="1"/>
  <c r="AB426" i="2"/>
  <c r="AC426" i="2" s="1"/>
  <c r="X422" i="2"/>
  <c r="Y422" i="2" s="1"/>
  <c r="Z422" i="2"/>
  <c r="AA422" i="2" s="1"/>
  <c r="AB422" i="2"/>
  <c r="AC422" i="2" s="1"/>
  <c r="X418" i="2"/>
  <c r="Y418" i="2" s="1"/>
  <c r="Z418" i="2"/>
  <c r="AA418" i="2" s="1"/>
  <c r="AB418" i="2"/>
  <c r="AC418" i="2" s="1"/>
  <c r="X414" i="2"/>
  <c r="Y414" i="2" s="1"/>
  <c r="Z414" i="2"/>
  <c r="AA414" i="2" s="1"/>
  <c r="AB414" i="2"/>
  <c r="AC414" i="2" s="1"/>
  <c r="X410" i="2"/>
  <c r="Y410" i="2" s="1"/>
  <c r="Z410" i="2"/>
  <c r="AA410" i="2" s="1"/>
  <c r="AB410" i="2"/>
  <c r="AC410" i="2" s="1"/>
  <c r="X406" i="2"/>
  <c r="Y406" i="2" s="1"/>
  <c r="Z406" i="2"/>
  <c r="AA406" i="2" s="1"/>
  <c r="AB406" i="2"/>
  <c r="AC406" i="2" s="1"/>
  <c r="X402" i="2"/>
  <c r="Y402" i="2" s="1"/>
  <c r="Z402" i="2"/>
  <c r="AA402" i="2" s="1"/>
  <c r="AB402" i="2"/>
  <c r="AC402" i="2" s="1"/>
  <c r="X398" i="2"/>
  <c r="Y398" i="2" s="1"/>
  <c r="Z398" i="2"/>
  <c r="AA398" i="2" s="1"/>
  <c r="AB398" i="2"/>
  <c r="AC398" i="2" s="1"/>
  <c r="X394" i="2"/>
  <c r="Y394" i="2" s="1"/>
  <c r="Z394" i="2"/>
  <c r="AA394" i="2" s="1"/>
  <c r="AB394" i="2"/>
  <c r="AC394" i="2" s="1"/>
  <c r="X390" i="2"/>
  <c r="Y390" i="2" s="1"/>
  <c r="Z390" i="2"/>
  <c r="AA390" i="2" s="1"/>
  <c r="AB390" i="2"/>
  <c r="AC390" i="2" s="1"/>
  <c r="X386" i="2"/>
  <c r="Y386" i="2" s="1"/>
  <c r="Z386" i="2"/>
  <c r="AA386" i="2" s="1"/>
  <c r="AB386" i="2"/>
  <c r="AC386" i="2" s="1"/>
  <c r="X382" i="2"/>
  <c r="Y382" i="2" s="1"/>
  <c r="Z382" i="2"/>
  <c r="AA382" i="2" s="1"/>
  <c r="AB382" i="2"/>
  <c r="AC382" i="2" s="1"/>
  <c r="X378" i="2"/>
  <c r="Y378" i="2" s="1"/>
  <c r="Z378" i="2"/>
  <c r="AA378" i="2" s="1"/>
  <c r="AB378" i="2"/>
  <c r="AC378" i="2" s="1"/>
  <c r="X374" i="2"/>
  <c r="Y374" i="2" s="1"/>
  <c r="Z374" i="2"/>
  <c r="AA374" i="2" s="1"/>
  <c r="AB374" i="2"/>
  <c r="AC374" i="2" s="1"/>
  <c r="X370" i="2"/>
  <c r="Y370" i="2" s="1"/>
  <c r="Z370" i="2"/>
  <c r="AA370" i="2" s="1"/>
  <c r="AB370" i="2"/>
  <c r="AC370" i="2" s="1"/>
  <c r="X366" i="2"/>
  <c r="Y366" i="2" s="1"/>
  <c r="Z366" i="2"/>
  <c r="AA366" i="2" s="1"/>
  <c r="AB366" i="2"/>
  <c r="AC366" i="2" s="1"/>
  <c r="X362" i="2"/>
  <c r="Y362" i="2" s="1"/>
  <c r="Z362" i="2"/>
  <c r="AA362" i="2" s="1"/>
  <c r="AB362" i="2"/>
  <c r="AC362" i="2" s="1"/>
  <c r="X358" i="2"/>
  <c r="Y358" i="2" s="1"/>
  <c r="Z358" i="2"/>
  <c r="AA358" i="2" s="1"/>
  <c r="AB358" i="2"/>
  <c r="AC358" i="2" s="1"/>
  <c r="X354" i="2"/>
  <c r="Y354" i="2" s="1"/>
  <c r="Z354" i="2"/>
  <c r="AA354" i="2" s="1"/>
  <c r="AB354" i="2"/>
  <c r="AC354" i="2" s="1"/>
  <c r="X350" i="2"/>
  <c r="Y350" i="2" s="1"/>
  <c r="Z350" i="2"/>
  <c r="AA350" i="2" s="1"/>
  <c r="AB350" i="2"/>
  <c r="AC350" i="2" s="1"/>
  <c r="X346" i="2"/>
  <c r="Y346" i="2" s="1"/>
  <c r="Z346" i="2"/>
  <c r="AA346" i="2" s="1"/>
  <c r="AB346" i="2"/>
  <c r="AC346" i="2" s="1"/>
  <c r="X342" i="2"/>
  <c r="Y342" i="2" s="1"/>
  <c r="Z342" i="2"/>
  <c r="AA342" i="2" s="1"/>
  <c r="AB342" i="2"/>
  <c r="AC342" i="2" s="1"/>
  <c r="X338" i="2"/>
  <c r="Y338" i="2" s="1"/>
  <c r="Z338" i="2"/>
  <c r="AA338" i="2" s="1"/>
  <c r="AB338" i="2"/>
  <c r="AC338" i="2" s="1"/>
  <c r="X334" i="2"/>
  <c r="Y334" i="2" s="1"/>
  <c r="Z334" i="2"/>
  <c r="AA334" i="2" s="1"/>
  <c r="AB334" i="2"/>
  <c r="AC334" i="2" s="1"/>
  <c r="X330" i="2"/>
  <c r="Y330" i="2" s="1"/>
  <c r="Z330" i="2"/>
  <c r="AA330" i="2" s="1"/>
  <c r="AB330" i="2"/>
  <c r="AC330" i="2" s="1"/>
  <c r="X326" i="2"/>
  <c r="Y326" i="2" s="1"/>
  <c r="Z326" i="2"/>
  <c r="AA326" i="2" s="1"/>
  <c r="AB326" i="2"/>
  <c r="AC326" i="2" s="1"/>
  <c r="X322" i="2"/>
  <c r="Y322" i="2" s="1"/>
  <c r="Z322" i="2"/>
  <c r="AA322" i="2" s="1"/>
  <c r="AB322" i="2"/>
  <c r="AC322" i="2" s="1"/>
  <c r="X318" i="2"/>
  <c r="Y318" i="2" s="1"/>
  <c r="Z318" i="2"/>
  <c r="AA318" i="2" s="1"/>
  <c r="AB318" i="2"/>
  <c r="AC318" i="2" s="1"/>
  <c r="X314" i="2"/>
  <c r="Y314" i="2" s="1"/>
  <c r="Z314" i="2"/>
  <c r="AA314" i="2" s="1"/>
  <c r="AB314" i="2"/>
  <c r="AC314" i="2" s="1"/>
  <c r="X310" i="2"/>
  <c r="Y310" i="2" s="1"/>
  <c r="Z310" i="2"/>
  <c r="AA310" i="2" s="1"/>
  <c r="AB310" i="2"/>
  <c r="AC310" i="2" s="1"/>
  <c r="X306" i="2"/>
  <c r="Y306" i="2" s="1"/>
  <c r="Z306" i="2"/>
  <c r="AA306" i="2" s="1"/>
  <c r="AB306" i="2"/>
  <c r="AC306" i="2" s="1"/>
  <c r="X302" i="2"/>
  <c r="Y302" i="2" s="1"/>
  <c r="Z302" i="2"/>
  <c r="AA302" i="2" s="1"/>
  <c r="AB302" i="2"/>
  <c r="AC302" i="2" s="1"/>
  <c r="X298" i="2"/>
  <c r="Y298" i="2" s="1"/>
  <c r="Z298" i="2"/>
  <c r="AA298" i="2" s="1"/>
  <c r="AB298" i="2"/>
  <c r="AC298" i="2" s="1"/>
  <c r="X294" i="2"/>
  <c r="Y294" i="2" s="1"/>
  <c r="Z294" i="2"/>
  <c r="AA294" i="2" s="1"/>
  <c r="AB294" i="2"/>
  <c r="AC294" i="2" s="1"/>
  <c r="X290" i="2"/>
  <c r="Y290" i="2" s="1"/>
  <c r="Z290" i="2"/>
  <c r="AA290" i="2" s="1"/>
  <c r="AB290" i="2"/>
  <c r="AC290" i="2" s="1"/>
  <c r="X286" i="2"/>
  <c r="Y286" i="2" s="1"/>
  <c r="Z286" i="2"/>
  <c r="AA286" i="2" s="1"/>
  <c r="AB286" i="2"/>
  <c r="AC286" i="2" s="1"/>
  <c r="X282" i="2"/>
  <c r="Y282" i="2" s="1"/>
  <c r="Z282" i="2"/>
  <c r="AA282" i="2" s="1"/>
  <c r="AB282" i="2"/>
  <c r="AC282" i="2" s="1"/>
  <c r="X278" i="2"/>
  <c r="Y278" i="2" s="1"/>
  <c r="Z278" i="2"/>
  <c r="AA278" i="2" s="1"/>
  <c r="AB278" i="2"/>
  <c r="AC278" i="2" s="1"/>
  <c r="X274" i="2"/>
  <c r="Y274" i="2" s="1"/>
  <c r="Z274" i="2"/>
  <c r="AA274" i="2" s="1"/>
  <c r="AB274" i="2"/>
  <c r="AC274" i="2" s="1"/>
  <c r="X270" i="2"/>
  <c r="Y270" i="2" s="1"/>
  <c r="Z270" i="2"/>
  <c r="AA270" i="2" s="1"/>
  <c r="AB270" i="2"/>
  <c r="AC270" i="2" s="1"/>
  <c r="X266" i="2"/>
  <c r="Y266" i="2" s="1"/>
  <c r="Z266" i="2"/>
  <c r="AA266" i="2" s="1"/>
  <c r="AB266" i="2"/>
  <c r="AC266" i="2" s="1"/>
  <c r="X262" i="2"/>
  <c r="Y262" i="2" s="1"/>
  <c r="Z262" i="2"/>
  <c r="AA262" i="2" s="1"/>
  <c r="AB262" i="2"/>
  <c r="AC262" i="2" s="1"/>
  <c r="X258" i="2"/>
  <c r="Y258" i="2" s="1"/>
  <c r="Z258" i="2"/>
  <c r="AA258" i="2" s="1"/>
  <c r="AB258" i="2"/>
  <c r="AC258" i="2" s="1"/>
  <c r="X254" i="2"/>
  <c r="Y254" i="2" s="1"/>
  <c r="Z254" i="2"/>
  <c r="AA254" i="2" s="1"/>
  <c r="AB254" i="2"/>
  <c r="AC254" i="2" s="1"/>
  <c r="X250" i="2"/>
  <c r="Y250" i="2" s="1"/>
  <c r="Z250" i="2"/>
  <c r="AA250" i="2" s="1"/>
  <c r="AB250" i="2"/>
  <c r="AC250" i="2" s="1"/>
  <c r="X246" i="2"/>
  <c r="Y246" i="2" s="1"/>
  <c r="Z246" i="2"/>
  <c r="AA246" i="2" s="1"/>
  <c r="AB246" i="2"/>
  <c r="AC246" i="2" s="1"/>
  <c r="X242" i="2"/>
  <c r="Y242" i="2" s="1"/>
  <c r="Z242" i="2"/>
  <c r="AA242" i="2" s="1"/>
  <c r="AB242" i="2"/>
  <c r="AC242" i="2" s="1"/>
  <c r="X238" i="2"/>
  <c r="Y238" i="2" s="1"/>
  <c r="Z238" i="2"/>
  <c r="AA238" i="2" s="1"/>
  <c r="AB238" i="2"/>
  <c r="AC238" i="2" s="1"/>
  <c r="X234" i="2"/>
  <c r="Y234" i="2" s="1"/>
  <c r="Z234" i="2"/>
  <c r="AA234" i="2" s="1"/>
  <c r="AB234" i="2"/>
  <c r="AC234" i="2" s="1"/>
  <c r="X230" i="2"/>
  <c r="Y230" i="2" s="1"/>
  <c r="Z230" i="2"/>
  <c r="AA230" i="2" s="1"/>
  <c r="AB230" i="2"/>
  <c r="AC230" i="2" s="1"/>
  <c r="X226" i="2"/>
  <c r="Y226" i="2" s="1"/>
  <c r="Z226" i="2"/>
  <c r="AA226" i="2" s="1"/>
  <c r="AB226" i="2"/>
  <c r="AC226" i="2" s="1"/>
  <c r="X222" i="2"/>
  <c r="Y222" i="2" s="1"/>
  <c r="Z222" i="2"/>
  <c r="AA222" i="2" s="1"/>
  <c r="AB222" i="2"/>
  <c r="AC222" i="2" s="1"/>
  <c r="X218" i="2"/>
  <c r="Y218" i="2" s="1"/>
  <c r="Z218" i="2"/>
  <c r="AA218" i="2" s="1"/>
  <c r="AB218" i="2"/>
  <c r="AC218" i="2" s="1"/>
  <c r="X214" i="2"/>
  <c r="Y214" i="2" s="1"/>
  <c r="Z214" i="2"/>
  <c r="AA214" i="2" s="1"/>
  <c r="AB214" i="2"/>
  <c r="AC214" i="2" s="1"/>
  <c r="X210" i="2"/>
  <c r="Y210" i="2" s="1"/>
  <c r="Z210" i="2"/>
  <c r="AA210" i="2" s="1"/>
  <c r="AB210" i="2"/>
  <c r="AC210" i="2" s="1"/>
  <c r="X206" i="2"/>
  <c r="Y206" i="2" s="1"/>
  <c r="Z206" i="2"/>
  <c r="AA206" i="2" s="1"/>
  <c r="AB206" i="2"/>
  <c r="AC206" i="2" s="1"/>
  <c r="X202" i="2"/>
  <c r="Y202" i="2" s="1"/>
  <c r="Z202" i="2"/>
  <c r="AA202" i="2" s="1"/>
  <c r="AB202" i="2"/>
  <c r="AC202" i="2" s="1"/>
  <c r="X198" i="2"/>
  <c r="Y198" i="2" s="1"/>
  <c r="Z198" i="2"/>
  <c r="AA198" i="2" s="1"/>
  <c r="AB198" i="2"/>
  <c r="AC198" i="2" s="1"/>
  <c r="X194" i="2"/>
  <c r="Y194" i="2" s="1"/>
  <c r="Z194" i="2"/>
  <c r="AA194" i="2" s="1"/>
  <c r="AB194" i="2"/>
  <c r="AC194" i="2" s="1"/>
  <c r="X190" i="2"/>
  <c r="Y190" i="2" s="1"/>
  <c r="Z190" i="2"/>
  <c r="AA190" i="2" s="1"/>
  <c r="AB190" i="2"/>
  <c r="AC190" i="2" s="1"/>
  <c r="X186" i="2"/>
  <c r="Y186" i="2" s="1"/>
  <c r="Z186" i="2"/>
  <c r="AA186" i="2" s="1"/>
  <c r="AB186" i="2"/>
  <c r="AC186" i="2" s="1"/>
  <c r="X182" i="2"/>
  <c r="Y182" i="2" s="1"/>
  <c r="Z182" i="2"/>
  <c r="AA182" i="2" s="1"/>
  <c r="AB182" i="2"/>
  <c r="AC182" i="2" s="1"/>
  <c r="X178" i="2"/>
  <c r="Y178" i="2" s="1"/>
  <c r="Z178" i="2"/>
  <c r="AA178" i="2" s="1"/>
  <c r="AB178" i="2"/>
  <c r="AC178" i="2" s="1"/>
  <c r="X174" i="2"/>
  <c r="Y174" i="2" s="1"/>
  <c r="Z174" i="2"/>
  <c r="AA174" i="2" s="1"/>
  <c r="AB174" i="2"/>
  <c r="AC174" i="2" s="1"/>
  <c r="X170" i="2"/>
  <c r="Y170" i="2" s="1"/>
  <c r="Z170" i="2"/>
  <c r="AA170" i="2" s="1"/>
  <c r="AB170" i="2"/>
  <c r="AC170" i="2" s="1"/>
  <c r="X166" i="2"/>
  <c r="Y166" i="2" s="1"/>
  <c r="Z166" i="2"/>
  <c r="AA166" i="2" s="1"/>
  <c r="AB166" i="2"/>
  <c r="AC166" i="2" s="1"/>
  <c r="X162" i="2"/>
  <c r="Y162" i="2" s="1"/>
  <c r="Z162" i="2"/>
  <c r="AA162" i="2" s="1"/>
  <c r="AB162" i="2"/>
  <c r="AC162" i="2" s="1"/>
  <c r="X158" i="2"/>
  <c r="Y158" i="2" s="1"/>
  <c r="Z158" i="2"/>
  <c r="AA158" i="2" s="1"/>
  <c r="AB158" i="2"/>
  <c r="AC158" i="2" s="1"/>
  <c r="X154" i="2"/>
  <c r="Y154" i="2" s="1"/>
  <c r="Z154" i="2"/>
  <c r="AA154" i="2" s="1"/>
  <c r="AB154" i="2"/>
  <c r="AC154" i="2" s="1"/>
  <c r="X150" i="2"/>
  <c r="Y150" i="2" s="1"/>
  <c r="Z150" i="2"/>
  <c r="AA150" i="2" s="1"/>
  <c r="AB150" i="2"/>
  <c r="AC150" i="2" s="1"/>
  <c r="X146" i="2"/>
  <c r="Y146" i="2" s="1"/>
  <c r="Z146" i="2"/>
  <c r="AA146" i="2" s="1"/>
  <c r="AB146" i="2"/>
  <c r="AC146" i="2" s="1"/>
  <c r="X142" i="2"/>
  <c r="Y142" i="2" s="1"/>
  <c r="Z142" i="2"/>
  <c r="AA142" i="2" s="1"/>
  <c r="AB142" i="2"/>
  <c r="AC142" i="2" s="1"/>
  <c r="X138" i="2"/>
  <c r="Y138" i="2" s="1"/>
  <c r="Z138" i="2"/>
  <c r="AA138" i="2" s="1"/>
  <c r="AB138" i="2"/>
  <c r="AC138" i="2" s="1"/>
  <c r="X134" i="2"/>
  <c r="Y134" i="2" s="1"/>
  <c r="Z134" i="2"/>
  <c r="AA134" i="2" s="1"/>
  <c r="AB134" i="2"/>
  <c r="AC134" i="2" s="1"/>
  <c r="X130" i="2"/>
  <c r="Y130" i="2" s="1"/>
  <c r="Z130" i="2"/>
  <c r="AA130" i="2" s="1"/>
  <c r="AB130" i="2"/>
  <c r="AC130" i="2" s="1"/>
  <c r="X126" i="2"/>
  <c r="Y126" i="2" s="1"/>
  <c r="AB126" i="2"/>
  <c r="AC126" i="2" s="1"/>
  <c r="Z126" i="2"/>
  <c r="AA126" i="2" s="1"/>
  <c r="X122" i="2"/>
  <c r="Y122" i="2" s="1"/>
  <c r="AB122" i="2"/>
  <c r="AC122" i="2" s="1"/>
  <c r="Z122" i="2"/>
  <c r="AA122" i="2" s="1"/>
  <c r="X118" i="2"/>
  <c r="Y118" i="2" s="1"/>
  <c r="Z118" i="2"/>
  <c r="AA118" i="2" s="1"/>
  <c r="AB118" i="2"/>
  <c r="AC118" i="2" s="1"/>
  <c r="X114" i="2"/>
  <c r="Y114" i="2" s="1"/>
  <c r="Z114" i="2"/>
  <c r="AA114" i="2" s="1"/>
  <c r="AB114" i="2"/>
  <c r="AC114" i="2" s="1"/>
  <c r="X110" i="2"/>
  <c r="Y110" i="2" s="1"/>
  <c r="AB110" i="2"/>
  <c r="AC110" i="2" s="1"/>
  <c r="Z110" i="2"/>
  <c r="AA110" i="2" s="1"/>
  <c r="X106" i="2"/>
  <c r="Y106" i="2" s="1"/>
  <c r="AB106" i="2"/>
  <c r="AC106" i="2" s="1"/>
  <c r="Z106" i="2"/>
  <c r="AA106" i="2" s="1"/>
  <c r="X102" i="2"/>
  <c r="Y102" i="2" s="1"/>
  <c r="Z102" i="2"/>
  <c r="AA102" i="2" s="1"/>
  <c r="AB102" i="2"/>
  <c r="AC102" i="2" s="1"/>
  <c r="X98" i="2"/>
  <c r="Y98" i="2" s="1"/>
  <c r="AB98" i="2"/>
  <c r="AC98" i="2" s="1"/>
  <c r="Z98" i="2"/>
  <c r="AA98" i="2" s="1"/>
  <c r="X94" i="2"/>
  <c r="Y94" i="2" s="1"/>
  <c r="Z94" i="2"/>
  <c r="AA94" i="2" s="1"/>
  <c r="AB94" i="2"/>
  <c r="AC94" i="2" s="1"/>
  <c r="X90" i="2"/>
  <c r="Y90" i="2" s="1"/>
  <c r="AB90" i="2"/>
  <c r="AC90" i="2" s="1"/>
  <c r="Z90" i="2"/>
  <c r="AA90" i="2" s="1"/>
  <c r="X86" i="2"/>
  <c r="Y86" i="2" s="1"/>
  <c r="Z86" i="2"/>
  <c r="AA86" i="2" s="1"/>
  <c r="AB86" i="2"/>
  <c r="AC86" i="2" s="1"/>
  <c r="X82" i="2"/>
  <c r="Y82" i="2" s="1"/>
  <c r="AB82" i="2"/>
  <c r="AC82" i="2" s="1"/>
  <c r="Z82" i="2"/>
  <c r="AA82" i="2" s="1"/>
  <c r="X78" i="2"/>
  <c r="Y78" i="2" s="1"/>
  <c r="Z78" i="2"/>
  <c r="AA78" i="2" s="1"/>
  <c r="AB78" i="2"/>
  <c r="AC78" i="2" s="1"/>
  <c r="X74" i="2"/>
  <c r="Y74" i="2" s="1"/>
  <c r="AB74" i="2"/>
  <c r="AC74" i="2" s="1"/>
  <c r="Z74" i="2"/>
  <c r="AA74" i="2" s="1"/>
  <c r="X70" i="2"/>
  <c r="Y70" i="2" s="1"/>
  <c r="Z70" i="2"/>
  <c r="AA70" i="2" s="1"/>
  <c r="AB70" i="2"/>
  <c r="AC70" i="2" s="1"/>
  <c r="X66" i="2"/>
  <c r="Y66" i="2" s="1"/>
  <c r="AB66" i="2"/>
  <c r="AC66" i="2" s="1"/>
  <c r="Z66" i="2"/>
  <c r="AA66" i="2" s="1"/>
  <c r="X62" i="2"/>
  <c r="Y62" i="2" s="1"/>
  <c r="Z62" i="2"/>
  <c r="AA62" i="2" s="1"/>
  <c r="AB62" i="2"/>
  <c r="AC62" i="2" s="1"/>
  <c r="AB58" i="2"/>
  <c r="AC58" i="2" s="1"/>
  <c r="X58" i="2"/>
  <c r="Y58" i="2" s="1"/>
  <c r="Z58" i="2"/>
  <c r="AA58" i="2" s="1"/>
  <c r="X54" i="2"/>
  <c r="Y54" i="2" s="1"/>
  <c r="Z54" i="2"/>
  <c r="AA54" i="2" s="1"/>
  <c r="AB54" i="2"/>
  <c r="AC54" i="2" s="1"/>
  <c r="X50" i="2"/>
  <c r="Y50" i="2" s="1"/>
  <c r="AB50" i="2"/>
  <c r="AC50" i="2" s="1"/>
  <c r="Z50" i="2"/>
  <c r="AA50" i="2" s="1"/>
  <c r="X46" i="2"/>
  <c r="Y46" i="2" s="1"/>
  <c r="Z46" i="2"/>
  <c r="AA46" i="2" s="1"/>
  <c r="AB46" i="2"/>
  <c r="AC46" i="2" s="1"/>
  <c r="AB42" i="2"/>
  <c r="AC42" i="2" s="1"/>
  <c r="Z42" i="2"/>
  <c r="AA42" i="2" s="1"/>
  <c r="X42" i="2"/>
  <c r="Y42" i="2" s="1"/>
  <c r="X38" i="2"/>
  <c r="Y38" i="2" s="1"/>
  <c r="Z38" i="2"/>
  <c r="AA38" i="2" s="1"/>
  <c r="AB38" i="2"/>
  <c r="AC38" i="2" s="1"/>
  <c r="X34" i="2"/>
  <c r="Y34" i="2" s="1"/>
  <c r="AB34" i="2"/>
  <c r="AC34" i="2" s="1"/>
  <c r="Z34" i="2"/>
  <c r="AA34" i="2" s="1"/>
  <c r="X30" i="2"/>
  <c r="Y30" i="2" s="1"/>
  <c r="Z30" i="2"/>
  <c r="AA30" i="2" s="1"/>
  <c r="AB30" i="2"/>
  <c r="AC30" i="2" s="1"/>
  <c r="AB26" i="2"/>
  <c r="AC26" i="2" s="1"/>
  <c r="X26" i="2"/>
  <c r="Y26" i="2" s="1"/>
  <c r="Z26" i="2"/>
  <c r="AA26" i="2" s="1"/>
  <c r="Z22" i="2"/>
  <c r="AA22" i="2" s="1"/>
  <c r="X22" i="2"/>
  <c r="Y22" i="2" s="1"/>
  <c r="AB22" i="2"/>
  <c r="AC22" i="2" s="1"/>
  <c r="X18" i="2"/>
  <c r="Y18" i="2" s="1"/>
  <c r="Z18" i="2"/>
  <c r="AA18" i="2" s="1"/>
  <c r="AB18" i="2"/>
  <c r="AC18" i="2" s="1"/>
  <c r="X14" i="2"/>
  <c r="Y14" i="2" s="1"/>
  <c r="Z14" i="2"/>
  <c r="AA14" i="2" s="1"/>
  <c r="AB14" i="2"/>
  <c r="AC14" i="2" s="1"/>
  <c r="Z10" i="2"/>
  <c r="AA10" i="2" s="1"/>
  <c r="X10" i="2"/>
  <c r="Y10" i="2" s="1"/>
  <c r="AB10" i="2"/>
  <c r="AC10" i="2" s="1"/>
  <c r="Z6" i="2"/>
  <c r="X6" i="2"/>
  <c r="AB6" i="2"/>
  <c r="T470" i="2"/>
  <c r="AF456" i="2"/>
  <c r="AG456" i="2" s="1"/>
  <c r="AF467" i="2"/>
  <c r="AG467" i="2" s="1"/>
  <c r="AE467" i="2"/>
  <c r="AF468" i="2"/>
  <c r="AG468" i="2" s="1"/>
  <c r="AE468" i="2"/>
  <c r="AE466" i="2"/>
  <c r="AE462" i="2"/>
  <c r="AF469" i="2"/>
  <c r="AG469" i="2" s="1"/>
  <c r="AE469" i="2"/>
  <c r="AE461" i="2"/>
  <c r="AF461" i="2" l="1"/>
  <c r="AG461" i="2" s="1"/>
  <c r="AF462" i="2"/>
  <c r="AG462" i="2" s="1"/>
  <c r="AE455" i="2"/>
  <c r="AE456" i="2"/>
  <c r="AF458" i="2"/>
  <c r="AG458" i="2" s="1"/>
  <c r="AE463" i="2"/>
  <c r="AF466" i="2"/>
  <c r="AG466" i="2" s="1"/>
  <c r="AE453" i="2"/>
  <c r="AF452" i="2"/>
  <c r="AG452" i="2" s="1"/>
  <c r="AE459" i="2"/>
  <c r="AE458" i="2"/>
  <c r="AE464" i="2"/>
  <c r="AF457" i="2"/>
  <c r="AG457" i="2" s="1"/>
  <c r="AE451" i="2"/>
  <c r="AF90" i="2"/>
  <c r="AG90" i="2" s="1"/>
  <c r="AE90" i="2"/>
  <c r="AF138" i="2"/>
  <c r="AG138" i="2" s="1"/>
  <c r="AE138" i="2"/>
  <c r="AF154" i="2"/>
  <c r="AG154" i="2" s="1"/>
  <c r="AE154" i="2"/>
  <c r="AF186" i="2"/>
  <c r="AG186" i="2" s="1"/>
  <c r="AE186" i="2"/>
  <c r="AF218" i="2"/>
  <c r="AG218" i="2" s="1"/>
  <c r="AE218" i="2"/>
  <c r="AF250" i="2"/>
  <c r="AG250" i="2" s="1"/>
  <c r="AE250" i="2"/>
  <c r="AF266" i="2"/>
  <c r="AG266" i="2" s="1"/>
  <c r="AE266" i="2"/>
  <c r="AF314" i="2"/>
  <c r="AG314" i="2" s="1"/>
  <c r="AE314" i="2"/>
  <c r="AF346" i="2"/>
  <c r="AG346" i="2" s="1"/>
  <c r="AE346" i="2"/>
  <c r="AF378" i="2"/>
  <c r="AG378" i="2" s="1"/>
  <c r="AE378" i="2"/>
  <c r="AF394" i="2"/>
  <c r="AG394" i="2" s="1"/>
  <c r="AE394" i="2"/>
  <c r="AF399" i="2"/>
  <c r="AG399" i="2" s="1"/>
  <c r="AE399" i="2"/>
  <c r="AF65" i="2"/>
  <c r="AG65" i="2" s="1"/>
  <c r="AE65" i="2"/>
  <c r="AF157" i="2"/>
  <c r="AG157" i="2" s="1"/>
  <c r="AE157" i="2"/>
  <c r="AF253" i="2"/>
  <c r="AG253" i="2" s="1"/>
  <c r="AE253" i="2"/>
  <c r="AE353" i="2"/>
  <c r="AF353" i="2"/>
  <c r="AG353" i="2" s="1"/>
  <c r="AE449" i="2"/>
  <c r="AF449" i="2"/>
  <c r="AG449" i="2" s="1"/>
  <c r="AF27" i="2"/>
  <c r="AG27" i="2" s="1"/>
  <c r="AE27" i="2"/>
  <c r="AF43" i="2"/>
  <c r="AG43" i="2" s="1"/>
  <c r="AE43" i="2"/>
  <c r="AF75" i="2"/>
  <c r="AG75" i="2" s="1"/>
  <c r="AE75" i="2"/>
  <c r="AF107" i="2"/>
  <c r="AG107" i="2" s="1"/>
  <c r="AE107" i="2"/>
  <c r="AF155" i="2"/>
  <c r="AG155" i="2" s="1"/>
  <c r="AE155" i="2"/>
  <c r="AF187" i="2"/>
  <c r="AG187" i="2" s="1"/>
  <c r="AE187" i="2"/>
  <c r="AF235" i="2"/>
  <c r="AG235" i="2" s="1"/>
  <c r="AE235" i="2"/>
  <c r="AF267" i="2"/>
  <c r="AG267" i="2" s="1"/>
  <c r="AE267" i="2"/>
  <c r="AF299" i="2"/>
  <c r="AG299" i="2" s="1"/>
  <c r="AE299" i="2"/>
  <c r="AF347" i="2"/>
  <c r="AG347" i="2" s="1"/>
  <c r="AE347" i="2"/>
  <c r="AF379" i="2"/>
  <c r="AG379" i="2" s="1"/>
  <c r="AE379" i="2"/>
  <c r="AF403" i="2"/>
  <c r="AG403" i="2" s="1"/>
  <c r="AE403" i="2"/>
  <c r="AF435" i="2"/>
  <c r="AG435" i="2" s="1"/>
  <c r="AE435" i="2"/>
  <c r="AF361" i="2"/>
  <c r="AG361" i="2" s="1"/>
  <c r="AE361" i="2"/>
  <c r="AF16" i="2"/>
  <c r="AG16" i="2" s="1"/>
  <c r="AE16" i="2"/>
  <c r="AF32" i="2"/>
  <c r="AG32" i="2" s="1"/>
  <c r="AE32" i="2"/>
  <c r="AF48" i="2"/>
  <c r="AG48" i="2" s="1"/>
  <c r="AE48" i="2"/>
  <c r="AF108" i="2"/>
  <c r="AG108" i="2" s="1"/>
  <c r="AE108" i="2"/>
  <c r="AF144" i="2"/>
  <c r="AG144" i="2" s="1"/>
  <c r="AE144" i="2"/>
  <c r="AF176" i="2"/>
  <c r="AG176" i="2" s="1"/>
  <c r="AE176" i="2"/>
  <c r="AF208" i="2"/>
  <c r="AG208" i="2" s="1"/>
  <c r="AE208" i="2"/>
  <c r="AF224" i="2"/>
  <c r="AG224" i="2" s="1"/>
  <c r="AE224" i="2"/>
  <c r="AF256" i="2"/>
  <c r="AG256" i="2" s="1"/>
  <c r="AE256" i="2"/>
  <c r="AF272" i="2"/>
  <c r="AG272" i="2" s="1"/>
  <c r="AE272" i="2"/>
  <c r="AF288" i="2"/>
  <c r="AG288" i="2" s="1"/>
  <c r="AE288" i="2"/>
  <c r="AF304" i="2"/>
  <c r="AG304" i="2" s="1"/>
  <c r="AE304" i="2"/>
  <c r="AF320" i="2"/>
  <c r="AG320" i="2" s="1"/>
  <c r="AE320" i="2"/>
  <c r="AF336" i="2"/>
  <c r="AG336" i="2" s="1"/>
  <c r="AE336" i="2"/>
  <c r="AF352" i="2"/>
  <c r="AG352" i="2" s="1"/>
  <c r="AE352" i="2"/>
  <c r="AF368" i="2"/>
  <c r="AG368" i="2" s="1"/>
  <c r="AE368" i="2"/>
  <c r="AF384" i="2"/>
  <c r="AG384" i="2" s="1"/>
  <c r="AE384" i="2"/>
  <c r="AF400" i="2"/>
  <c r="AG400" i="2" s="1"/>
  <c r="AE400" i="2"/>
  <c r="AF416" i="2"/>
  <c r="AG416" i="2" s="1"/>
  <c r="AE416" i="2"/>
  <c r="AF432" i="2"/>
  <c r="AG432" i="2" s="1"/>
  <c r="AE432" i="2"/>
  <c r="AF448" i="2"/>
  <c r="AG448" i="2" s="1"/>
  <c r="AE448" i="2"/>
  <c r="AF25" i="2"/>
  <c r="AG25" i="2" s="1"/>
  <c r="AE25" i="2"/>
  <c r="AF69" i="2"/>
  <c r="AG69" i="2" s="1"/>
  <c r="AE69" i="2"/>
  <c r="AF117" i="2"/>
  <c r="AG117" i="2" s="1"/>
  <c r="AE117" i="2"/>
  <c r="AF161" i="2"/>
  <c r="AG161" i="2" s="1"/>
  <c r="AE161" i="2"/>
  <c r="AF201" i="2"/>
  <c r="AG201" i="2" s="1"/>
  <c r="AE201" i="2"/>
  <c r="AF245" i="2"/>
  <c r="AG245" i="2" s="1"/>
  <c r="AE245" i="2"/>
  <c r="AF285" i="2"/>
  <c r="AG285" i="2" s="1"/>
  <c r="AE285" i="2"/>
  <c r="AF329" i="2"/>
  <c r="AG329" i="2" s="1"/>
  <c r="AE329" i="2"/>
  <c r="AE369" i="2"/>
  <c r="AF369" i="2"/>
  <c r="AG369" i="2" s="1"/>
  <c r="AF413" i="2"/>
  <c r="AG413" i="2" s="1"/>
  <c r="AE413" i="2"/>
  <c r="AF453" i="2"/>
  <c r="AG453" i="2" s="1"/>
  <c r="Z470" i="2"/>
  <c r="AA6" i="2"/>
  <c r="AF38" i="2"/>
  <c r="AG38" i="2" s="1"/>
  <c r="AE38" i="2"/>
  <c r="AF54" i="2"/>
  <c r="AG54" i="2" s="1"/>
  <c r="AE54" i="2"/>
  <c r="AF70" i="2"/>
  <c r="AG70" i="2" s="1"/>
  <c r="AE70" i="2"/>
  <c r="AF86" i="2"/>
  <c r="AG86" i="2" s="1"/>
  <c r="AE86" i="2"/>
  <c r="AF102" i="2"/>
  <c r="AG102" i="2" s="1"/>
  <c r="AE102" i="2"/>
  <c r="AF118" i="2"/>
  <c r="AG118" i="2" s="1"/>
  <c r="AE118" i="2"/>
  <c r="AF134" i="2"/>
  <c r="AG134" i="2" s="1"/>
  <c r="AE134" i="2"/>
  <c r="AF150" i="2"/>
  <c r="AG150" i="2" s="1"/>
  <c r="AE150" i="2"/>
  <c r="AF166" i="2"/>
  <c r="AG166" i="2" s="1"/>
  <c r="AE166" i="2"/>
  <c r="AF182" i="2"/>
  <c r="AG182" i="2" s="1"/>
  <c r="AE182" i="2"/>
  <c r="AF198" i="2"/>
  <c r="AG198" i="2" s="1"/>
  <c r="AE198" i="2"/>
  <c r="AF214" i="2"/>
  <c r="AG214" i="2" s="1"/>
  <c r="AE214" i="2"/>
  <c r="AF230" i="2"/>
  <c r="AG230" i="2" s="1"/>
  <c r="AE230" i="2"/>
  <c r="AF246" i="2"/>
  <c r="AG246" i="2" s="1"/>
  <c r="AE246" i="2"/>
  <c r="AF262" i="2"/>
  <c r="AG262" i="2" s="1"/>
  <c r="AE262" i="2"/>
  <c r="AF278" i="2"/>
  <c r="AG278" i="2" s="1"/>
  <c r="AE278" i="2"/>
  <c r="AF294" i="2"/>
  <c r="AG294" i="2" s="1"/>
  <c r="AE294" i="2"/>
  <c r="AF310" i="2"/>
  <c r="AG310" i="2" s="1"/>
  <c r="AE310" i="2"/>
  <c r="AF326" i="2"/>
  <c r="AG326" i="2" s="1"/>
  <c r="AE326" i="2"/>
  <c r="AF342" i="2"/>
  <c r="AG342" i="2" s="1"/>
  <c r="AE342" i="2"/>
  <c r="AF358" i="2"/>
  <c r="AG358" i="2" s="1"/>
  <c r="AE358" i="2"/>
  <c r="AF374" i="2"/>
  <c r="AG374" i="2" s="1"/>
  <c r="AE374" i="2"/>
  <c r="AF390" i="2"/>
  <c r="AG390" i="2" s="1"/>
  <c r="AE390" i="2"/>
  <c r="AF406" i="2"/>
  <c r="AG406" i="2" s="1"/>
  <c r="AE406" i="2"/>
  <c r="AF422" i="2"/>
  <c r="AG422" i="2" s="1"/>
  <c r="AE422" i="2"/>
  <c r="AF438" i="2"/>
  <c r="AG438" i="2" s="1"/>
  <c r="AE438" i="2"/>
  <c r="AF391" i="2"/>
  <c r="AG391" i="2" s="1"/>
  <c r="AE391" i="2"/>
  <c r="AF423" i="2"/>
  <c r="AG423" i="2" s="1"/>
  <c r="AE423" i="2"/>
  <c r="AF17" i="2"/>
  <c r="AG17" i="2" s="1"/>
  <c r="AE17" i="2"/>
  <c r="AF61" i="2"/>
  <c r="AG61" i="2" s="1"/>
  <c r="AE61" i="2"/>
  <c r="AF105" i="2"/>
  <c r="AG105" i="2" s="1"/>
  <c r="AE105" i="2"/>
  <c r="AF145" i="2"/>
  <c r="AG145" i="2" s="1"/>
  <c r="AE145" i="2"/>
  <c r="AF197" i="2"/>
  <c r="AG197" i="2" s="1"/>
  <c r="AE197" i="2"/>
  <c r="AF241" i="2"/>
  <c r="AG241" i="2" s="1"/>
  <c r="AE241" i="2"/>
  <c r="AF289" i="2"/>
  <c r="AG289" i="2" s="1"/>
  <c r="AE289" i="2"/>
  <c r="AF341" i="2"/>
  <c r="AG341" i="2" s="1"/>
  <c r="AE341" i="2"/>
  <c r="AF393" i="2"/>
  <c r="AG393" i="2" s="1"/>
  <c r="AE393" i="2"/>
  <c r="AF437" i="2"/>
  <c r="AG437" i="2" s="1"/>
  <c r="AE437" i="2"/>
  <c r="AF7" i="2"/>
  <c r="AG7" i="2" s="1"/>
  <c r="AE7" i="2"/>
  <c r="AF23" i="2"/>
  <c r="AG23" i="2" s="1"/>
  <c r="AE23" i="2"/>
  <c r="AF39" i="2"/>
  <c r="AG39" i="2" s="1"/>
  <c r="AE39" i="2"/>
  <c r="AF55" i="2"/>
  <c r="AG55" i="2" s="1"/>
  <c r="AE55" i="2"/>
  <c r="AF63" i="2"/>
  <c r="AG63" i="2" s="1"/>
  <c r="AE63" i="2"/>
  <c r="AF71" i="2"/>
  <c r="AG71" i="2" s="1"/>
  <c r="AE71" i="2"/>
  <c r="AF87" i="2"/>
  <c r="AG87" i="2" s="1"/>
  <c r="AE87" i="2"/>
  <c r="AF103" i="2"/>
  <c r="AG103" i="2" s="1"/>
  <c r="AE103" i="2"/>
  <c r="AF119" i="2"/>
  <c r="AG119" i="2" s="1"/>
  <c r="AE119" i="2"/>
  <c r="AF135" i="2"/>
  <c r="AG135" i="2" s="1"/>
  <c r="AE135" i="2"/>
  <c r="AF151" i="2"/>
  <c r="AG151" i="2" s="1"/>
  <c r="AE151" i="2"/>
  <c r="AF167" i="2"/>
  <c r="AG167" i="2" s="1"/>
  <c r="AE167" i="2"/>
  <c r="AF183" i="2"/>
  <c r="AG183" i="2" s="1"/>
  <c r="AE183" i="2"/>
  <c r="AF199" i="2"/>
  <c r="AG199" i="2" s="1"/>
  <c r="AE199" i="2"/>
  <c r="AF215" i="2"/>
  <c r="AG215" i="2" s="1"/>
  <c r="AE215" i="2"/>
  <c r="AF231" i="2"/>
  <c r="AG231" i="2" s="1"/>
  <c r="AE231" i="2"/>
  <c r="AF247" i="2"/>
  <c r="AG247" i="2" s="1"/>
  <c r="AE247" i="2"/>
  <c r="AF263" i="2"/>
  <c r="AG263" i="2" s="1"/>
  <c r="AE263" i="2"/>
  <c r="AF279" i="2"/>
  <c r="AG279" i="2" s="1"/>
  <c r="AE279" i="2"/>
  <c r="AF295" i="2"/>
  <c r="AG295" i="2" s="1"/>
  <c r="AE295" i="2"/>
  <c r="AF311" i="2"/>
  <c r="AG311" i="2" s="1"/>
  <c r="AE311" i="2"/>
  <c r="AF327" i="2"/>
  <c r="AG327" i="2" s="1"/>
  <c r="AE327" i="2"/>
  <c r="AF343" i="2"/>
  <c r="AG343" i="2" s="1"/>
  <c r="AE343" i="2"/>
  <c r="AF359" i="2"/>
  <c r="AG359" i="2" s="1"/>
  <c r="AE359" i="2"/>
  <c r="AF375" i="2"/>
  <c r="AG375" i="2" s="1"/>
  <c r="AE375" i="2"/>
  <c r="AF395" i="2"/>
  <c r="AG395" i="2" s="1"/>
  <c r="AE395" i="2"/>
  <c r="AF427" i="2"/>
  <c r="AG427" i="2" s="1"/>
  <c r="AE427" i="2"/>
  <c r="AF451" i="2"/>
  <c r="AG451" i="2" s="1"/>
  <c r="AF73" i="2"/>
  <c r="AG73" i="2" s="1"/>
  <c r="AE73" i="2"/>
  <c r="AF121" i="2"/>
  <c r="AG121" i="2" s="1"/>
  <c r="AE121" i="2"/>
  <c r="AF177" i="2"/>
  <c r="AG177" i="2" s="1"/>
  <c r="AE177" i="2"/>
  <c r="AF237" i="2"/>
  <c r="AG237" i="2" s="1"/>
  <c r="AE237" i="2"/>
  <c r="AF293" i="2"/>
  <c r="AG293" i="2" s="1"/>
  <c r="AE293" i="2"/>
  <c r="AF349" i="2"/>
  <c r="AG349" i="2" s="1"/>
  <c r="AE349" i="2"/>
  <c r="AF397" i="2"/>
  <c r="AG397" i="2" s="1"/>
  <c r="AE397" i="2"/>
  <c r="AF12" i="2"/>
  <c r="AG12" i="2" s="1"/>
  <c r="AE12" i="2"/>
  <c r="AF28" i="2"/>
  <c r="AG28" i="2" s="1"/>
  <c r="AE28" i="2"/>
  <c r="AF44" i="2"/>
  <c r="AG44" i="2" s="1"/>
  <c r="AE44" i="2"/>
  <c r="AF60" i="2"/>
  <c r="AG60" i="2" s="1"/>
  <c r="AE60" i="2"/>
  <c r="AF76" i="2"/>
  <c r="AG76" i="2" s="1"/>
  <c r="AE76" i="2"/>
  <c r="AF84" i="2"/>
  <c r="AG84" i="2" s="1"/>
  <c r="AE84" i="2"/>
  <c r="AF92" i="2"/>
  <c r="AG92" i="2" s="1"/>
  <c r="AE92" i="2"/>
  <c r="AF116" i="2"/>
  <c r="AG116" i="2" s="1"/>
  <c r="AE116" i="2"/>
  <c r="AF132" i="2"/>
  <c r="AG132" i="2" s="1"/>
  <c r="AE132" i="2"/>
  <c r="AF148" i="2"/>
  <c r="AG148" i="2" s="1"/>
  <c r="AE148" i="2"/>
  <c r="AF156" i="2"/>
  <c r="AG156" i="2" s="1"/>
  <c r="AE156" i="2"/>
  <c r="AF172" i="2"/>
  <c r="AG172" i="2" s="1"/>
  <c r="AE172" i="2"/>
  <c r="AF188" i="2"/>
  <c r="AG188" i="2" s="1"/>
  <c r="AE188" i="2"/>
  <c r="AF204" i="2"/>
  <c r="AG204" i="2" s="1"/>
  <c r="AE204" i="2"/>
  <c r="AF220" i="2"/>
  <c r="AG220" i="2" s="1"/>
  <c r="AE220" i="2"/>
  <c r="AF236" i="2"/>
  <c r="AG236" i="2" s="1"/>
  <c r="AE236" i="2"/>
  <c r="AF252" i="2"/>
  <c r="AG252" i="2" s="1"/>
  <c r="AE252" i="2"/>
  <c r="AF260" i="2"/>
  <c r="AG260" i="2" s="1"/>
  <c r="AE260" i="2"/>
  <c r="AF268" i="2"/>
  <c r="AG268" i="2" s="1"/>
  <c r="AE268" i="2"/>
  <c r="AF284" i="2"/>
  <c r="AG284" i="2" s="1"/>
  <c r="AE284" i="2"/>
  <c r="AF300" i="2"/>
  <c r="AG300" i="2" s="1"/>
  <c r="AE300" i="2"/>
  <c r="AF316" i="2"/>
  <c r="AG316" i="2" s="1"/>
  <c r="AE316" i="2"/>
  <c r="AF324" i="2"/>
  <c r="AG324" i="2" s="1"/>
  <c r="AE324" i="2"/>
  <c r="AF332" i="2"/>
  <c r="AG332" i="2" s="1"/>
  <c r="AE332" i="2"/>
  <c r="AF348" i="2"/>
  <c r="AG348" i="2" s="1"/>
  <c r="AE348" i="2"/>
  <c r="AF364" i="2"/>
  <c r="AG364" i="2" s="1"/>
  <c r="AE364" i="2"/>
  <c r="AF380" i="2"/>
  <c r="AG380" i="2" s="1"/>
  <c r="AE380" i="2"/>
  <c r="AF396" i="2"/>
  <c r="AG396" i="2" s="1"/>
  <c r="AE396" i="2"/>
  <c r="AF412" i="2"/>
  <c r="AG412" i="2" s="1"/>
  <c r="AE412" i="2"/>
  <c r="AF428" i="2"/>
  <c r="AG428" i="2" s="1"/>
  <c r="AE428" i="2"/>
  <c r="AF444" i="2"/>
  <c r="AG444" i="2" s="1"/>
  <c r="AE444" i="2"/>
  <c r="AF13" i="2"/>
  <c r="AG13" i="2" s="1"/>
  <c r="AE13" i="2"/>
  <c r="AF57" i="2"/>
  <c r="AG57" i="2" s="1"/>
  <c r="AE57" i="2"/>
  <c r="AF101" i="2"/>
  <c r="AG101" i="2" s="1"/>
  <c r="AE101" i="2"/>
  <c r="AF149" i="2"/>
  <c r="AG149" i="2" s="1"/>
  <c r="AE149" i="2"/>
  <c r="AF189" i="2"/>
  <c r="AG189" i="2" s="1"/>
  <c r="AE189" i="2"/>
  <c r="AF233" i="2"/>
  <c r="AG233" i="2" s="1"/>
  <c r="AE233" i="2"/>
  <c r="AF273" i="2"/>
  <c r="AG273" i="2" s="1"/>
  <c r="AE273" i="2"/>
  <c r="AF317" i="2"/>
  <c r="AG317" i="2" s="1"/>
  <c r="AE317" i="2"/>
  <c r="AF357" i="2"/>
  <c r="AG357" i="2" s="1"/>
  <c r="AE357" i="2"/>
  <c r="AE401" i="2"/>
  <c r="AF401" i="2"/>
  <c r="AG401" i="2" s="1"/>
  <c r="AF445" i="2"/>
  <c r="AG445" i="2" s="1"/>
  <c r="AE445" i="2"/>
  <c r="AF106" i="2"/>
  <c r="AG106" i="2" s="1"/>
  <c r="AE106" i="2"/>
  <c r="AF123" i="2"/>
  <c r="AG123" i="2" s="1"/>
  <c r="AE123" i="2"/>
  <c r="AF139" i="2"/>
  <c r="AG139" i="2" s="1"/>
  <c r="AE139" i="2"/>
  <c r="AF203" i="2"/>
  <c r="AG203" i="2" s="1"/>
  <c r="AE203" i="2"/>
  <c r="AF315" i="2"/>
  <c r="AG315" i="2" s="1"/>
  <c r="AE315" i="2"/>
  <c r="AF21" i="2"/>
  <c r="AG21" i="2" s="1"/>
  <c r="AE21" i="2"/>
  <c r="AF128" i="2"/>
  <c r="AG128" i="2" s="1"/>
  <c r="AE128" i="2"/>
  <c r="AF354" i="2"/>
  <c r="AG354" i="2" s="1"/>
  <c r="AE354" i="2"/>
  <c r="AF370" i="2"/>
  <c r="AG370" i="2" s="1"/>
  <c r="AE370" i="2"/>
  <c r="AF386" i="2"/>
  <c r="AG386" i="2" s="1"/>
  <c r="AE386" i="2"/>
  <c r="AF402" i="2"/>
  <c r="AG402" i="2" s="1"/>
  <c r="AE402" i="2"/>
  <c r="AF418" i="2"/>
  <c r="AG418" i="2" s="1"/>
  <c r="AE418" i="2"/>
  <c r="AF434" i="2"/>
  <c r="AG434" i="2" s="1"/>
  <c r="AE434" i="2"/>
  <c r="AF450" i="2"/>
  <c r="AG450" i="2" s="1"/>
  <c r="AE450" i="2"/>
  <c r="AF2" i="2"/>
  <c r="AG2" i="2" s="1"/>
  <c r="AE2" i="2"/>
  <c r="AF415" i="2"/>
  <c r="AG415" i="2" s="1"/>
  <c r="AE415" i="2"/>
  <c r="AF447" i="2"/>
  <c r="AG447" i="2" s="1"/>
  <c r="AE447" i="2"/>
  <c r="AF9" i="2"/>
  <c r="AG9" i="2" s="1"/>
  <c r="AE9" i="2"/>
  <c r="AF49" i="2"/>
  <c r="AG49" i="2" s="1"/>
  <c r="AE49" i="2"/>
  <c r="AF93" i="2"/>
  <c r="AG93" i="2" s="1"/>
  <c r="AE93" i="2"/>
  <c r="AF133" i="2"/>
  <c r="AG133" i="2" s="1"/>
  <c r="AE133" i="2"/>
  <c r="AF181" i="2"/>
  <c r="AG181" i="2" s="1"/>
  <c r="AE181" i="2"/>
  <c r="AF229" i="2"/>
  <c r="AG229" i="2" s="1"/>
  <c r="AE229" i="2"/>
  <c r="AF277" i="2"/>
  <c r="AG277" i="2" s="1"/>
  <c r="AE277" i="2"/>
  <c r="AF325" i="2"/>
  <c r="AG325" i="2" s="1"/>
  <c r="AE325" i="2"/>
  <c r="AF381" i="2"/>
  <c r="AG381" i="2" s="1"/>
  <c r="AE381" i="2"/>
  <c r="AF425" i="2"/>
  <c r="AG425" i="2" s="1"/>
  <c r="AE425" i="2"/>
  <c r="AF3" i="2"/>
  <c r="AG3" i="2" s="1"/>
  <c r="AE3" i="2"/>
  <c r="AF19" i="2"/>
  <c r="AG19" i="2" s="1"/>
  <c r="AE19" i="2"/>
  <c r="AF35" i="2"/>
  <c r="AG35" i="2" s="1"/>
  <c r="AE35" i="2"/>
  <c r="AF47" i="2"/>
  <c r="AG47" i="2" s="1"/>
  <c r="AE47" i="2"/>
  <c r="AF51" i="2"/>
  <c r="AG51" i="2" s="1"/>
  <c r="AE51" i="2"/>
  <c r="AF67" i="2"/>
  <c r="AG67" i="2" s="1"/>
  <c r="AE67" i="2"/>
  <c r="AF79" i="2"/>
  <c r="AG79" i="2" s="1"/>
  <c r="AE79" i="2"/>
  <c r="AF83" i="2"/>
  <c r="AG83" i="2" s="1"/>
  <c r="AE83" i="2"/>
  <c r="AF99" i="2"/>
  <c r="AG99" i="2" s="1"/>
  <c r="AE99" i="2"/>
  <c r="AF115" i="2"/>
  <c r="AG115" i="2" s="1"/>
  <c r="AE115" i="2"/>
  <c r="AF131" i="2"/>
  <c r="AG131" i="2" s="1"/>
  <c r="AE131" i="2"/>
  <c r="AF147" i="2"/>
  <c r="AG147" i="2" s="1"/>
  <c r="AE147" i="2"/>
  <c r="AF163" i="2"/>
  <c r="AG163" i="2" s="1"/>
  <c r="AE163" i="2"/>
  <c r="AF179" i="2"/>
  <c r="AG179" i="2" s="1"/>
  <c r="AE179" i="2"/>
  <c r="AF195" i="2"/>
  <c r="AG195" i="2" s="1"/>
  <c r="AE195" i="2"/>
  <c r="AF211" i="2"/>
  <c r="AG211" i="2" s="1"/>
  <c r="AE211" i="2"/>
  <c r="AF227" i="2"/>
  <c r="AG227" i="2" s="1"/>
  <c r="AE227" i="2"/>
  <c r="AF243" i="2"/>
  <c r="AG243" i="2" s="1"/>
  <c r="AE243" i="2"/>
  <c r="AF259" i="2"/>
  <c r="AG259" i="2" s="1"/>
  <c r="AE259" i="2"/>
  <c r="AF275" i="2"/>
  <c r="AG275" i="2" s="1"/>
  <c r="AE275" i="2"/>
  <c r="AF291" i="2"/>
  <c r="AG291" i="2" s="1"/>
  <c r="AE291" i="2"/>
  <c r="AF307" i="2"/>
  <c r="AG307" i="2" s="1"/>
  <c r="AE307" i="2"/>
  <c r="AF323" i="2"/>
  <c r="AG323" i="2" s="1"/>
  <c r="AE323" i="2"/>
  <c r="AF339" i="2"/>
  <c r="AG339" i="2" s="1"/>
  <c r="AE339" i="2"/>
  <c r="AF355" i="2"/>
  <c r="AG355" i="2" s="1"/>
  <c r="AE355" i="2"/>
  <c r="AF371" i="2"/>
  <c r="AG371" i="2" s="1"/>
  <c r="AE371" i="2"/>
  <c r="AF387" i="2"/>
  <c r="AG387" i="2" s="1"/>
  <c r="AE387" i="2"/>
  <c r="AF419" i="2"/>
  <c r="AG419" i="2" s="1"/>
  <c r="AE419" i="2"/>
  <c r="AF53" i="2"/>
  <c r="AG53" i="2" s="1"/>
  <c r="AE53" i="2"/>
  <c r="AF109" i="2"/>
  <c r="AG109" i="2" s="1"/>
  <c r="AE109" i="2"/>
  <c r="AF165" i="2"/>
  <c r="AG165" i="2" s="1"/>
  <c r="AE165" i="2"/>
  <c r="AF221" i="2"/>
  <c r="AG221" i="2" s="1"/>
  <c r="AE221" i="2"/>
  <c r="AF281" i="2"/>
  <c r="AG281" i="2" s="1"/>
  <c r="AE281" i="2"/>
  <c r="AF337" i="2"/>
  <c r="AG337" i="2" s="1"/>
  <c r="AE337" i="2"/>
  <c r="AE385" i="2"/>
  <c r="AF385" i="2"/>
  <c r="AG385" i="2" s="1"/>
  <c r="AF441" i="2"/>
  <c r="AG441" i="2" s="1"/>
  <c r="AE441" i="2"/>
  <c r="AF8" i="2"/>
  <c r="AG8" i="2" s="1"/>
  <c r="AE8" i="2"/>
  <c r="AF24" i="2"/>
  <c r="AG24" i="2" s="1"/>
  <c r="AE24" i="2"/>
  <c r="AF40" i="2"/>
  <c r="AG40" i="2" s="1"/>
  <c r="AE40" i="2"/>
  <c r="AF56" i="2"/>
  <c r="AG56" i="2" s="1"/>
  <c r="AE56" i="2"/>
  <c r="AF72" i="2"/>
  <c r="AG72" i="2" s="1"/>
  <c r="AE72" i="2"/>
  <c r="AF88" i="2"/>
  <c r="AG88" i="2" s="1"/>
  <c r="AE88" i="2"/>
  <c r="AF104" i="2"/>
  <c r="AG104" i="2" s="1"/>
  <c r="AE104" i="2"/>
  <c r="AF120" i="2"/>
  <c r="AG120" i="2" s="1"/>
  <c r="AE120" i="2"/>
  <c r="AF136" i="2"/>
  <c r="AG136" i="2" s="1"/>
  <c r="AE136" i="2"/>
  <c r="AF152" i="2"/>
  <c r="AG152" i="2" s="1"/>
  <c r="AE152" i="2"/>
  <c r="AF168" i="2"/>
  <c r="AG168" i="2" s="1"/>
  <c r="AE168" i="2"/>
  <c r="AF180" i="2"/>
  <c r="AG180" i="2" s="1"/>
  <c r="AE180" i="2"/>
  <c r="AF184" i="2"/>
  <c r="AG184" i="2" s="1"/>
  <c r="AE184" i="2"/>
  <c r="AF196" i="2"/>
  <c r="AG196" i="2" s="1"/>
  <c r="AE196" i="2"/>
  <c r="AF200" i="2"/>
  <c r="AG200" i="2" s="1"/>
  <c r="AE200" i="2"/>
  <c r="AF212" i="2"/>
  <c r="AG212" i="2" s="1"/>
  <c r="AE212" i="2"/>
  <c r="AF216" i="2"/>
  <c r="AG216" i="2" s="1"/>
  <c r="AE216" i="2"/>
  <c r="AF232" i="2"/>
  <c r="AG232" i="2" s="1"/>
  <c r="AE232" i="2"/>
  <c r="AF244" i="2"/>
  <c r="AG244" i="2" s="1"/>
  <c r="AE244" i="2"/>
  <c r="AF248" i="2"/>
  <c r="AG248" i="2" s="1"/>
  <c r="AE248" i="2"/>
  <c r="AF264" i="2"/>
  <c r="AG264" i="2" s="1"/>
  <c r="AE264" i="2"/>
  <c r="AF276" i="2"/>
  <c r="AG276" i="2" s="1"/>
  <c r="AE276" i="2"/>
  <c r="AF280" i="2"/>
  <c r="AG280" i="2" s="1"/>
  <c r="AE280" i="2"/>
  <c r="AF296" i="2"/>
  <c r="AG296" i="2" s="1"/>
  <c r="AE296" i="2"/>
  <c r="AF312" i="2"/>
  <c r="AG312" i="2" s="1"/>
  <c r="AE312" i="2"/>
  <c r="AF328" i="2"/>
  <c r="AG328" i="2" s="1"/>
  <c r="AE328" i="2"/>
  <c r="AF340" i="2"/>
  <c r="AG340" i="2" s="1"/>
  <c r="AE340" i="2"/>
  <c r="AF344" i="2"/>
  <c r="AG344" i="2" s="1"/>
  <c r="AE344" i="2"/>
  <c r="AF360" i="2"/>
  <c r="AG360" i="2" s="1"/>
  <c r="AE360" i="2"/>
  <c r="AF372" i="2"/>
  <c r="AG372" i="2" s="1"/>
  <c r="AE372" i="2"/>
  <c r="AF376" i="2"/>
  <c r="AG376" i="2" s="1"/>
  <c r="AE376" i="2"/>
  <c r="AF388" i="2"/>
  <c r="AG388" i="2" s="1"/>
  <c r="AE388" i="2"/>
  <c r="AF392" i="2"/>
  <c r="AG392" i="2" s="1"/>
  <c r="AE392" i="2"/>
  <c r="AF408" i="2"/>
  <c r="AG408" i="2" s="1"/>
  <c r="AE408" i="2"/>
  <c r="AF424" i="2"/>
  <c r="AG424" i="2" s="1"/>
  <c r="AE424" i="2"/>
  <c r="AF436" i="2"/>
  <c r="AG436" i="2" s="1"/>
  <c r="AE436" i="2"/>
  <c r="AF440" i="2"/>
  <c r="AG440" i="2" s="1"/>
  <c r="AE440" i="2"/>
  <c r="AF5" i="2"/>
  <c r="AG5" i="2" s="1"/>
  <c r="AE5" i="2"/>
  <c r="AF45" i="2"/>
  <c r="AG45" i="2" s="1"/>
  <c r="AE45" i="2"/>
  <c r="AF89" i="2"/>
  <c r="AG89" i="2" s="1"/>
  <c r="AE89" i="2"/>
  <c r="AF137" i="2"/>
  <c r="AG137" i="2" s="1"/>
  <c r="AE137" i="2"/>
  <c r="AF185" i="2"/>
  <c r="AG185" i="2" s="1"/>
  <c r="AE185" i="2"/>
  <c r="AF225" i="2"/>
  <c r="AG225" i="2" s="1"/>
  <c r="AE225" i="2"/>
  <c r="AF265" i="2"/>
  <c r="AG265" i="2" s="1"/>
  <c r="AE265" i="2"/>
  <c r="AF305" i="2"/>
  <c r="AG305" i="2" s="1"/>
  <c r="AE305" i="2"/>
  <c r="AF345" i="2"/>
  <c r="AG345" i="2" s="1"/>
  <c r="AE345" i="2"/>
  <c r="AF389" i="2"/>
  <c r="AG389" i="2" s="1"/>
  <c r="AE389" i="2"/>
  <c r="AE433" i="2"/>
  <c r="AF433" i="2"/>
  <c r="AG433" i="2" s="1"/>
  <c r="X470" i="2"/>
  <c r="Y6" i="2"/>
  <c r="AF22" i="2"/>
  <c r="AG22" i="2" s="1"/>
  <c r="AE22" i="2"/>
  <c r="AF74" i="2"/>
  <c r="AG74" i="2" s="1"/>
  <c r="AE74" i="2"/>
  <c r="AF122" i="2"/>
  <c r="AG122" i="2" s="1"/>
  <c r="AE122" i="2"/>
  <c r="AF170" i="2"/>
  <c r="AG170" i="2" s="1"/>
  <c r="AE170" i="2"/>
  <c r="AF202" i="2"/>
  <c r="AG202" i="2" s="1"/>
  <c r="AE202" i="2"/>
  <c r="AF234" i="2"/>
  <c r="AG234" i="2" s="1"/>
  <c r="AE234" i="2"/>
  <c r="AF282" i="2"/>
  <c r="AG282" i="2" s="1"/>
  <c r="AE282" i="2"/>
  <c r="AF298" i="2"/>
  <c r="AG298" i="2" s="1"/>
  <c r="AE298" i="2"/>
  <c r="AF330" i="2"/>
  <c r="AG330" i="2" s="1"/>
  <c r="AE330" i="2"/>
  <c r="AF362" i="2"/>
  <c r="AG362" i="2" s="1"/>
  <c r="AE362" i="2"/>
  <c r="AF410" i="2"/>
  <c r="AG410" i="2" s="1"/>
  <c r="AE410" i="2"/>
  <c r="AF426" i="2"/>
  <c r="AG426" i="2" s="1"/>
  <c r="AE426" i="2"/>
  <c r="AF442" i="2"/>
  <c r="AG442" i="2" s="1"/>
  <c r="AE442" i="2"/>
  <c r="AF431" i="2"/>
  <c r="AG431" i="2" s="1"/>
  <c r="AE431" i="2"/>
  <c r="AF29" i="2"/>
  <c r="AG29" i="2" s="1"/>
  <c r="AE29" i="2"/>
  <c r="AF113" i="2"/>
  <c r="AG113" i="2" s="1"/>
  <c r="AE113" i="2"/>
  <c r="AF205" i="2"/>
  <c r="AG205" i="2" s="1"/>
  <c r="AE205" i="2"/>
  <c r="AF301" i="2"/>
  <c r="AG301" i="2" s="1"/>
  <c r="AE301" i="2"/>
  <c r="AF405" i="2"/>
  <c r="AG405" i="2" s="1"/>
  <c r="AE405" i="2"/>
  <c r="AF11" i="2"/>
  <c r="AG11" i="2" s="1"/>
  <c r="AE11" i="2"/>
  <c r="AF59" i="2"/>
  <c r="AG59" i="2" s="1"/>
  <c r="AE59" i="2"/>
  <c r="AF91" i="2"/>
  <c r="AG91" i="2" s="1"/>
  <c r="AE91" i="2"/>
  <c r="AF171" i="2"/>
  <c r="AG171" i="2" s="1"/>
  <c r="AE171" i="2"/>
  <c r="AF219" i="2"/>
  <c r="AG219" i="2" s="1"/>
  <c r="AE219" i="2"/>
  <c r="AF251" i="2"/>
  <c r="AG251" i="2" s="1"/>
  <c r="AE251" i="2"/>
  <c r="AF283" i="2"/>
  <c r="AG283" i="2" s="1"/>
  <c r="AE283" i="2"/>
  <c r="AF331" i="2"/>
  <c r="AG331" i="2" s="1"/>
  <c r="AE331" i="2"/>
  <c r="AF363" i="2"/>
  <c r="AG363" i="2" s="1"/>
  <c r="AE363" i="2"/>
  <c r="AF85" i="2"/>
  <c r="AG85" i="2" s="1"/>
  <c r="AE85" i="2"/>
  <c r="AF141" i="2"/>
  <c r="AG141" i="2" s="1"/>
  <c r="AE141" i="2"/>
  <c r="AF193" i="2"/>
  <c r="AG193" i="2" s="1"/>
  <c r="AE193" i="2"/>
  <c r="AF249" i="2"/>
  <c r="AG249" i="2" s="1"/>
  <c r="AE249" i="2"/>
  <c r="AF309" i="2"/>
  <c r="AG309" i="2" s="1"/>
  <c r="AE309" i="2"/>
  <c r="AF409" i="2"/>
  <c r="AG409" i="2" s="1"/>
  <c r="AE409" i="2"/>
  <c r="AF64" i="2"/>
  <c r="AG64" i="2" s="1"/>
  <c r="AE64" i="2"/>
  <c r="AF80" i="2"/>
  <c r="AG80" i="2" s="1"/>
  <c r="AE80" i="2"/>
  <c r="AF112" i="2"/>
  <c r="AG112" i="2" s="1"/>
  <c r="AE112" i="2"/>
  <c r="AF124" i="2"/>
  <c r="AG124" i="2" s="1"/>
  <c r="AE124" i="2"/>
  <c r="AF140" i="2"/>
  <c r="AG140" i="2" s="1"/>
  <c r="AE140" i="2"/>
  <c r="AF160" i="2"/>
  <c r="AG160" i="2" s="1"/>
  <c r="AE160" i="2"/>
  <c r="AF192" i="2"/>
  <c r="AG192" i="2" s="1"/>
  <c r="AE192" i="2"/>
  <c r="AF240" i="2"/>
  <c r="AG240" i="2" s="1"/>
  <c r="AE240" i="2"/>
  <c r="AE465" i="2"/>
  <c r="AE18" i="2"/>
  <c r="AF18" i="2"/>
  <c r="AG18" i="2" s="1"/>
  <c r="AE34" i="2"/>
  <c r="AF34" i="2"/>
  <c r="AG34" i="2" s="1"/>
  <c r="AF42" i="2"/>
  <c r="AG42" i="2" s="1"/>
  <c r="AE42" i="2"/>
  <c r="AE50" i="2"/>
  <c r="AF50" i="2"/>
  <c r="AG50" i="2" s="1"/>
  <c r="AE66" i="2"/>
  <c r="AF66" i="2"/>
  <c r="AG66" i="2" s="1"/>
  <c r="AE82" i="2"/>
  <c r="AF82" i="2"/>
  <c r="AG82" i="2" s="1"/>
  <c r="AE98" i="2"/>
  <c r="AF98" i="2"/>
  <c r="AG98" i="2" s="1"/>
  <c r="AE114" i="2"/>
  <c r="AF114" i="2"/>
  <c r="AG114" i="2" s="1"/>
  <c r="AE130" i="2"/>
  <c r="AF130" i="2"/>
  <c r="AG130" i="2" s="1"/>
  <c r="AE146" i="2"/>
  <c r="AF146" i="2"/>
  <c r="AG146" i="2" s="1"/>
  <c r="AF162" i="2"/>
  <c r="AG162" i="2" s="1"/>
  <c r="AE162" i="2"/>
  <c r="AF178" i="2"/>
  <c r="AG178" i="2" s="1"/>
  <c r="AE178" i="2"/>
  <c r="AE194" i="2"/>
  <c r="AF194" i="2"/>
  <c r="AG194" i="2" s="1"/>
  <c r="AF210" i="2"/>
  <c r="AG210" i="2" s="1"/>
  <c r="AE210" i="2"/>
  <c r="AF226" i="2"/>
  <c r="AG226" i="2" s="1"/>
  <c r="AE226" i="2"/>
  <c r="AF242" i="2"/>
  <c r="AG242" i="2" s="1"/>
  <c r="AE242" i="2"/>
  <c r="AE258" i="2"/>
  <c r="AF258" i="2"/>
  <c r="AG258" i="2" s="1"/>
  <c r="AF274" i="2"/>
  <c r="AG274" i="2" s="1"/>
  <c r="AE274" i="2"/>
  <c r="AF290" i="2"/>
  <c r="AG290" i="2" s="1"/>
  <c r="AE290" i="2"/>
  <c r="AF306" i="2"/>
  <c r="AG306" i="2" s="1"/>
  <c r="AE306" i="2"/>
  <c r="AF322" i="2"/>
  <c r="AG322" i="2" s="1"/>
  <c r="AE322" i="2"/>
  <c r="AF338" i="2"/>
  <c r="AG338" i="2" s="1"/>
  <c r="AE338" i="2"/>
  <c r="AF454" i="2"/>
  <c r="AG454" i="2" s="1"/>
  <c r="AF460" i="2"/>
  <c r="AG460" i="2" s="1"/>
  <c r="AF455" i="2"/>
  <c r="AG455" i="2" s="1"/>
  <c r="AF463" i="2"/>
  <c r="AG463" i="2" s="1"/>
  <c r="AB470" i="2"/>
  <c r="AC6" i="2"/>
  <c r="AF10" i="2"/>
  <c r="AG10" i="2" s="1"/>
  <c r="AE10" i="2"/>
  <c r="AE14" i="2"/>
  <c r="AF14" i="2"/>
  <c r="AG14" i="2" s="1"/>
  <c r="AF26" i="2"/>
  <c r="AG26" i="2" s="1"/>
  <c r="AE26" i="2"/>
  <c r="AE30" i="2"/>
  <c r="AF30" i="2"/>
  <c r="AG30" i="2" s="1"/>
  <c r="AE46" i="2"/>
  <c r="AF46" i="2"/>
  <c r="AG46" i="2" s="1"/>
  <c r="AF58" i="2"/>
  <c r="AG58" i="2" s="1"/>
  <c r="AE58" i="2"/>
  <c r="AE62" i="2"/>
  <c r="AF62" i="2"/>
  <c r="AG62" i="2" s="1"/>
  <c r="AE78" i="2"/>
  <c r="AF78" i="2"/>
  <c r="AG78" i="2" s="1"/>
  <c r="AE94" i="2"/>
  <c r="AF94" i="2"/>
  <c r="AG94" i="2" s="1"/>
  <c r="AE110" i="2"/>
  <c r="AF110" i="2"/>
  <c r="AG110" i="2" s="1"/>
  <c r="AE126" i="2"/>
  <c r="AF126" i="2"/>
  <c r="AG126" i="2" s="1"/>
  <c r="AE142" i="2"/>
  <c r="AF142" i="2"/>
  <c r="AG142" i="2" s="1"/>
  <c r="AF158" i="2"/>
  <c r="AG158" i="2" s="1"/>
  <c r="AE158" i="2"/>
  <c r="AF174" i="2"/>
  <c r="AG174" i="2" s="1"/>
  <c r="AE174" i="2"/>
  <c r="AF190" i="2"/>
  <c r="AG190" i="2" s="1"/>
  <c r="AE190" i="2"/>
  <c r="AF206" i="2"/>
  <c r="AG206" i="2" s="1"/>
  <c r="AE206" i="2"/>
  <c r="AF222" i="2"/>
  <c r="AG222" i="2" s="1"/>
  <c r="AE222" i="2"/>
  <c r="AF238" i="2"/>
  <c r="AG238" i="2" s="1"/>
  <c r="AE238" i="2"/>
  <c r="AF254" i="2"/>
  <c r="AG254" i="2" s="1"/>
  <c r="AE254" i="2"/>
  <c r="AF270" i="2"/>
  <c r="AG270" i="2" s="1"/>
  <c r="AE270" i="2"/>
  <c r="AF286" i="2"/>
  <c r="AG286" i="2" s="1"/>
  <c r="AE286" i="2"/>
  <c r="AF302" i="2"/>
  <c r="AG302" i="2" s="1"/>
  <c r="AE302" i="2"/>
  <c r="AF318" i="2"/>
  <c r="AG318" i="2" s="1"/>
  <c r="AE318" i="2"/>
  <c r="AF334" i="2"/>
  <c r="AG334" i="2" s="1"/>
  <c r="AE334" i="2"/>
  <c r="AF350" i="2"/>
  <c r="AG350" i="2" s="1"/>
  <c r="AE350" i="2"/>
  <c r="AF366" i="2"/>
  <c r="AG366" i="2" s="1"/>
  <c r="AE366" i="2"/>
  <c r="AF382" i="2"/>
  <c r="AG382" i="2" s="1"/>
  <c r="AE382" i="2"/>
  <c r="AF398" i="2"/>
  <c r="AG398" i="2" s="1"/>
  <c r="AE398" i="2"/>
  <c r="AF414" i="2"/>
  <c r="AG414" i="2" s="1"/>
  <c r="AE414" i="2"/>
  <c r="AF430" i="2"/>
  <c r="AG430" i="2" s="1"/>
  <c r="AE430" i="2"/>
  <c r="AF446" i="2"/>
  <c r="AG446" i="2" s="1"/>
  <c r="AE446" i="2"/>
  <c r="AF407" i="2"/>
  <c r="AG407" i="2" s="1"/>
  <c r="AE407" i="2"/>
  <c r="AF439" i="2"/>
  <c r="AG439" i="2" s="1"/>
  <c r="AE439" i="2"/>
  <c r="AF33" i="2"/>
  <c r="AG33" i="2" s="1"/>
  <c r="AE33" i="2"/>
  <c r="AF81" i="2"/>
  <c r="AG81" i="2" s="1"/>
  <c r="AE81" i="2"/>
  <c r="AF129" i="2"/>
  <c r="AG129" i="2" s="1"/>
  <c r="AE129" i="2"/>
  <c r="AF173" i="2"/>
  <c r="AG173" i="2" s="1"/>
  <c r="AE173" i="2"/>
  <c r="AF217" i="2"/>
  <c r="AG217" i="2" s="1"/>
  <c r="AE217" i="2"/>
  <c r="AF269" i="2"/>
  <c r="AG269" i="2" s="1"/>
  <c r="AE269" i="2"/>
  <c r="AF313" i="2"/>
  <c r="AG313" i="2" s="1"/>
  <c r="AE313" i="2"/>
  <c r="AF365" i="2"/>
  <c r="AG365" i="2" s="1"/>
  <c r="AE365" i="2"/>
  <c r="AF417" i="2"/>
  <c r="AG417" i="2" s="1"/>
  <c r="AE417" i="2"/>
  <c r="AF15" i="2"/>
  <c r="AG15" i="2" s="1"/>
  <c r="AE15" i="2"/>
  <c r="AF31" i="2"/>
  <c r="AG31" i="2" s="1"/>
  <c r="AE31" i="2"/>
  <c r="AF95" i="2"/>
  <c r="AG95" i="2" s="1"/>
  <c r="AE95" i="2"/>
  <c r="AF111" i="2"/>
  <c r="AG111" i="2" s="1"/>
  <c r="AE111" i="2"/>
  <c r="AF127" i="2"/>
  <c r="AG127" i="2" s="1"/>
  <c r="AE127" i="2"/>
  <c r="AF143" i="2"/>
  <c r="AG143" i="2" s="1"/>
  <c r="AE143" i="2"/>
  <c r="AF159" i="2"/>
  <c r="AG159" i="2" s="1"/>
  <c r="AE159" i="2"/>
  <c r="AF175" i="2"/>
  <c r="AG175" i="2" s="1"/>
  <c r="AE175" i="2"/>
  <c r="AF191" i="2"/>
  <c r="AG191" i="2" s="1"/>
  <c r="AE191" i="2"/>
  <c r="AF207" i="2"/>
  <c r="AG207" i="2" s="1"/>
  <c r="AE207" i="2"/>
  <c r="AF223" i="2"/>
  <c r="AG223" i="2" s="1"/>
  <c r="AE223" i="2"/>
  <c r="AF239" i="2"/>
  <c r="AG239" i="2" s="1"/>
  <c r="AE239" i="2"/>
  <c r="AF255" i="2"/>
  <c r="AG255" i="2" s="1"/>
  <c r="AE255" i="2"/>
  <c r="AF271" i="2"/>
  <c r="AG271" i="2" s="1"/>
  <c r="AE271" i="2"/>
  <c r="AF287" i="2"/>
  <c r="AG287" i="2" s="1"/>
  <c r="AE287" i="2"/>
  <c r="AF303" i="2"/>
  <c r="AG303" i="2" s="1"/>
  <c r="AE303" i="2"/>
  <c r="AF319" i="2"/>
  <c r="AG319" i="2" s="1"/>
  <c r="AE319" i="2"/>
  <c r="AF335" i="2"/>
  <c r="AG335" i="2" s="1"/>
  <c r="AE335" i="2"/>
  <c r="AF351" i="2"/>
  <c r="AG351" i="2" s="1"/>
  <c r="AE351" i="2"/>
  <c r="AF367" i="2"/>
  <c r="AG367" i="2" s="1"/>
  <c r="AE367" i="2"/>
  <c r="AF383" i="2"/>
  <c r="AG383" i="2" s="1"/>
  <c r="AE383" i="2"/>
  <c r="AF411" i="2"/>
  <c r="AG411" i="2" s="1"/>
  <c r="AE411" i="2"/>
  <c r="AF443" i="2"/>
  <c r="AG443" i="2" s="1"/>
  <c r="AE443" i="2"/>
  <c r="AF41" i="2"/>
  <c r="AG41" i="2" s="1"/>
  <c r="AE41" i="2"/>
  <c r="AF97" i="2"/>
  <c r="AG97" i="2" s="1"/>
  <c r="AE97" i="2"/>
  <c r="AF153" i="2"/>
  <c r="AG153" i="2" s="1"/>
  <c r="AE153" i="2"/>
  <c r="AF209" i="2"/>
  <c r="AG209" i="2" s="1"/>
  <c r="AE209" i="2"/>
  <c r="AF261" i="2"/>
  <c r="AG261" i="2" s="1"/>
  <c r="AE261" i="2"/>
  <c r="AF321" i="2"/>
  <c r="AG321" i="2" s="1"/>
  <c r="AE321" i="2"/>
  <c r="AF373" i="2"/>
  <c r="AG373" i="2" s="1"/>
  <c r="AE373" i="2"/>
  <c r="AF429" i="2"/>
  <c r="AG429" i="2" s="1"/>
  <c r="AE429" i="2"/>
  <c r="AF4" i="2"/>
  <c r="AG4" i="2" s="1"/>
  <c r="AE4" i="2"/>
  <c r="AF20" i="2"/>
  <c r="AG20" i="2" s="1"/>
  <c r="AE20" i="2"/>
  <c r="AF36" i="2"/>
  <c r="AG36" i="2" s="1"/>
  <c r="AE36" i="2"/>
  <c r="AF52" i="2"/>
  <c r="AG52" i="2" s="1"/>
  <c r="AE52" i="2"/>
  <c r="AF68" i="2"/>
  <c r="AG68" i="2" s="1"/>
  <c r="AE68" i="2"/>
  <c r="AF96" i="2"/>
  <c r="AG96" i="2" s="1"/>
  <c r="AE96" i="2"/>
  <c r="AF100" i="2"/>
  <c r="AG100" i="2" s="1"/>
  <c r="AE100" i="2"/>
  <c r="AF164" i="2"/>
  <c r="AG164" i="2" s="1"/>
  <c r="AE164" i="2"/>
  <c r="AF228" i="2"/>
  <c r="AG228" i="2" s="1"/>
  <c r="AE228" i="2"/>
  <c r="AF292" i="2"/>
  <c r="AG292" i="2" s="1"/>
  <c r="AE292" i="2"/>
  <c r="AF308" i="2"/>
  <c r="AG308" i="2" s="1"/>
  <c r="AE308" i="2"/>
  <c r="AF356" i="2"/>
  <c r="AG356" i="2" s="1"/>
  <c r="AE356" i="2"/>
  <c r="AF404" i="2"/>
  <c r="AG404" i="2" s="1"/>
  <c r="AE404" i="2"/>
  <c r="AF420" i="2"/>
  <c r="AG420" i="2" s="1"/>
  <c r="AE420" i="2"/>
  <c r="AF37" i="2"/>
  <c r="AG37" i="2" s="1"/>
  <c r="AE37" i="2"/>
  <c r="AF77" i="2"/>
  <c r="AG77" i="2" s="1"/>
  <c r="AE77" i="2"/>
  <c r="AF125" i="2"/>
  <c r="AG125" i="2" s="1"/>
  <c r="AE125" i="2"/>
  <c r="AF169" i="2"/>
  <c r="AG169" i="2" s="1"/>
  <c r="AE169" i="2"/>
  <c r="AF213" i="2"/>
  <c r="AG213" i="2" s="1"/>
  <c r="AE213" i="2"/>
  <c r="AF257" i="2"/>
  <c r="AG257" i="2" s="1"/>
  <c r="AE257" i="2"/>
  <c r="AF297" i="2"/>
  <c r="AG297" i="2" s="1"/>
  <c r="AE297" i="2"/>
  <c r="AF333" i="2"/>
  <c r="AG333" i="2" s="1"/>
  <c r="AE333" i="2"/>
  <c r="AF377" i="2"/>
  <c r="AG377" i="2" s="1"/>
  <c r="AE377" i="2"/>
  <c r="AF421" i="2"/>
  <c r="AG421" i="2" s="1"/>
  <c r="AE421" i="2"/>
  <c r="AF6" i="2" l="1"/>
  <c r="AG6" i="2" s="1"/>
  <c r="AE6" i="2"/>
</calcChain>
</file>

<file path=xl/sharedStrings.xml><?xml version="1.0" encoding="utf-8"?>
<sst xmlns="http://schemas.openxmlformats.org/spreadsheetml/2006/main" count="1389" uniqueCount="296">
  <si>
    <t>20150128T000000</t>
  </si>
  <si>
    <t>1.5</t>
  </si>
  <si>
    <t>id</t>
  </si>
  <si>
    <t>date</t>
  </si>
  <si>
    <t>20150223T000000</t>
  </si>
  <si>
    <t>20141003T000000</t>
  </si>
  <si>
    <t>1.75</t>
  </si>
  <si>
    <t>20150303T000000</t>
  </si>
  <si>
    <t>20140616T000000</t>
  </si>
  <si>
    <t>2.75</t>
  </si>
  <si>
    <t>20150211T000000</t>
  </si>
  <si>
    <t>20150304T000000</t>
  </si>
  <si>
    <t>2.5</t>
  </si>
  <si>
    <t>20141106T000000</t>
  </si>
  <si>
    <t>3.5</t>
  </si>
  <si>
    <t>20141205T000000</t>
  </si>
  <si>
    <t>20140828T000000</t>
  </si>
  <si>
    <t>20150305T000000</t>
  </si>
  <si>
    <t>20140805T000000</t>
  </si>
  <si>
    <t>3.25</t>
  </si>
  <si>
    <t>20140722T000000</t>
  </si>
  <si>
    <t>20141124T000000</t>
  </si>
  <si>
    <t>20150225T000000</t>
  </si>
  <si>
    <t>-122.11</t>
  </si>
  <si>
    <t>20140814T000000</t>
  </si>
  <si>
    <t>20140509T000000</t>
  </si>
  <si>
    <t>2.25</t>
  </si>
  <si>
    <t>20140812T000000</t>
  </si>
  <si>
    <t>20150427T000000</t>
  </si>
  <si>
    <t>-122.12</t>
  </si>
  <si>
    <t>20141110T000000</t>
  </si>
  <si>
    <t>4.5</t>
  </si>
  <si>
    <t>20140625T000000</t>
  </si>
  <si>
    <t>20140515T000000</t>
  </si>
  <si>
    <t>20140730T000000</t>
  </si>
  <si>
    <t>20140623T000000</t>
  </si>
  <si>
    <t>20140813T000000</t>
  </si>
  <si>
    <t>20140910T000000</t>
  </si>
  <si>
    <t>20150409T000000</t>
  </si>
  <si>
    <t>20140806T000000</t>
  </si>
  <si>
    <t>20140911T000000</t>
  </si>
  <si>
    <t>20150428T000000</t>
  </si>
  <si>
    <t>3.75</t>
  </si>
  <si>
    <t>20141230T000000</t>
  </si>
  <si>
    <t>20140618T000000</t>
  </si>
  <si>
    <t>20140909T000000</t>
  </si>
  <si>
    <t>20140725T000000</t>
  </si>
  <si>
    <t>-122.07</t>
  </si>
  <si>
    <t>20141107T000000</t>
  </si>
  <si>
    <t>20150407T000000</t>
  </si>
  <si>
    <t>-122.16</t>
  </si>
  <si>
    <t>20150423T000000</t>
  </si>
  <si>
    <t>-122.15</t>
  </si>
  <si>
    <t>20150410T000000</t>
  </si>
  <si>
    <t>20140523T000000</t>
  </si>
  <si>
    <t>20150417T000000</t>
  </si>
  <si>
    <t>20150323T000000</t>
  </si>
  <si>
    <t>20140514T000000</t>
  </si>
  <si>
    <t>20150424T000000</t>
  </si>
  <si>
    <t>20140818T000000</t>
  </si>
  <si>
    <t>20140829T000000</t>
  </si>
  <si>
    <t>20150403T000000</t>
  </si>
  <si>
    <t>20150309T000000</t>
  </si>
  <si>
    <t>20150122T000000</t>
  </si>
  <si>
    <t>20140904T000000</t>
  </si>
  <si>
    <t>20140822T000000</t>
  </si>
  <si>
    <t>20141117T000000</t>
  </si>
  <si>
    <t>5.25</t>
  </si>
  <si>
    <t>20141020T000000</t>
  </si>
  <si>
    <t>20150205T000000</t>
  </si>
  <si>
    <t>20140620T000000</t>
  </si>
  <si>
    <t>20140801T000000</t>
  </si>
  <si>
    <t>20150319T000000</t>
  </si>
  <si>
    <t>20141111T000000</t>
  </si>
  <si>
    <t>20150219T000000</t>
  </si>
  <si>
    <t>20150312T000000</t>
  </si>
  <si>
    <t>20150217T000000</t>
  </si>
  <si>
    <t>20141030T000000</t>
  </si>
  <si>
    <t>20140521T000000</t>
  </si>
  <si>
    <t>20140826T000000</t>
  </si>
  <si>
    <t>20150404T000000</t>
  </si>
  <si>
    <t>-122.14</t>
  </si>
  <si>
    <t>20140617T000000</t>
  </si>
  <si>
    <t>20141112T000000</t>
  </si>
  <si>
    <t>20140624T000000</t>
  </si>
  <si>
    <t>20150326T000000</t>
  </si>
  <si>
    <t>20140731T000000</t>
  </si>
  <si>
    <t>20140820T000000</t>
  </si>
  <si>
    <t>20140729T000000</t>
  </si>
  <si>
    <t>47.48</t>
  </si>
  <si>
    <t>20150505T000000</t>
  </si>
  <si>
    <t>20140610T000000</t>
  </si>
  <si>
    <t>20140930T000000</t>
  </si>
  <si>
    <t>-122.1</t>
  </si>
  <si>
    <t>20150218T000000</t>
  </si>
  <si>
    <t>20140528T000000</t>
  </si>
  <si>
    <t>20150318T000000</t>
  </si>
  <si>
    <t>20141022T000000</t>
  </si>
  <si>
    <t>0.75</t>
  </si>
  <si>
    <t>20150507T000000</t>
  </si>
  <si>
    <t>20150228T000000</t>
  </si>
  <si>
    <t>20140603T000000</t>
  </si>
  <si>
    <t>20140819T000000</t>
  </si>
  <si>
    <t>20141010T000000</t>
  </si>
  <si>
    <t>20150501T000000</t>
  </si>
  <si>
    <t>20140714T000000</t>
  </si>
  <si>
    <t>20140715T000000</t>
  </si>
  <si>
    <t>20140929T000000</t>
  </si>
  <si>
    <t>20140905T000000</t>
  </si>
  <si>
    <t>20140723T000000</t>
  </si>
  <si>
    <t>20150310T000000</t>
  </si>
  <si>
    <t>20141202T000000</t>
  </si>
  <si>
    <t>20140915T000000</t>
  </si>
  <si>
    <t>20150105T000000</t>
  </si>
  <si>
    <t>20141201T000000</t>
  </si>
  <si>
    <t>20140520T000000</t>
  </si>
  <si>
    <t>20150504T000000</t>
  </si>
  <si>
    <t>20140505T000000</t>
  </si>
  <si>
    <t>20141028T000000</t>
  </si>
  <si>
    <t>20140923T000000</t>
  </si>
  <si>
    <t>20150302T000000</t>
  </si>
  <si>
    <t>20140708T000000</t>
  </si>
  <si>
    <t>20140527T000000</t>
  </si>
  <si>
    <t>20140529T000000</t>
  </si>
  <si>
    <t>20140503T000000</t>
  </si>
  <si>
    <t>20150414T000000</t>
  </si>
  <si>
    <t>20150411T000000</t>
  </si>
  <si>
    <t>20150220T000000</t>
  </si>
  <si>
    <t>20140627T000000</t>
  </si>
  <si>
    <t>20140506T000000</t>
  </si>
  <si>
    <t>20150422T000000</t>
  </si>
  <si>
    <t>20140611T000000</t>
  </si>
  <si>
    <t>-122.09</t>
  </si>
  <si>
    <t>20141125T000000</t>
  </si>
  <si>
    <t>20150306T000000</t>
  </si>
  <si>
    <t>20140916T000000</t>
  </si>
  <si>
    <t>20140604T000000</t>
  </si>
  <si>
    <t>20141212T000000</t>
  </si>
  <si>
    <t>4.25</t>
  </si>
  <si>
    <t>20140626T000000</t>
  </si>
  <si>
    <t>20150506T000000</t>
  </si>
  <si>
    <t>20140902T000000</t>
  </si>
  <si>
    <t>20140605T000000</t>
  </si>
  <si>
    <t>20141105T000000</t>
  </si>
  <si>
    <t>20150316T000000</t>
  </si>
  <si>
    <t>20150511T000000</t>
  </si>
  <si>
    <t>20150102T000000</t>
  </si>
  <si>
    <t>20140827T000000</t>
  </si>
  <si>
    <t>20150115T000000</t>
  </si>
  <si>
    <t>20141215T000000</t>
  </si>
  <si>
    <t>20150108T000000</t>
  </si>
  <si>
    <t>20140519T000000</t>
  </si>
  <si>
    <t>20140711T000000</t>
  </si>
  <si>
    <t>20141103T000000</t>
  </si>
  <si>
    <t>20140613T000000</t>
  </si>
  <si>
    <t>20141006T000000</t>
  </si>
  <si>
    <t>20140811T000000</t>
  </si>
  <si>
    <t>20140612T000000</t>
  </si>
  <si>
    <t>20150324T000000</t>
  </si>
  <si>
    <t>20150210T000000</t>
  </si>
  <si>
    <t>20140619T000000</t>
  </si>
  <si>
    <t>20141118T000000</t>
  </si>
  <si>
    <t>20150127T000000</t>
  </si>
  <si>
    <t>20141208T000000</t>
  </si>
  <si>
    <t>20150508T000000</t>
  </si>
  <si>
    <t>20141027T000000</t>
  </si>
  <si>
    <t>20150109T000000</t>
  </si>
  <si>
    <t>20140808T000000</t>
  </si>
  <si>
    <t>20140918T000000</t>
  </si>
  <si>
    <t>20141023T000000</t>
  </si>
  <si>
    <t>20150402T000000</t>
  </si>
  <si>
    <t>20150408T000000</t>
  </si>
  <si>
    <t>20140926T000000</t>
  </si>
  <si>
    <t>20150420T000000</t>
  </si>
  <si>
    <t>20141121T000000</t>
  </si>
  <si>
    <t>20150429T000000</t>
  </si>
  <si>
    <t>20150313T000000</t>
  </si>
  <si>
    <t>20140804T000000</t>
  </si>
  <si>
    <t>20150209T000000</t>
  </si>
  <si>
    <t>20150212T000000</t>
  </si>
  <si>
    <t>20150112T000000</t>
  </si>
  <si>
    <t>20150325T000000</t>
  </si>
  <si>
    <t>20141216T000000</t>
  </si>
  <si>
    <t>20140513T000000</t>
  </si>
  <si>
    <t>20140709T000000</t>
  </si>
  <si>
    <t>20141222T000000</t>
  </si>
  <si>
    <t>20141223T000000</t>
  </si>
  <si>
    <t>20150126T000000</t>
  </si>
  <si>
    <t>20141014T000000</t>
  </si>
  <si>
    <t>20141017T000000</t>
  </si>
  <si>
    <t>20140924T000000</t>
  </si>
  <si>
    <t>20140507T000000</t>
  </si>
  <si>
    <t>20150107T000000</t>
  </si>
  <si>
    <t>20140724T000000</t>
  </si>
  <si>
    <t>20141211T000000</t>
  </si>
  <si>
    <t>20141217T000000</t>
  </si>
  <si>
    <t>20140917T000000</t>
  </si>
  <si>
    <t>20150331T000000</t>
  </si>
  <si>
    <t>20141114T000000</t>
  </si>
  <si>
    <t>20150430T000000</t>
  </si>
  <si>
    <t>20140630T000000</t>
  </si>
  <si>
    <t>20141002T000000</t>
  </si>
  <si>
    <t>20141015T000000</t>
  </si>
  <si>
    <t>20140718T000000</t>
  </si>
  <si>
    <t>20140922T000000</t>
  </si>
  <si>
    <t>20141001T000000</t>
  </si>
  <si>
    <t>20140602T000000</t>
  </si>
  <si>
    <t>20140502T000000</t>
  </si>
  <si>
    <t>20140508T000000</t>
  </si>
  <si>
    <t>20141204T000000</t>
  </si>
  <si>
    <t>20150120T000000</t>
  </si>
  <si>
    <t>20140925T000000</t>
  </si>
  <si>
    <t>20141220T000000</t>
  </si>
  <si>
    <t>20140821T000000</t>
  </si>
  <si>
    <t>20140919T000000</t>
  </si>
  <si>
    <t>47.49</t>
  </si>
  <si>
    <t>20140522T000000</t>
  </si>
  <si>
    <t>20140927T000000</t>
  </si>
  <si>
    <t>20150213T000000</t>
  </si>
  <si>
    <t>20150421T000000</t>
  </si>
  <si>
    <t>20141008T000000</t>
  </si>
  <si>
    <t>20140912T000000</t>
  </si>
  <si>
    <t>-122.13</t>
  </si>
  <si>
    <t>20150114T000000</t>
  </si>
  <si>
    <t>20141210T000000</t>
  </si>
  <si>
    <t>20140716T000000</t>
  </si>
  <si>
    <t>20140717T000000</t>
  </si>
  <si>
    <t>20140609T000000</t>
  </si>
  <si>
    <t>20140703T000000</t>
  </si>
  <si>
    <t>20150413T000000</t>
  </si>
  <si>
    <t>20150330T000000</t>
  </si>
  <si>
    <t>20141104T000000</t>
  </si>
  <si>
    <t>20150204T000000</t>
  </si>
  <si>
    <t>20150106T000000</t>
  </si>
  <si>
    <t>20150327T000000</t>
  </si>
  <si>
    <t>20150119T000000</t>
  </si>
  <si>
    <t>20150416T000000</t>
  </si>
  <si>
    <t>20150401T000000</t>
  </si>
  <si>
    <t>20141013T000000</t>
  </si>
  <si>
    <t>20140908T000000</t>
  </si>
  <si>
    <t>20140710T000000</t>
  </si>
  <si>
    <t>20140707T000000</t>
  </si>
  <si>
    <t>20141009T000000</t>
  </si>
  <si>
    <t>Andares</t>
  </si>
  <si>
    <t>Preço</t>
  </si>
  <si>
    <t>Banheiros</t>
  </si>
  <si>
    <t>Quartos</t>
  </si>
  <si>
    <t>Nota</t>
  </si>
  <si>
    <t>Ano da última reforma</t>
  </si>
  <si>
    <t>Ano da construção</t>
  </si>
  <si>
    <t>Área do porão</t>
  </si>
  <si>
    <t>Área acima</t>
  </si>
  <si>
    <t>Área de convivência</t>
  </si>
  <si>
    <t>Longitude</t>
  </si>
  <si>
    <t>Latitude</t>
  </si>
  <si>
    <t xml:space="preserve">            Todas as medidas de áreas, aparentemente, estão em pés</t>
  </si>
  <si>
    <t>Vista pra água</t>
  </si>
  <si>
    <t>Estado de Conservação</t>
  </si>
  <si>
    <t>Vista</t>
  </si>
  <si>
    <t>Área do terreno / lote</t>
  </si>
  <si>
    <t>Preço por área</t>
  </si>
  <si>
    <t>Média</t>
  </si>
  <si>
    <t>PRECO</t>
  </si>
  <si>
    <t>QUARTOS</t>
  </si>
  <si>
    <t>BANHEIROS</t>
  </si>
  <si>
    <t>AREA_LOTE</t>
  </si>
  <si>
    <t>ANDARES</t>
  </si>
  <si>
    <t>VISTA</t>
  </si>
  <si>
    <t>NOTA_GERAL</t>
  </si>
  <si>
    <t>NOTA_CONSERV</t>
  </si>
  <si>
    <t>AREA_CONVIV</t>
  </si>
  <si>
    <t>AREA_INT</t>
  </si>
  <si>
    <t>AREA_PORAO</t>
  </si>
  <si>
    <t>ANO_CONST</t>
  </si>
  <si>
    <t>ANO_REFOR</t>
  </si>
  <si>
    <t>CARO</t>
  </si>
  <si>
    <t>Media valor</t>
  </si>
  <si>
    <t>andares</t>
  </si>
  <si>
    <t>vista</t>
  </si>
  <si>
    <t>area porao</t>
  </si>
  <si>
    <t>ano reforma</t>
  </si>
  <si>
    <t>ano construção</t>
  </si>
  <si>
    <t>quartos</t>
  </si>
  <si>
    <t>banheiros</t>
  </si>
  <si>
    <t>area interna</t>
  </si>
  <si>
    <t>area lote</t>
  </si>
  <si>
    <t>conservação</t>
  </si>
  <si>
    <t>nota</t>
  </si>
  <si>
    <t>CARO?</t>
  </si>
  <si>
    <t>TA NA MEDIA?</t>
  </si>
  <si>
    <t>BARATO?</t>
  </si>
  <si>
    <t>FINAL</t>
  </si>
  <si>
    <t>0 se ta na media</t>
  </si>
  <si>
    <t>1 se ta caro</t>
  </si>
  <si>
    <t>2 se ta barato</t>
  </si>
  <si>
    <t>caro?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</si>
</sst>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C09]#,##0.00"/>
  </numFmts>
  <fonts count="6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5" applyNumberFormat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2" borderId="1" xfId="1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2" xfId="2" applyBorder="1" applyAlignment="1">
      <alignment horizontal="left"/>
    </xf>
    <xf numFmtId="0" fontId="2" fillId="3" borderId="3" xfId="2" applyBorder="1" applyAlignment="1">
      <alignment horizontal="left"/>
    </xf>
    <xf numFmtId="0" fontId="2" fillId="3" borderId="4" xfId="2" applyBorder="1" applyAlignment="1">
      <alignment horizontal="left"/>
    </xf>
    <xf numFmtId="0" fontId="2" fillId="3" borderId="4" xfId="2" applyBorder="1"/>
    <xf numFmtId="0" fontId="2" fillId="3" borderId="0" xfId="2" applyAlignment="1">
      <alignment horizontal="center"/>
    </xf>
    <xf numFmtId="164" fontId="2" fillId="3" borderId="0" xfId="2" applyNumberFormat="1" applyAlignment="1">
      <alignment horizontal="center"/>
    </xf>
    <xf numFmtId="0" fontId="3" fillId="4" borderId="1" xfId="3" applyBorder="1" applyAlignment="1">
      <alignment horizontal="center"/>
    </xf>
    <xf numFmtId="0" fontId="4" fillId="5" borderId="1" xfId="4" applyBorder="1" applyAlignment="1">
      <alignment horizontal="center"/>
    </xf>
    <xf numFmtId="164" fontId="0" fillId="0" borderId="0" xfId="0" applyNumberFormat="1"/>
    <xf numFmtId="0" fontId="2" fillId="3" borderId="0" xfId="2"/>
    <xf numFmtId="164" fontId="3" fillId="4" borderId="0" xfId="3" applyNumberFormat="1"/>
    <xf numFmtId="0" fontId="3" fillId="4" borderId="0" xfId="3"/>
    <xf numFmtId="0" fontId="4" fillId="5" borderId="0" xfId="4"/>
    <xf numFmtId="0" fontId="5" fillId="6" borderId="5" xfId="5"/>
    <xf numFmtId="0" fontId="2" fillId="3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0" xfId="4" applyAlignment="1">
      <alignment horizontal="center" vertical="center"/>
    </xf>
    <xf numFmtId="0" fontId="3" fillId="4" borderId="0" xfId="3" applyAlignment="1">
      <alignment horizontal="center" vertical="center"/>
    </xf>
  </cellXfs>
  <cellStyles count="6">
    <cellStyle name="Bom" xfId="3" builtinId="26"/>
    <cellStyle name="Cálculo" xfId="1" builtinId="22"/>
    <cellStyle name="Célula de Verificação" xfId="5" builtinId="23"/>
    <cellStyle name="Neutro" xfId="2" builtinId="28"/>
    <cellStyle name="Normal" xfId="0" builtinId="0"/>
    <cellStyle name="Ruim" xfId="4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0BEC-CD5A-4E7C-8CDF-233C6979E850}">
  <dimension ref="A1:BQ476"/>
  <sheetViews>
    <sheetView tabSelected="1" topLeftCell="H435" zoomScale="90" zoomScaleNormal="90" workbookViewId="0">
      <selection activeCell="V469" sqref="V460:V469"/>
    </sheetView>
  </sheetViews>
  <sheetFormatPr defaultRowHeight="15" x14ac:dyDescent="0.25"/>
  <cols>
    <col min="1" max="1" width="12.85546875" customWidth="1"/>
    <col min="2" max="2" width="18.42578125" customWidth="1"/>
    <col min="3" max="3" width="18.140625" customWidth="1"/>
    <col min="4" max="4" width="10.28515625" customWidth="1"/>
    <col min="5" max="5" width="11.85546875" customWidth="1"/>
    <col min="6" max="6" width="18.140625" customWidth="1"/>
    <col min="7" max="7" width="20.7109375" customWidth="1"/>
    <col min="9" max="9" width="14.28515625" customWidth="1"/>
    <col min="11" max="11" width="20.7109375" customWidth="1"/>
    <col min="12" max="12" width="10" customWidth="1"/>
    <col min="13" max="13" width="11.85546875" customWidth="1"/>
    <col min="14" max="14" width="14.42578125" customWidth="1"/>
    <col min="15" max="15" width="17.5703125" customWidth="1"/>
    <col min="16" max="16" width="21.140625" customWidth="1"/>
    <col min="17" max="17" width="10.140625" customWidth="1"/>
    <col min="18" max="18" width="10.42578125" customWidth="1"/>
    <col min="19" max="19" width="18.7109375" customWidth="1"/>
    <col min="20" max="23" width="13.7109375" customWidth="1"/>
    <col min="24" max="24" width="14.28515625" customWidth="1"/>
    <col min="26" max="26" width="12.42578125" customWidth="1"/>
    <col min="28" max="28" width="13.7109375" customWidth="1"/>
    <col min="35" max="35" width="15.28515625" customWidth="1"/>
    <col min="38" max="38" width="13" customWidth="1"/>
    <col min="44" max="44" width="13.7109375" customWidth="1"/>
    <col min="53" max="53" width="12.42578125" bestFit="1" customWidth="1"/>
    <col min="56" max="56" width="12.42578125" bestFit="1" customWidth="1"/>
    <col min="59" max="59" width="12" customWidth="1"/>
    <col min="62" max="62" width="13.42578125" customWidth="1"/>
    <col min="65" max="65" width="12" customWidth="1"/>
    <col min="68" max="68" width="13.5703125" customWidth="1"/>
  </cols>
  <sheetData>
    <row r="1" spans="1:69" ht="16.5" thickTop="1" thickBot="1" x14ac:dyDescent="0.3">
      <c r="A1" s="12" t="s">
        <v>2</v>
      </c>
      <c r="B1" s="12" t="s">
        <v>3</v>
      </c>
      <c r="C1" s="11" t="s">
        <v>244</v>
      </c>
      <c r="D1" s="11" t="s">
        <v>246</v>
      </c>
      <c r="E1" s="11" t="s">
        <v>245</v>
      </c>
      <c r="F1" s="11" t="s">
        <v>252</v>
      </c>
      <c r="G1" s="11" t="s">
        <v>259</v>
      </c>
      <c r="H1" s="11" t="s">
        <v>243</v>
      </c>
      <c r="I1" s="12" t="s">
        <v>256</v>
      </c>
      <c r="J1" s="11" t="s">
        <v>258</v>
      </c>
      <c r="K1" s="11" t="s">
        <v>257</v>
      </c>
      <c r="L1" s="11" t="s">
        <v>247</v>
      </c>
      <c r="M1" s="12" t="s">
        <v>251</v>
      </c>
      <c r="N1" s="11" t="s">
        <v>250</v>
      </c>
      <c r="O1" s="11" t="s">
        <v>249</v>
      </c>
      <c r="P1" s="11" t="s">
        <v>248</v>
      </c>
      <c r="Q1" s="12" t="s">
        <v>254</v>
      </c>
      <c r="R1" s="12" t="s">
        <v>253</v>
      </c>
      <c r="S1" s="3"/>
      <c r="T1" s="3" t="s">
        <v>260</v>
      </c>
      <c r="U1" s="3"/>
      <c r="V1" s="3" t="s">
        <v>295</v>
      </c>
      <c r="W1" s="3"/>
      <c r="X1" s="14" t="s">
        <v>289</v>
      </c>
      <c r="Z1" s="17" t="s">
        <v>288</v>
      </c>
      <c r="AB1" s="16" t="s">
        <v>290</v>
      </c>
      <c r="AG1" s="18" t="s">
        <v>291</v>
      </c>
      <c r="AI1" s="18" t="s">
        <v>276</v>
      </c>
      <c r="AL1" s="18" t="s">
        <v>277</v>
      </c>
      <c r="AO1" s="18" t="s">
        <v>278</v>
      </c>
      <c r="AR1" s="18" t="s">
        <v>279</v>
      </c>
      <c r="AU1" s="18" t="s">
        <v>280</v>
      </c>
      <c r="AX1" s="18" t="s">
        <v>281</v>
      </c>
      <c r="BA1" s="18" t="s">
        <v>282</v>
      </c>
      <c r="BD1" s="18" t="s">
        <v>283</v>
      </c>
      <c r="BG1" s="18" t="s">
        <v>284</v>
      </c>
      <c r="BJ1" s="18" t="s">
        <v>285</v>
      </c>
      <c r="BM1" s="18" t="s">
        <v>286</v>
      </c>
      <c r="BP1" s="18" t="s">
        <v>287</v>
      </c>
    </row>
    <row r="2" spans="1:69" ht="15.75" thickTop="1" x14ac:dyDescent="0.25">
      <c r="A2" s="1">
        <v>8079040320</v>
      </c>
      <c r="B2" s="1" t="s">
        <v>4</v>
      </c>
      <c r="C2" s="4">
        <v>430000</v>
      </c>
      <c r="D2" s="1">
        <v>4</v>
      </c>
      <c r="E2" s="1">
        <v>3</v>
      </c>
      <c r="F2" s="1">
        <v>1850</v>
      </c>
      <c r="G2" s="1">
        <v>9976</v>
      </c>
      <c r="H2" s="1">
        <v>2</v>
      </c>
      <c r="I2" s="1">
        <v>0</v>
      </c>
      <c r="J2" s="1">
        <v>0</v>
      </c>
      <c r="K2" s="1">
        <v>3</v>
      </c>
      <c r="L2" s="1">
        <v>8</v>
      </c>
      <c r="M2" s="1">
        <v>1850</v>
      </c>
      <c r="N2" s="1">
        <v>0</v>
      </c>
      <c r="O2" s="1">
        <v>1991</v>
      </c>
      <c r="P2" s="1">
        <v>0</v>
      </c>
      <c r="Q2" s="2">
        <v>475059</v>
      </c>
      <c r="R2" s="1">
        <v>-122149</v>
      </c>
      <c r="S2" s="1"/>
      <c r="T2" s="4">
        <f t="shared" ref="T2:T65" si="0">C2/F2</f>
        <v>232.43243243243242</v>
      </c>
      <c r="U2" s="4" t="b">
        <f>T2&gt;200</f>
        <v>1</v>
      </c>
      <c r="V2" s="2">
        <f>COUNTIFS(U2,TRUE)</f>
        <v>1</v>
      </c>
      <c r="W2" s="4"/>
      <c r="X2" t="b">
        <f t="shared" ref="X2:X65" si="1">AND(T2&lt;T$475, T2&gt;T$476)</f>
        <v>0</v>
      </c>
      <c r="Y2">
        <f>COUNTIFS(X2,TRUE)</f>
        <v>0</v>
      </c>
      <c r="Z2" t="b">
        <f t="shared" ref="Z2:Z65" si="2">T2&gt;=225</f>
        <v>1</v>
      </c>
      <c r="AA2">
        <f>COUNTIFS(Z2,TRUE)</f>
        <v>1</v>
      </c>
      <c r="AB2" t="b">
        <f t="shared" ref="AB2:AB65" si="3">T2&lt;=175</f>
        <v>0</v>
      </c>
      <c r="AC2">
        <f>COUNTIFS(AB2,TRUE)</f>
        <v>0</v>
      </c>
      <c r="AE2">
        <f>COUNTIFS(Y2,1,AA2,0)</f>
        <v>0</v>
      </c>
      <c r="AF2">
        <f t="shared" ref="AF2:AF65" si="4">COUNTIFS(Y2:AA2,0)</f>
        <v>1</v>
      </c>
      <c r="AG2" s="14">
        <f>AF2-Y2</f>
        <v>1</v>
      </c>
      <c r="AI2" s="13" t="b">
        <f t="shared" ref="AI2:AI65" si="5">C2&gt;500000</f>
        <v>0</v>
      </c>
      <c r="AJ2">
        <f>COUNTIFS(AI2,TRUE)</f>
        <v>0</v>
      </c>
      <c r="AL2" t="b">
        <v>1</v>
      </c>
      <c r="AM2">
        <v>1</v>
      </c>
      <c r="AO2" t="b">
        <v>0</v>
      </c>
      <c r="AP2">
        <v>0</v>
      </c>
      <c r="AR2" t="b">
        <v>0</v>
      </c>
      <c r="AS2">
        <v>0</v>
      </c>
      <c r="AU2" t="b">
        <v>0</v>
      </c>
      <c r="AV2">
        <v>0</v>
      </c>
      <c r="AX2" t="b">
        <v>0</v>
      </c>
      <c r="AY2">
        <v>0</v>
      </c>
      <c r="BA2" t="b">
        <f t="shared" ref="BA2:BA65" si="6">D2&gt;3</f>
        <v>1</v>
      </c>
      <c r="BB2">
        <f>COUNTIFS(BA2,TRUE)</f>
        <v>1</v>
      </c>
      <c r="BD2" t="b">
        <f t="shared" ref="BD2:BD65" si="7">E2&gt;2</f>
        <v>1</v>
      </c>
      <c r="BE2">
        <f>COUNTIFS(BD2,TRUE)</f>
        <v>1</v>
      </c>
      <c r="BG2" t="b">
        <f t="shared" ref="BG2:BG65" si="8">F2&gt;2500</f>
        <v>0</v>
      </c>
      <c r="BH2">
        <f>COUNTIFS(BG2,TRUE)</f>
        <v>0</v>
      </c>
      <c r="BJ2" t="b">
        <f t="shared" ref="BJ2:BJ65" si="9">G2&gt;14000</f>
        <v>0</v>
      </c>
      <c r="BK2">
        <f>COUNTIFS(BJ2,TRUE)</f>
        <v>0</v>
      </c>
      <c r="BM2" t="b">
        <f t="shared" ref="BM2:BM65" si="10">K2&gt;3</f>
        <v>0</v>
      </c>
      <c r="BN2">
        <f>COUNTIFS(BM2,TRUE)</f>
        <v>0</v>
      </c>
      <c r="BP2" t="b">
        <f t="shared" ref="BP2:BP65" si="11">L2&gt;8</f>
        <v>0</v>
      </c>
      <c r="BQ2">
        <f>COUNTIFS(BP2,TRUE)</f>
        <v>0</v>
      </c>
    </row>
    <row r="3" spans="1:69" x14ac:dyDescent="0.25">
      <c r="A3" s="1">
        <v>1523059105</v>
      </c>
      <c r="B3" s="1" t="s">
        <v>0</v>
      </c>
      <c r="C3" s="4">
        <v>356000</v>
      </c>
      <c r="D3" s="1">
        <v>3</v>
      </c>
      <c r="E3" s="1" t="s">
        <v>1</v>
      </c>
      <c r="F3" s="1">
        <v>1680</v>
      </c>
      <c r="G3" s="1">
        <v>8712</v>
      </c>
      <c r="H3" s="1">
        <v>1</v>
      </c>
      <c r="I3" s="1">
        <v>0</v>
      </c>
      <c r="J3" s="1">
        <v>0</v>
      </c>
      <c r="K3" s="1">
        <v>3</v>
      </c>
      <c r="L3" s="1">
        <v>8</v>
      </c>
      <c r="M3" s="1">
        <v>1680</v>
      </c>
      <c r="N3" s="1">
        <v>0</v>
      </c>
      <c r="O3" s="1">
        <v>1964</v>
      </c>
      <c r="P3" s="1">
        <v>0</v>
      </c>
      <c r="Q3" s="2">
        <v>474811</v>
      </c>
      <c r="R3" s="1">
        <v>-122149</v>
      </c>
      <c r="S3" s="1"/>
      <c r="T3" s="4">
        <f t="shared" si="0"/>
        <v>211.9047619047619</v>
      </c>
      <c r="U3" s="4" t="b">
        <f t="shared" ref="U3:U66" si="12">T3&gt;200</f>
        <v>1</v>
      </c>
      <c r="V3" s="2">
        <f t="shared" ref="V3:V66" si="13">COUNTIFS(U3,TRUE)</f>
        <v>1</v>
      </c>
      <c r="W3" s="4"/>
      <c r="X3" t="b">
        <f t="shared" si="1"/>
        <v>1</v>
      </c>
      <c r="Y3">
        <f>COUNTIFS(X3,TRUE)</f>
        <v>1</v>
      </c>
      <c r="Z3" t="b">
        <f t="shared" si="2"/>
        <v>0</v>
      </c>
      <c r="AA3">
        <f t="shared" ref="AA3:AA66" si="14">COUNTIFS(Z3,TRUE)</f>
        <v>0</v>
      </c>
      <c r="AB3" t="b">
        <f t="shared" si="3"/>
        <v>0</v>
      </c>
      <c r="AC3">
        <f t="shared" ref="AC3:AC66" si="15">COUNTIFS(AB3,TRUE)</f>
        <v>0</v>
      </c>
      <c r="AE3">
        <f t="shared" ref="AE3:AE66" si="16">COUNTIFS(Y3,1,AA3,0)</f>
        <v>1</v>
      </c>
      <c r="AF3">
        <f t="shared" si="4"/>
        <v>1</v>
      </c>
      <c r="AG3" s="14">
        <f t="shared" ref="AG3:AG66" si="17">AF3-Y3</f>
        <v>0</v>
      </c>
      <c r="AI3" s="13" t="b">
        <f t="shared" si="5"/>
        <v>0</v>
      </c>
      <c r="AJ3">
        <f t="shared" ref="AJ3:AJ66" si="18">COUNTIFS(AI3,TRUE)</f>
        <v>0</v>
      </c>
      <c r="AL3" t="b">
        <v>0</v>
      </c>
      <c r="AM3">
        <v>0</v>
      </c>
      <c r="AO3" t="b">
        <v>0</v>
      </c>
      <c r="AP3">
        <v>0</v>
      </c>
      <c r="AR3" t="b">
        <v>0</v>
      </c>
      <c r="AS3">
        <v>0</v>
      </c>
      <c r="AU3" t="b">
        <v>0</v>
      </c>
      <c r="AV3">
        <v>0</v>
      </c>
      <c r="AX3" t="b">
        <v>0</v>
      </c>
      <c r="AY3">
        <v>0</v>
      </c>
      <c r="BA3" t="b">
        <f t="shared" si="6"/>
        <v>0</v>
      </c>
      <c r="BB3">
        <f t="shared" ref="BB3:BB66" si="19">COUNTIFS(BA3,TRUE)</f>
        <v>0</v>
      </c>
      <c r="BD3" t="b">
        <f t="shared" si="7"/>
        <v>1</v>
      </c>
      <c r="BE3">
        <f t="shared" ref="BE3:BE66" si="20">COUNTIFS(BD3,TRUE)</f>
        <v>1</v>
      </c>
      <c r="BG3" t="b">
        <f t="shared" si="8"/>
        <v>0</v>
      </c>
      <c r="BH3">
        <f t="shared" ref="BH3:BH66" si="21">COUNTIFS(BG3,TRUE)</f>
        <v>0</v>
      </c>
      <c r="BJ3" t="b">
        <f t="shared" si="9"/>
        <v>0</v>
      </c>
      <c r="BK3">
        <f t="shared" ref="BK3:BK66" si="22">COUNTIFS(BJ3,TRUE)</f>
        <v>0</v>
      </c>
      <c r="BM3" t="b">
        <f t="shared" si="10"/>
        <v>0</v>
      </c>
      <c r="BN3">
        <f t="shared" ref="BN3:BN66" si="23">COUNTIFS(BM3,TRUE)</f>
        <v>0</v>
      </c>
      <c r="BP3" t="b">
        <f t="shared" si="11"/>
        <v>0</v>
      </c>
      <c r="BQ3">
        <f t="shared" ref="BQ3:BQ66" si="24">COUNTIFS(BP3,TRUE)</f>
        <v>0</v>
      </c>
    </row>
    <row r="4" spans="1:69" x14ac:dyDescent="0.25">
      <c r="A4" s="1">
        <v>1081200350</v>
      </c>
      <c r="B4" s="1" t="s">
        <v>5</v>
      </c>
      <c r="C4" s="4">
        <v>320000</v>
      </c>
      <c r="D4" s="1">
        <v>4</v>
      </c>
      <c r="E4" s="1" t="s">
        <v>6</v>
      </c>
      <c r="F4" s="1">
        <v>1760</v>
      </c>
      <c r="G4" s="1">
        <v>11180</v>
      </c>
      <c r="H4" s="1">
        <v>1</v>
      </c>
      <c r="I4" s="1">
        <v>0</v>
      </c>
      <c r="J4" s="1">
        <v>0</v>
      </c>
      <c r="K4" s="1">
        <v>4</v>
      </c>
      <c r="L4" s="1">
        <v>8</v>
      </c>
      <c r="M4" s="1">
        <v>1760</v>
      </c>
      <c r="N4" s="1">
        <v>0</v>
      </c>
      <c r="O4" s="1">
        <v>1968</v>
      </c>
      <c r="P4" s="1">
        <v>0</v>
      </c>
      <c r="Q4" s="2">
        <v>474715</v>
      </c>
      <c r="R4" s="1">
        <v>-122118</v>
      </c>
      <c r="S4" s="1"/>
      <c r="T4" s="4">
        <f t="shared" si="0"/>
        <v>181.81818181818181</v>
      </c>
      <c r="U4" s="4" t="b">
        <f t="shared" si="12"/>
        <v>0</v>
      </c>
      <c r="V4" s="2">
        <f t="shared" si="13"/>
        <v>0</v>
      </c>
      <c r="W4" s="4"/>
      <c r="X4" t="b">
        <f t="shared" si="1"/>
        <v>1</v>
      </c>
      <c r="Y4">
        <f>COUNTIFS(X4,TRUE)</f>
        <v>1</v>
      </c>
      <c r="Z4" t="b">
        <f t="shared" si="2"/>
        <v>0</v>
      </c>
      <c r="AA4">
        <f t="shared" si="14"/>
        <v>0</v>
      </c>
      <c r="AB4" t="b">
        <f t="shared" si="3"/>
        <v>0</v>
      </c>
      <c r="AC4">
        <f t="shared" si="15"/>
        <v>0</v>
      </c>
      <c r="AE4">
        <f t="shared" si="16"/>
        <v>1</v>
      </c>
      <c r="AF4">
        <f t="shared" si="4"/>
        <v>1</v>
      </c>
      <c r="AG4" s="14">
        <f t="shared" si="17"/>
        <v>0</v>
      </c>
      <c r="AI4" s="13" t="b">
        <f t="shared" si="5"/>
        <v>0</v>
      </c>
      <c r="AJ4">
        <f t="shared" si="18"/>
        <v>0</v>
      </c>
      <c r="AL4" t="b">
        <v>0</v>
      </c>
      <c r="AM4">
        <v>0</v>
      </c>
      <c r="AO4" t="b">
        <v>0</v>
      </c>
      <c r="AP4">
        <v>0</v>
      </c>
      <c r="AR4" t="b">
        <v>0</v>
      </c>
      <c r="AS4">
        <v>0</v>
      </c>
      <c r="AU4" t="b">
        <v>0</v>
      </c>
      <c r="AV4">
        <v>0</v>
      </c>
      <c r="AX4" t="b">
        <v>0</v>
      </c>
      <c r="AY4">
        <v>0</v>
      </c>
      <c r="BA4" t="b">
        <f t="shared" si="6"/>
        <v>1</v>
      </c>
      <c r="BB4">
        <f t="shared" si="19"/>
        <v>1</v>
      </c>
      <c r="BD4" t="b">
        <f t="shared" si="7"/>
        <v>1</v>
      </c>
      <c r="BE4">
        <f t="shared" si="20"/>
        <v>1</v>
      </c>
      <c r="BG4" t="b">
        <f t="shared" si="8"/>
        <v>0</v>
      </c>
      <c r="BH4">
        <f t="shared" si="21"/>
        <v>0</v>
      </c>
      <c r="BJ4" t="b">
        <f t="shared" si="9"/>
        <v>0</v>
      </c>
      <c r="BK4">
        <f t="shared" si="22"/>
        <v>0</v>
      </c>
      <c r="BM4" t="b">
        <f t="shared" si="10"/>
        <v>1</v>
      </c>
      <c r="BN4">
        <f t="shared" si="23"/>
        <v>1</v>
      </c>
      <c r="BP4" t="b">
        <f t="shared" si="11"/>
        <v>0</v>
      </c>
      <c r="BQ4">
        <f t="shared" si="24"/>
        <v>0</v>
      </c>
    </row>
    <row r="5" spans="1:69" x14ac:dyDescent="0.25">
      <c r="A5" s="1">
        <v>3211100860</v>
      </c>
      <c r="B5" s="1" t="s">
        <v>7</v>
      </c>
      <c r="C5" s="4">
        <v>274250</v>
      </c>
      <c r="D5" s="1">
        <v>3</v>
      </c>
      <c r="E5" s="1">
        <v>1</v>
      </c>
      <c r="F5" s="1">
        <v>910</v>
      </c>
      <c r="G5" s="1">
        <v>8450</v>
      </c>
      <c r="H5" s="1">
        <v>1</v>
      </c>
      <c r="I5" s="1">
        <v>0</v>
      </c>
      <c r="J5" s="1">
        <v>0</v>
      </c>
      <c r="K5" s="1">
        <v>4</v>
      </c>
      <c r="L5" s="1">
        <v>6</v>
      </c>
      <c r="M5" s="1">
        <v>910</v>
      </c>
      <c r="N5" s="1">
        <v>0</v>
      </c>
      <c r="O5" s="1">
        <v>1962</v>
      </c>
      <c r="P5" s="1">
        <v>0</v>
      </c>
      <c r="Q5" s="2">
        <v>474787</v>
      </c>
      <c r="R5" s="1">
        <v>-122158</v>
      </c>
      <c r="S5" s="1"/>
      <c r="T5" s="4">
        <f t="shared" si="0"/>
        <v>301.37362637362639</v>
      </c>
      <c r="U5" s="4" t="b">
        <f t="shared" si="12"/>
        <v>1</v>
      </c>
      <c r="V5" s="2">
        <f t="shared" si="13"/>
        <v>1</v>
      </c>
      <c r="W5" s="4"/>
      <c r="X5" t="b">
        <f t="shared" si="1"/>
        <v>0</v>
      </c>
      <c r="Y5">
        <f t="shared" ref="Y5:Y68" si="25">COUNTIFS(X5,TRUE)</f>
        <v>0</v>
      </c>
      <c r="Z5" t="b">
        <f t="shared" si="2"/>
        <v>1</v>
      </c>
      <c r="AA5">
        <f t="shared" si="14"/>
        <v>1</v>
      </c>
      <c r="AB5" t="b">
        <f t="shared" si="3"/>
        <v>0</v>
      </c>
      <c r="AC5">
        <f t="shared" si="15"/>
        <v>0</v>
      </c>
      <c r="AE5">
        <f t="shared" si="16"/>
        <v>0</v>
      </c>
      <c r="AF5">
        <f t="shared" si="4"/>
        <v>1</v>
      </c>
      <c r="AG5" s="14">
        <f t="shared" si="17"/>
        <v>1</v>
      </c>
      <c r="AI5" s="13" t="b">
        <f t="shared" si="5"/>
        <v>0</v>
      </c>
      <c r="AJ5">
        <f t="shared" si="18"/>
        <v>0</v>
      </c>
      <c r="AL5" t="b">
        <v>0</v>
      </c>
      <c r="AM5">
        <v>0</v>
      </c>
      <c r="AO5" t="b">
        <v>0</v>
      </c>
      <c r="AP5">
        <v>0</v>
      </c>
      <c r="AR5" t="b">
        <v>0</v>
      </c>
      <c r="AS5">
        <v>0</v>
      </c>
      <c r="AU5" t="b">
        <v>0</v>
      </c>
      <c r="AV5">
        <v>0</v>
      </c>
      <c r="AX5" t="b">
        <v>0</v>
      </c>
      <c r="AY5">
        <v>0</v>
      </c>
      <c r="BA5" t="b">
        <f t="shared" si="6"/>
        <v>0</v>
      </c>
      <c r="BB5">
        <f t="shared" si="19"/>
        <v>0</v>
      </c>
      <c r="BD5" t="b">
        <f t="shared" si="7"/>
        <v>0</v>
      </c>
      <c r="BE5">
        <f t="shared" si="20"/>
        <v>0</v>
      </c>
      <c r="BG5" t="b">
        <f t="shared" si="8"/>
        <v>0</v>
      </c>
      <c r="BH5">
        <f t="shared" si="21"/>
        <v>0</v>
      </c>
      <c r="BJ5" t="b">
        <f t="shared" si="9"/>
        <v>0</v>
      </c>
      <c r="BK5">
        <f t="shared" si="22"/>
        <v>0</v>
      </c>
      <c r="BM5" t="b">
        <f t="shared" si="10"/>
        <v>1</v>
      </c>
      <c r="BN5">
        <f t="shared" si="23"/>
        <v>1</v>
      </c>
      <c r="BP5" t="b">
        <f t="shared" si="11"/>
        <v>0</v>
      </c>
      <c r="BQ5">
        <f t="shared" si="24"/>
        <v>0</v>
      </c>
    </row>
    <row r="6" spans="1:69" x14ac:dyDescent="0.25">
      <c r="A6" s="1">
        <v>2424000060</v>
      </c>
      <c r="B6" s="1" t="s">
        <v>8</v>
      </c>
      <c r="C6" s="4">
        <v>500000</v>
      </c>
      <c r="D6" s="1">
        <v>4</v>
      </c>
      <c r="E6" s="1" t="s">
        <v>9</v>
      </c>
      <c r="F6" s="1">
        <v>2280</v>
      </c>
      <c r="G6" s="1">
        <v>15347</v>
      </c>
      <c r="H6" s="1">
        <v>1</v>
      </c>
      <c r="I6" s="1">
        <v>0</v>
      </c>
      <c r="J6" s="1">
        <v>0</v>
      </c>
      <c r="K6" s="1">
        <v>5</v>
      </c>
      <c r="L6" s="1">
        <v>7</v>
      </c>
      <c r="M6" s="1">
        <v>2280</v>
      </c>
      <c r="N6" s="1">
        <v>0</v>
      </c>
      <c r="O6" s="1">
        <v>1960</v>
      </c>
      <c r="P6" s="1">
        <v>0</v>
      </c>
      <c r="Q6" s="2">
        <v>475218</v>
      </c>
      <c r="R6" s="1">
        <v>-122164</v>
      </c>
      <c r="S6" s="1"/>
      <c r="T6" s="4">
        <f t="shared" si="0"/>
        <v>219.2982456140351</v>
      </c>
      <c r="U6" s="4" t="b">
        <f t="shared" si="12"/>
        <v>1</v>
      </c>
      <c r="V6" s="2">
        <f t="shared" si="13"/>
        <v>1</v>
      </c>
      <c r="W6" s="4"/>
      <c r="X6" t="b">
        <f t="shared" si="1"/>
        <v>1</v>
      </c>
      <c r="Y6">
        <f t="shared" si="25"/>
        <v>1</v>
      </c>
      <c r="Z6" t="b">
        <f t="shared" si="2"/>
        <v>0</v>
      </c>
      <c r="AA6">
        <f t="shared" si="14"/>
        <v>0</v>
      </c>
      <c r="AB6" t="b">
        <f t="shared" si="3"/>
        <v>0</v>
      </c>
      <c r="AC6">
        <f t="shared" si="15"/>
        <v>0</v>
      </c>
      <c r="AE6">
        <f t="shared" si="16"/>
        <v>1</v>
      </c>
      <c r="AF6">
        <f t="shared" si="4"/>
        <v>1</v>
      </c>
      <c r="AG6" s="14">
        <f t="shared" si="17"/>
        <v>0</v>
      </c>
      <c r="AI6" s="13" t="b">
        <f t="shared" si="5"/>
        <v>0</v>
      </c>
      <c r="AJ6">
        <f t="shared" si="18"/>
        <v>0</v>
      </c>
      <c r="AL6" t="b">
        <v>0</v>
      </c>
      <c r="AM6">
        <v>0</v>
      </c>
      <c r="AO6" t="b">
        <v>0</v>
      </c>
      <c r="AP6">
        <v>0</v>
      </c>
      <c r="AR6" t="b">
        <v>0</v>
      </c>
      <c r="AS6">
        <v>0</v>
      </c>
      <c r="AU6" t="b">
        <v>0</v>
      </c>
      <c r="AV6">
        <v>0</v>
      </c>
      <c r="AX6" t="b">
        <v>0</v>
      </c>
      <c r="AY6">
        <v>0</v>
      </c>
      <c r="BA6" t="b">
        <f t="shared" si="6"/>
        <v>1</v>
      </c>
      <c r="BB6">
        <f t="shared" si="19"/>
        <v>1</v>
      </c>
      <c r="BD6" t="b">
        <f t="shared" si="7"/>
        <v>1</v>
      </c>
      <c r="BE6">
        <f t="shared" si="20"/>
        <v>1</v>
      </c>
      <c r="BG6" t="b">
        <f t="shared" si="8"/>
        <v>0</v>
      </c>
      <c r="BH6">
        <f t="shared" si="21"/>
        <v>0</v>
      </c>
      <c r="BJ6" t="b">
        <f t="shared" si="9"/>
        <v>1</v>
      </c>
      <c r="BK6">
        <f t="shared" si="22"/>
        <v>1</v>
      </c>
      <c r="BM6" t="b">
        <f t="shared" si="10"/>
        <v>1</v>
      </c>
      <c r="BN6">
        <f t="shared" si="23"/>
        <v>1</v>
      </c>
      <c r="BP6" t="b">
        <f t="shared" si="11"/>
        <v>0</v>
      </c>
      <c r="BQ6">
        <f t="shared" si="24"/>
        <v>0</v>
      </c>
    </row>
    <row r="7" spans="1:69" x14ac:dyDescent="0.25">
      <c r="A7" s="1">
        <v>5127001620</v>
      </c>
      <c r="B7" s="1" t="s">
        <v>10</v>
      </c>
      <c r="C7" s="4">
        <v>315000</v>
      </c>
      <c r="D7" s="1">
        <v>3</v>
      </c>
      <c r="E7" s="1" t="s">
        <v>6</v>
      </c>
      <c r="F7" s="1">
        <v>1580</v>
      </c>
      <c r="G7" s="1">
        <v>11455</v>
      </c>
      <c r="H7" s="1">
        <v>1</v>
      </c>
      <c r="I7" s="1">
        <v>0</v>
      </c>
      <c r="J7" s="1">
        <v>0</v>
      </c>
      <c r="K7" s="1">
        <v>4</v>
      </c>
      <c r="L7" s="1">
        <v>7</v>
      </c>
      <c r="M7" s="1">
        <v>1200</v>
      </c>
      <c r="N7" s="1">
        <v>380</v>
      </c>
      <c r="O7" s="1">
        <v>1974</v>
      </c>
      <c r="P7" s="1">
        <v>0</v>
      </c>
      <c r="Q7" s="2">
        <v>474756</v>
      </c>
      <c r="R7" s="1">
        <v>-122147</v>
      </c>
      <c r="S7" s="1"/>
      <c r="T7" s="4">
        <f t="shared" si="0"/>
        <v>199.36708860759492</v>
      </c>
      <c r="U7" s="4" t="b">
        <f t="shared" si="12"/>
        <v>0</v>
      </c>
      <c r="V7" s="2">
        <f t="shared" si="13"/>
        <v>0</v>
      </c>
      <c r="W7" s="4"/>
      <c r="X7" t="b">
        <f t="shared" si="1"/>
        <v>1</v>
      </c>
      <c r="Y7">
        <f t="shared" si="25"/>
        <v>1</v>
      </c>
      <c r="Z7" t="b">
        <f t="shared" si="2"/>
        <v>0</v>
      </c>
      <c r="AA7">
        <f t="shared" si="14"/>
        <v>0</v>
      </c>
      <c r="AB7" t="b">
        <f t="shared" si="3"/>
        <v>0</v>
      </c>
      <c r="AC7">
        <f t="shared" si="15"/>
        <v>0</v>
      </c>
      <c r="AE7">
        <f t="shared" si="16"/>
        <v>1</v>
      </c>
      <c r="AF7">
        <f t="shared" si="4"/>
        <v>1</v>
      </c>
      <c r="AG7" s="14">
        <f t="shared" si="17"/>
        <v>0</v>
      </c>
      <c r="AI7" s="13" t="b">
        <f t="shared" si="5"/>
        <v>0</v>
      </c>
      <c r="AJ7">
        <f t="shared" si="18"/>
        <v>0</v>
      </c>
      <c r="AL7" t="b">
        <v>0</v>
      </c>
      <c r="AM7">
        <v>0</v>
      </c>
      <c r="AO7" t="b">
        <v>0</v>
      </c>
      <c r="AP7">
        <v>0</v>
      </c>
      <c r="AR7" t="b">
        <v>1</v>
      </c>
      <c r="AS7">
        <v>1</v>
      </c>
      <c r="AU7" t="b">
        <v>0</v>
      </c>
      <c r="AV7">
        <v>0</v>
      </c>
      <c r="AX7" t="b">
        <v>0</v>
      </c>
      <c r="AY7">
        <v>0</v>
      </c>
      <c r="BA7" t="b">
        <f t="shared" si="6"/>
        <v>0</v>
      </c>
      <c r="BB7">
        <f t="shared" si="19"/>
        <v>0</v>
      </c>
      <c r="BD7" t="b">
        <f t="shared" si="7"/>
        <v>1</v>
      </c>
      <c r="BE7">
        <f t="shared" si="20"/>
        <v>1</v>
      </c>
      <c r="BG7" t="b">
        <f t="shared" si="8"/>
        <v>0</v>
      </c>
      <c r="BH7">
        <f t="shared" si="21"/>
        <v>0</v>
      </c>
      <c r="BJ7" t="b">
        <f t="shared" si="9"/>
        <v>0</v>
      </c>
      <c r="BK7">
        <f t="shared" si="22"/>
        <v>0</v>
      </c>
      <c r="BM7" t="b">
        <f t="shared" si="10"/>
        <v>1</v>
      </c>
      <c r="BN7">
        <f t="shared" si="23"/>
        <v>1</v>
      </c>
      <c r="BP7" t="b">
        <f t="shared" si="11"/>
        <v>0</v>
      </c>
      <c r="BQ7">
        <f t="shared" si="24"/>
        <v>0</v>
      </c>
    </row>
    <row r="8" spans="1:69" x14ac:dyDescent="0.25">
      <c r="A8" s="1">
        <v>8079030390</v>
      </c>
      <c r="B8" s="1" t="s">
        <v>11</v>
      </c>
      <c r="C8" s="4">
        <v>446500</v>
      </c>
      <c r="D8" s="1">
        <v>3</v>
      </c>
      <c r="E8" s="1" t="s">
        <v>12</v>
      </c>
      <c r="F8" s="1">
        <v>2650</v>
      </c>
      <c r="G8" s="1">
        <v>7286</v>
      </c>
      <c r="H8" s="1">
        <v>2</v>
      </c>
      <c r="I8" s="1">
        <v>0</v>
      </c>
      <c r="J8" s="1">
        <v>0</v>
      </c>
      <c r="K8" s="1">
        <v>3</v>
      </c>
      <c r="L8" s="1">
        <v>8</v>
      </c>
      <c r="M8" s="1">
        <v>2650</v>
      </c>
      <c r="N8" s="1">
        <v>0</v>
      </c>
      <c r="O8" s="1">
        <v>1990</v>
      </c>
      <c r="P8" s="1">
        <v>0</v>
      </c>
      <c r="Q8" s="2">
        <v>475084</v>
      </c>
      <c r="R8" s="1">
        <v>-122154</v>
      </c>
      <c r="S8" s="1"/>
      <c r="T8" s="4">
        <f t="shared" si="0"/>
        <v>168.49056603773585</v>
      </c>
      <c r="U8" s="4" t="b">
        <f t="shared" si="12"/>
        <v>0</v>
      </c>
      <c r="V8" s="2">
        <f t="shared" si="13"/>
        <v>0</v>
      </c>
      <c r="W8" s="4"/>
      <c r="X8" t="b">
        <f t="shared" si="1"/>
        <v>0</v>
      </c>
      <c r="Y8">
        <f t="shared" si="25"/>
        <v>0</v>
      </c>
      <c r="Z8" t="b">
        <f t="shared" si="2"/>
        <v>0</v>
      </c>
      <c r="AA8">
        <f t="shared" si="14"/>
        <v>0</v>
      </c>
      <c r="AB8" t="b">
        <f t="shared" si="3"/>
        <v>1</v>
      </c>
      <c r="AC8">
        <f t="shared" si="15"/>
        <v>1</v>
      </c>
      <c r="AE8">
        <f t="shared" si="16"/>
        <v>0</v>
      </c>
      <c r="AF8">
        <f t="shared" si="4"/>
        <v>2</v>
      </c>
      <c r="AG8" s="14">
        <f t="shared" si="17"/>
        <v>2</v>
      </c>
      <c r="AI8" s="13" t="b">
        <f t="shared" si="5"/>
        <v>0</v>
      </c>
      <c r="AJ8">
        <f t="shared" si="18"/>
        <v>0</v>
      </c>
      <c r="AL8" t="b">
        <v>1</v>
      </c>
      <c r="AM8">
        <v>1</v>
      </c>
      <c r="AO8" t="b">
        <v>0</v>
      </c>
      <c r="AP8">
        <v>0</v>
      </c>
      <c r="AR8" t="b">
        <v>0</v>
      </c>
      <c r="AS8">
        <v>0</v>
      </c>
      <c r="AU8" t="b">
        <v>0</v>
      </c>
      <c r="AV8">
        <v>0</v>
      </c>
      <c r="AX8" t="b">
        <v>0</v>
      </c>
      <c r="AY8">
        <v>0</v>
      </c>
      <c r="BA8" t="b">
        <f t="shared" si="6"/>
        <v>0</v>
      </c>
      <c r="BB8">
        <f t="shared" si="19"/>
        <v>0</v>
      </c>
      <c r="BD8" t="b">
        <f t="shared" si="7"/>
        <v>1</v>
      </c>
      <c r="BE8">
        <f t="shared" si="20"/>
        <v>1</v>
      </c>
      <c r="BG8" t="b">
        <f t="shared" si="8"/>
        <v>1</v>
      </c>
      <c r="BH8">
        <f t="shared" si="21"/>
        <v>1</v>
      </c>
      <c r="BJ8" t="b">
        <f t="shared" si="9"/>
        <v>0</v>
      </c>
      <c r="BK8">
        <f t="shared" si="22"/>
        <v>0</v>
      </c>
      <c r="BM8" t="b">
        <f t="shared" si="10"/>
        <v>0</v>
      </c>
      <c r="BN8">
        <f t="shared" si="23"/>
        <v>0</v>
      </c>
      <c r="BP8" t="b">
        <f t="shared" si="11"/>
        <v>0</v>
      </c>
      <c r="BQ8">
        <f t="shared" si="24"/>
        <v>0</v>
      </c>
    </row>
    <row r="9" spans="1:69" x14ac:dyDescent="0.25">
      <c r="A9" s="1">
        <v>1115300070</v>
      </c>
      <c r="B9" s="1" t="s">
        <v>13</v>
      </c>
      <c r="C9" s="4">
        <v>684000</v>
      </c>
      <c r="D9" s="1">
        <v>4</v>
      </c>
      <c r="E9" s="1" t="s">
        <v>14</v>
      </c>
      <c r="F9" s="1">
        <v>3040</v>
      </c>
      <c r="G9" s="1">
        <v>8414</v>
      </c>
      <c r="H9" s="1">
        <v>2</v>
      </c>
      <c r="I9" s="1">
        <v>0</v>
      </c>
      <c r="J9" s="1">
        <v>0</v>
      </c>
      <c r="K9" s="1">
        <v>3</v>
      </c>
      <c r="L9" s="1">
        <v>9</v>
      </c>
      <c r="M9" s="1">
        <v>2420</v>
      </c>
      <c r="N9" s="1">
        <v>620</v>
      </c>
      <c r="O9" s="1">
        <v>2010</v>
      </c>
      <c r="P9" s="1">
        <v>0</v>
      </c>
      <c r="Q9" s="2">
        <v>475222</v>
      </c>
      <c r="R9" s="1">
        <v>-122157</v>
      </c>
      <c r="S9" s="1"/>
      <c r="T9" s="4">
        <f t="shared" si="0"/>
        <v>225</v>
      </c>
      <c r="U9" s="4" t="b">
        <f t="shared" si="12"/>
        <v>1</v>
      </c>
      <c r="V9" s="2">
        <f t="shared" si="13"/>
        <v>1</v>
      </c>
      <c r="W9" s="4"/>
      <c r="X9" t="b">
        <f t="shared" si="1"/>
        <v>0</v>
      </c>
      <c r="Y9">
        <f t="shared" si="25"/>
        <v>0</v>
      </c>
      <c r="Z9" t="b">
        <f t="shared" si="2"/>
        <v>1</v>
      </c>
      <c r="AA9">
        <f t="shared" si="14"/>
        <v>1</v>
      </c>
      <c r="AB9" t="b">
        <f t="shared" si="3"/>
        <v>0</v>
      </c>
      <c r="AC9">
        <f t="shared" si="15"/>
        <v>0</v>
      </c>
      <c r="AE9">
        <f t="shared" si="16"/>
        <v>0</v>
      </c>
      <c r="AF9">
        <f t="shared" si="4"/>
        <v>1</v>
      </c>
      <c r="AG9" s="14">
        <f t="shared" si="17"/>
        <v>1</v>
      </c>
      <c r="AI9" s="13" t="b">
        <f t="shared" si="5"/>
        <v>1</v>
      </c>
      <c r="AJ9">
        <f t="shared" si="18"/>
        <v>1</v>
      </c>
      <c r="AL9" t="b">
        <v>1</v>
      </c>
      <c r="AM9">
        <v>1</v>
      </c>
      <c r="AO9" t="b">
        <v>0</v>
      </c>
      <c r="AP9">
        <v>0</v>
      </c>
      <c r="AR9" t="b">
        <v>1</v>
      </c>
      <c r="AS9">
        <v>1</v>
      </c>
      <c r="AU9" t="b">
        <v>0</v>
      </c>
      <c r="AV9">
        <v>0</v>
      </c>
      <c r="AX9" t="b">
        <v>1</v>
      </c>
      <c r="AY9">
        <v>1</v>
      </c>
      <c r="BA9" t="b">
        <f t="shared" si="6"/>
        <v>1</v>
      </c>
      <c r="BB9">
        <f t="shared" si="19"/>
        <v>1</v>
      </c>
      <c r="BD9" t="b">
        <f t="shared" si="7"/>
        <v>1</v>
      </c>
      <c r="BE9">
        <f t="shared" si="20"/>
        <v>1</v>
      </c>
      <c r="BG9" t="b">
        <f t="shared" si="8"/>
        <v>1</v>
      </c>
      <c r="BH9">
        <f t="shared" si="21"/>
        <v>1</v>
      </c>
      <c r="BJ9" t="b">
        <f t="shared" si="9"/>
        <v>0</v>
      </c>
      <c r="BK9">
        <f t="shared" si="22"/>
        <v>0</v>
      </c>
      <c r="BM9" t="b">
        <f t="shared" si="10"/>
        <v>0</v>
      </c>
      <c r="BN9">
        <f t="shared" si="23"/>
        <v>0</v>
      </c>
      <c r="BP9" t="b">
        <f t="shared" si="11"/>
        <v>1</v>
      </c>
      <c r="BQ9">
        <f t="shared" si="24"/>
        <v>1</v>
      </c>
    </row>
    <row r="10" spans="1:69" x14ac:dyDescent="0.25">
      <c r="A10" s="1">
        <v>4048400070</v>
      </c>
      <c r="B10" s="1" t="s">
        <v>15</v>
      </c>
      <c r="C10" s="4">
        <v>320000</v>
      </c>
      <c r="D10" s="1">
        <v>2</v>
      </c>
      <c r="E10" s="1">
        <v>1</v>
      </c>
      <c r="F10" s="1">
        <v>1070</v>
      </c>
      <c r="G10" s="1">
        <v>32633</v>
      </c>
      <c r="H10" s="1">
        <v>1</v>
      </c>
      <c r="I10" s="1">
        <v>0</v>
      </c>
      <c r="J10" s="1">
        <v>0</v>
      </c>
      <c r="K10" s="1">
        <v>4</v>
      </c>
      <c r="L10" s="1">
        <v>6</v>
      </c>
      <c r="M10" s="1">
        <v>1070</v>
      </c>
      <c r="N10" s="1">
        <v>0</v>
      </c>
      <c r="O10" s="1">
        <v>1930</v>
      </c>
      <c r="P10" s="1">
        <v>0</v>
      </c>
      <c r="Q10" s="2">
        <v>474716</v>
      </c>
      <c r="R10" s="1">
        <v>-122078</v>
      </c>
      <c r="S10" s="1"/>
      <c r="T10" s="4">
        <f t="shared" si="0"/>
        <v>299.06542056074767</v>
      </c>
      <c r="U10" s="4" t="b">
        <f t="shared" si="12"/>
        <v>1</v>
      </c>
      <c r="V10" s="2">
        <f t="shared" si="13"/>
        <v>1</v>
      </c>
      <c r="W10" s="4"/>
      <c r="X10" t="b">
        <f t="shared" si="1"/>
        <v>0</v>
      </c>
      <c r="Y10">
        <f t="shared" si="25"/>
        <v>0</v>
      </c>
      <c r="Z10" t="b">
        <f t="shared" si="2"/>
        <v>1</v>
      </c>
      <c r="AA10">
        <f t="shared" si="14"/>
        <v>1</v>
      </c>
      <c r="AB10" t="b">
        <f t="shared" si="3"/>
        <v>0</v>
      </c>
      <c r="AC10">
        <f t="shared" si="15"/>
        <v>0</v>
      </c>
      <c r="AE10">
        <f t="shared" si="16"/>
        <v>0</v>
      </c>
      <c r="AF10">
        <f t="shared" si="4"/>
        <v>1</v>
      </c>
      <c r="AG10" s="14">
        <f t="shared" si="17"/>
        <v>1</v>
      </c>
      <c r="AI10" s="13" t="b">
        <f t="shared" si="5"/>
        <v>0</v>
      </c>
      <c r="AJ10">
        <f t="shared" si="18"/>
        <v>0</v>
      </c>
      <c r="AL10" t="b">
        <v>0</v>
      </c>
      <c r="AM10">
        <v>0</v>
      </c>
      <c r="AO10" t="b">
        <v>0</v>
      </c>
      <c r="AP10">
        <v>0</v>
      </c>
      <c r="AR10" t="b">
        <v>0</v>
      </c>
      <c r="AS10">
        <v>0</v>
      </c>
      <c r="AU10" t="b">
        <v>0</v>
      </c>
      <c r="AV10">
        <v>0</v>
      </c>
      <c r="AX10" t="b">
        <v>0</v>
      </c>
      <c r="AY10">
        <v>0</v>
      </c>
      <c r="BA10" t="b">
        <f t="shared" si="6"/>
        <v>0</v>
      </c>
      <c r="BB10">
        <f t="shared" si="19"/>
        <v>0</v>
      </c>
      <c r="BD10" t="b">
        <f t="shared" si="7"/>
        <v>0</v>
      </c>
      <c r="BE10">
        <f t="shared" si="20"/>
        <v>0</v>
      </c>
      <c r="BG10" t="b">
        <f t="shared" si="8"/>
        <v>0</v>
      </c>
      <c r="BH10">
        <f t="shared" si="21"/>
        <v>0</v>
      </c>
      <c r="BJ10" t="b">
        <f t="shared" si="9"/>
        <v>1</v>
      </c>
      <c r="BK10">
        <f t="shared" si="22"/>
        <v>1</v>
      </c>
      <c r="BM10" t="b">
        <f t="shared" si="10"/>
        <v>1</v>
      </c>
      <c r="BN10">
        <f t="shared" si="23"/>
        <v>1</v>
      </c>
      <c r="BP10" t="b">
        <f t="shared" si="11"/>
        <v>0</v>
      </c>
      <c r="BQ10">
        <f t="shared" si="24"/>
        <v>0</v>
      </c>
    </row>
    <row r="11" spans="1:69" x14ac:dyDescent="0.25">
      <c r="A11" s="1">
        <v>1072010350</v>
      </c>
      <c r="B11" s="1" t="s">
        <v>16</v>
      </c>
      <c r="C11" s="4">
        <v>380000</v>
      </c>
      <c r="D11" s="1">
        <v>5</v>
      </c>
      <c r="E11" s="1" t="s">
        <v>12</v>
      </c>
      <c r="F11" s="1">
        <v>2760</v>
      </c>
      <c r="G11" s="1">
        <v>11340</v>
      </c>
      <c r="H11" s="1">
        <v>2</v>
      </c>
      <c r="I11" s="1">
        <v>0</v>
      </c>
      <c r="J11" s="1">
        <v>0</v>
      </c>
      <c r="K11" s="1">
        <v>4</v>
      </c>
      <c r="L11" s="1">
        <v>9</v>
      </c>
      <c r="M11" s="1">
        <v>2760</v>
      </c>
      <c r="N11" s="1">
        <v>0</v>
      </c>
      <c r="O11" s="1">
        <v>1978</v>
      </c>
      <c r="P11" s="1">
        <v>0</v>
      </c>
      <c r="Q11" s="2">
        <v>474769</v>
      </c>
      <c r="R11" s="1">
        <v>-122141</v>
      </c>
      <c r="S11" s="1"/>
      <c r="T11" s="4">
        <f t="shared" si="0"/>
        <v>137.68115942028984</v>
      </c>
      <c r="U11" s="4" t="b">
        <f t="shared" si="12"/>
        <v>0</v>
      </c>
      <c r="V11" s="2">
        <f t="shared" si="13"/>
        <v>0</v>
      </c>
      <c r="W11" s="4"/>
      <c r="X11" t="b">
        <f t="shared" si="1"/>
        <v>0</v>
      </c>
      <c r="Y11">
        <f t="shared" si="25"/>
        <v>0</v>
      </c>
      <c r="Z11" t="b">
        <f t="shared" si="2"/>
        <v>0</v>
      </c>
      <c r="AA11">
        <f t="shared" si="14"/>
        <v>0</v>
      </c>
      <c r="AB11" t="b">
        <f t="shared" si="3"/>
        <v>1</v>
      </c>
      <c r="AC11">
        <f t="shared" si="15"/>
        <v>1</v>
      </c>
      <c r="AE11">
        <f t="shared" si="16"/>
        <v>0</v>
      </c>
      <c r="AF11">
        <f t="shared" si="4"/>
        <v>2</v>
      </c>
      <c r="AG11" s="14">
        <f t="shared" si="17"/>
        <v>2</v>
      </c>
      <c r="AI11" s="13" t="b">
        <f t="shared" si="5"/>
        <v>0</v>
      </c>
      <c r="AJ11">
        <f t="shared" si="18"/>
        <v>0</v>
      </c>
      <c r="AL11" t="b">
        <v>1</v>
      </c>
      <c r="AM11">
        <v>1</v>
      </c>
      <c r="AO11" t="b">
        <v>0</v>
      </c>
      <c r="AP11">
        <v>0</v>
      </c>
      <c r="AR11" t="b">
        <v>0</v>
      </c>
      <c r="AS11">
        <v>0</v>
      </c>
      <c r="AU11" t="b">
        <v>0</v>
      </c>
      <c r="AV11">
        <v>0</v>
      </c>
      <c r="AX11" t="b">
        <v>0</v>
      </c>
      <c r="AY11">
        <v>0</v>
      </c>
      <c r="BA11" t="b">
        <f t="shared" si="6"/>
        <v>1</v>
      </c>
      <c r="BB11">
        <f t="shared" si="19"/>
        <v>1</v>
      </c>
      <c r="BD11" t="b">
        <f t="shared" si="7"/>
        <v>1</v>
      </c>
      <c r="BE11">
        <f t="shared" si="20"/>
        <v>1</v>
      </c>
      <c r="BG11" t="b">
        <f t="shared" si="8"/>
        <v>1</v>
      </c>
      <c r="BH11">
        <f t="shared" si="21"/>
        <v>1</v>
      </c>
      <c r="BJ11" t="b">
        <f t="shared" si="9"/>
        <v>0</v>
      </c>
      <c r="BK11">
        <f t="shared" si="22"/>
        <v>0</v>
      </c>
      <c r="BM11" t="b">
        <f t="shared" si="10"/>
        <v>1</v>
      </c>
      <c r="BN11">
        <f t="shared" si="23"/>
        <v>1</v>
      </c>
      <c r="BP11" t="b">
        <f t="shared" si="11"/>
        <v>1</v>
      </c>
      <c r="BQ11">
        <f t="shared" si="24"/>
        <v>1</v>
      </c>
    </row>
    <row r="12" spans="1:69" x14ac:dyDescent="0.25">
      <c r="A12" s="1">
        <v>5126310400</v>
      </c>
      <c r="B12" s="1" t="s">
        <v>17</v>
      </c>
      <c r="C12" s="4">
        <v>480000</v>
      </c>
      <c r="D12" s="1">
        <v>4</v>
      </c>
      <c r="E12" s="1" t="s">
        <v>12</v>
      </c>
      <c r="F12" s="1">
        <v>2600</v>
      </c>
      <c r="G12" s="1">
        <v>7787</v>
      </c>
      <c r="H12" s="1">
        <v>2</v>
      </c>
      <c r="I12" s="1">
        <v>0</v>
      </c>
      <c r="J12" s="1">
        <v>0</v>
      </c>
      <c r="K12" s="1">
        <v>3</v>
      </c>
      <c r="L12" s="1">
        <v>8</v>
      </c>
      <c r="M12" s="1">
        <v>2600</v>
      </c>
      <c r="N12" s="1">
        <v>0</v>
      </c>
      <c r="O12" s="1">
        <v>2005</v>
      </c>
      <c r="P12" s="1">
        <v>0</v>
      </c>
      <c r="Q12" s="2">
        <v>474877</v>
      </c>
      <c r="R12" s="1">
        <v>-122139</v>
      </c>
      <c r="S12" s="1"/>
      <c r="T12" s="4">
        <f t="shared" si="0"/>
        <v>184.61538461538461</v>
      </c>
      <c r="U12" s="4" t="b">
        <f t="shared" si="12"/>
        <v>0</v>
      </c>
      <c r="V12" s="2">
        <f t="shared" si="13"/>
        <v>0</v>
      </c>
      <c r="W12" s="4"/>
      <c r="X12" t="b">
        <f t="shared" si="1"/>
        <v>1</v>
      </c>
      <c r="Y12">
        <f t="shared" si="25"/>
        <v>1</v>
      </c>
      <c r="Z12" t="b">
        <f t="shared" si="2"/>
        <v>0</v>
      </c>
      <c r="AA12">
        <f t="shared" si="14"/>
        <v>0</v>
      </c>
      <c r="AB12" t="b">
        <f t="shared" si="3"/>
        <v>0</v>
      </c>
      <c r="AC12">
        <f t="shared" si="15"/>
        <v>0</v>
      </c>
      <c r="AE12">
        <f t="shared" si="16"/>
        <v>1</v>
      </c>
      <c r="AF12">
        <f t="shared" si="4"/>
        <v>1</v>
      </c>
      <c r="AG12" s="14">
        <f t="shared" si="17"/>
        <v>0</v>
      </c>
      <c r="AI12" s="13" t="b">
        <f t="shared" si="5"/>
        <v>0</v>
      </c>
      <c r="AJ12">
        <f t="shared" si="18"/>
        <v>0</v>
      </c>
      <c r="AL12" t="b">
        <v>1</v>
      </c>
      <c r="AM12">
        <v>1</v>
      </c>
      <c r="AO12" t="b">
        <v>0</v>
      </c>
      <c r="AP12">
        <v>0</v>
      </c>
      <c r="AR12" t="b">
        <v>0</v>
      </c>
      <c r="AS12">
        <v>0</v>
      </c>
      <c r="AU12" t="b">
        <v>0</v>
      </c>
      <c r="AV12">
        <v>0</v>
      </c>
      <c r="AX12" t="b">
        <v>1</v>
      </c>
      <c r="AY12">
        <v>1</v>
      </c>
      <c r="BA12" t="b">
        <f t="shared" si="6"/>
        <v>1</v>
      </c>
      <c r="BB12">
        <f t="shared" si="19"/>
        <v>1</v>
      </c>
      <c r="BD12" t="b">
        <f t="shared" si="7"/>
        <v>1</v>
      </c>
      <c r="BE12">
        <f t="shared" si="20"/>
        <v>1</v>
      </c>
      <c r="BG12" t="b">
        <f t="shared" si="8"/>
        <v>1</v>
      </c>
      <c r="BH12">
        <f t="shared" si="21"/>
        <v>1</v>
      </c>
      <c r="BJ12" t="b">
        <f t="shared" si="9"/>
        <v>0</v>
      </c>
      <c r="BK12">
        <f t="shared" si="22"/>
        <v>0</v>
      </c>
      <c r="BM12" t="b">
        <f t="shared" si="10"/>
        <v>0</v>
      </c>
      <c r="BN12">
        <f t="shared" si="23"/>
        <v>0</v>
      </c>
      <c r="BP12" t="b">
        <f t="shared" si="11"/>
        <v>0</v>
      </c>
      <c r="BQ12">
        <f t="shared" si="24"/>
        <v>0</v>
      </c>
    </row>
    <row r="13" spans="1:69" x14ac:dyDescent="0.25">
      <c r="A13" s="1">
        <v>1923069078</v>
      </c>
      <c r="B13" s="1" t="s">
        <v>18</v>
      </c>
      <c r="C13" s="4">
        <v>890000</v>
      </c>
      <c r="D13" s="1">
        <v>4</v>
      </c>
      <c r="E13" s="1" t="s">
        <v>19</v>
      </c>
      <c r="F13" s="1">
        <v>3180</v>
      </c>
      <c r="G13" s="1">
        <v>194278</v>
      </c>
      <c r="H13" s="1">
        <v>2</v>
      </c>
      <c r="I13" s="1">
        <v>0</v>
      </c>
      <c r="J13" s="1">
        <v>0</v>
      </c>
      <c r="K13" s="1">
        <v>3</v>
      </c>
      <c r="L13" s="1">
        <v>10</v>
      </c>
      <c r="M13" s="1">
        <v>3180</v>
      </c>
      <c r="N13" s="1">
        <v>0</v>
      </c>
      <c r="O13" s="1">
        <v>2005</v>
      </c>
      <c r="P13" s="1">
        <v>0</v>
      </c>
      <c r="Q13" s="2">
        <v>474711</v>
      </c>
      <c r="R13" s="1">
        <v>-122084</v>
      </c>
      <c r="S13" s="1"/>
      <c r="T13" s="4">
        <f t="shared" si="0"/>
        <v>279.87421383647796</v>
      </c>
      <c r="U13" s="4" t="b">
        <f t="shared" si="12"/>
        <v>1</v>
      </c>
      <c r="V13" s="2">
        <f t="shared" si="13"/>
        <v>1</v>
      </c>
      <c r="W13" s="4"/>
      <c r="X13" t="b">
        <f t="shared" si="1"/>
        <v>0</v>
      </c>
      <c r="Y13">
        <f t="shared" si="25"/>
        <v>0</v>
      </c>
      <c r="Z13" t="b">
        <f t="shared" si="2"/>
        <v>1</v>
      </c>
      <c r="AA13">
        <f t="shared" si="14"/>
        <v>1</v>
      </c>
      <c r="AB13" t="b">
        <f t="shared" si="3"/>
        <v>0</v>
      </c>
      <c r="AC13">
        <f t="shared" si="15"/>
        <v>0</v>
      </c>
      <c r="AE13">
        <f t="shared" si="16"/>
        <v>0</v>
      </c>
      <c r="AF13">
        <f t="shared" si="4"/>
        <v>1</v>
      </c>
      <c r="AG13" s="14">
        <f t="shared" si="17"/>
        <v>1</v>
      </c>
      <c r="AI13" s="13" t="b">
        <f t="shared" si="5"/>
        <v>1</v>
      </c>
      <c r="AJ13">
        <f t="shared" si="18"/>
        <v>1</v>
      </c>
      <c r="AL13" t="b">
        <v>1</v>
      </c>
      <c r="AM13">
        <v>1</v>
      </c>
      <c r="AO13" t="b">
        <v>0</v>
      </c>
      <c r="AP13">
        <v>0</v>
      </c>
      <c r="AR13" t="b">
        <v>0</v>
      </c>
      <c r="AS13">
        <v>0</v>
      </c>
      <c r="AU13" t="b">
        <v>0</v>
      </c>
      <c r="AV13">
        <v>0</v>
      </c>
      <c r="AX13" t="b">
        <v>1</v>
      </c>
      <c r="AY13">
        <v>1</v>
      </c>
      <c r="BA13" t="b">
        <f t="shared" si="6"/>
        <v>1</v>
      </c>
      <c r="BB13">
        <f t="shared" si="19"/>
        <v>1</v>
      </c>
      <c r="BD13" t="b">
        <f t="shared" si="7"/>
        <v>1</v>
      </c>
      <c r="BE13">
        <f t="shared" si="20"/>
        <v>1</v>
      </c>
      <c r="BG13" t="b">
        <f t="shared" si="8"/>
        <v>1</v>
      </c>
      <c r="BH13">
        <f t="shared" si="21"/>
        <v>1</v>
      </c>
      <c r="BJ13" t="b">
        <f t="shared" si="9"/>
        <v>1</v>
      </c>
      <c r="BK13">
        <f t="shared" si="22"/>
        <v>1</v>
      </c>
      <c r="BM13" t="b">
        <f t="shared" si="10"/>
        <v>0</v>
      </c>
      <c r="BN13">
        <f t="shared" si="23"/>
        <v>0</v>
      </c>
      <c r="BP13" t="b">
        <f t="shared" si="11"/>
        <v>1</v>
      </c>
      <c r="BQ13">
        <f t="shared" si="24"/>
        <v>1</v>
      </c>
    </row>
    <row r="14" spans="1:69" x14ac:dyDescent="0.25">
      <c r="A14" s="1">
        <v>4309710240</v>
      </c>
      <c r="B14" s="1" t="s">
        <v>20</v>
      </c>
      <c r="C14" s="4">
        <v>725000</v>
      </c>
      <c r="D14" s="1">
        <v>4</v>
      </c>
      <c r="E14" s="1" t="s">
        <v>12</v>
      </c>
      <c r="F14" s="1">
        <v>2990</v>
      </c>
      <c r="G14" s="1">
        <v>29170</v>
      </c>
      <c r="H14" s="1">
        <v>2</v>
      </c>
      <c r="I14" s="1">
        <v>0</v>
      </c>
      <c r="J14" s="1">
        <v>3</v>
      </c>
      <c r="K14" s="1">
        <v>3</v>
      </c>
      <c r="L14" s="1">
        <v>9</v>
      </c>
      <c r="M14" s="1">
        <v>2990</v>
      </c>
      <c r="N14" s="1">
        <v>0</v>
      </c>
      <c r="O14" s="1">
        <v>1999</v>
      </c>
      <c r="P14" s="1">
        <v>0</v>
      </c>
      <c r="Q14" s="2">
        <v>475146</v>
      </c>
      <c r="R14" s="1">
        <v>-122117</v>
      </c>
      <c r="S14" s="1"/>
      <c r="T14" s="4">
        <f t="shared" si="0"/>
        <v>242.47491638795987</v>
      </c>
      <c r="U14" s="4" t="b">
        <f t="shared" si="12"/>
        <v>1</v>
      </c>
      <c r="V14" s="2">
        <f t="shared" si="13"/>
        <v>1</v>
      </c>
      <c r="W14" s="4"/>
      <c r="X14" t="b">
        <f t="shared" si="1"/>
        <v>0</v>
      </c>
      <c r="Y14">
        <f t="shared" si="25"/>
        <v>0</v>
      </c>
      <c r="Z14" t="b">
        <f t="shared" si="2"/>
        <v>1</v>
      </c>
      <c r="AA14">
        <f t="shared" si="14"/>
        <v>1</v>
      </c>
      <c r="AB14" t="b">
        <f t="shared" si="3"/>
        <v>0</v>
      </c>
      <c r="AC14">
        <f t="shared" si="15"/>
        <v>0</v>
      </c>
      <c r="AE14">
        <f t="shared" si="16"/>
        <v>0</v>
      </c>
      <c r="AF14">
        <f t="shared" si="4"/>
        <v>1</v>
      </c>
      <c r="AG14" s="14">
        <f t="shared" si="17"/>
        <v>1</v>
      </c>
      <c r="AI14" s="13" t="b">
        <f t="shared" si="5"/>
        <v>1</v>
      </c>
      <c r="AJ14">
        <f t="shared" si="18"/>
        <v>1</v>
      </c>
      <c r="AL14" t="b">
        <v>1</v>
      </c>
      <c r="AM14">
        <v>1</v>
      </c>
      <c r="AO14" t="b">
        <v>1</v>
      </c>
      <c r="AP14">
        <v>1</v>
      </c>
      <c r="AR14" t="b">
        <v>0</v>
      </c>
      <c r="AS14">
        <v>0</v>
      </c>
      <c r="AU14" t="b">
        <v>0</v>
      </c>
      <c r="AV14">
        <v>0</v>
      </c>
      <c r="AX14" t="b">
        <v>0</v>
      </c>
      <c r="AY14">
        <v>0</v>
      </c>
      <c r="BA14" t="b">
        <f t="shared" si="6"/>
        <v>1</v>
      </c>
      <c r="BB14">
        <f t="shared" si="19"/>
        <v>1</v>
      </c>
      <c r="BD14" t="b">
        <f t="shared" si="7"/>
        <v>1</v>
      </c>
      <c r="BE14">
        <f t="shared" si="20"/>
        <v>1</v>
      </c>
      <c r="BG14" t="b">
        <f t="shared" si="8"/>
        <v>1</v>
      </c>
      <c r="BH14">
        <f t="shared" si="21"/>
        <v>1</v>
      </c>
      <c r="BJ14" t="b">
        <f t="shared" si="9"/>
        <v>1</v>
      </c>
      <c r="BK14">
        <f t="shared" si="22"/>
        <v>1</v>
      </c>
      <c r="BM14" t="b">
        <f t="shared" si="10"/>
        <v>0</v>
      </c>
      <c r="BN14">
        <f t="shared" si="23"/>
        <v>0</v>
      </c>
      <c r="BP14" t="b">
        <f t="shared" si="11"/>
        <v>1</v>
      </c>
      <c r="BQ14">
        <f t="shared" si="24"/>
        <v>1</v>
      </c>
    </row>
    <row r="15" spans="1:69" x14ac:dyDescent="0.25">
      <c r="A15" s="1">
        <v>2525500260</v>
      </c>
      <c r="B15" s="1" t="s">
        <v>21</v>
      </c>
      <c r="C15" s="4">
        <v>331000</v>
      </c>
      <c r="D15" s="1">
        <v>3</v>
      </c>
      <c r="E15" s="1" t="s">
        <v>6</v>
      </c>
      <c r="F15" s="1">
        <v>1300</v>
      </c>
      <c r="G15" s="1">
        <v>9079</v>
      </c>
      <c r="H15" s="1">
        <v>1</v>
      </c>
      <c r="I15" s="1">
        <v>0</v>
      </c>
      <c r="J15" s="1">
        <v>0</v>
      </c>
      <c r="K15" s="1">
        <v>3</v>
      </c>
      <c r="L15" s="1">
        <v>7</v>
      </c>
      <c r="M15" s="1">
        <v>1300</v>
      </c>
      <c r="N15" s="1">
        <v>0</v>
      </c>
      <c r="O15" s="1">
        <v>1986</v>
      </c>
      <c r="P15" s="1">
        <v>0</v>
      </c>
      <c r="Q15" s="2">
        <v>474834</v>
      </c>
      <c r="R15" s="1">
        <v>-122159</v>
      </c>
      <c r="S15" s="1"/>
      <c r="T15" s="4">
        <f t="shared" si="0"/>
        <v>254.61538461538461</v>
      </c>
      <c r="U15" s="4" t="b">
        <f t="shared" si="12"/>
        <v>1</v>
      </c>
      <c r="V15" s="2">
        <f t="shared" si="13"/>
        <v>1</v>
      </c>
      <c r="W15" s="4"/>
      <c r="X15" t="b">
        <f t="shared" si="1"/>
        <v>0</v>
      </c>
      <c r="Y15">
        <f t="shared" si="25"/>
        <v>0</v>
      </c>
      <c r="Z15" t="b">
        <f t="shared" si="2"/>
        <v>1</v>
      </c>
      <c r="AA15">
        <f t="shared" si="14"/>
        <v>1</v>
      </c>
      <c r="AB15" t="b">
        <f t="shared" si="3"/>
        <v>0</v>
      </c>
      <c r="AC15">
        <f t="shared" si="15"/>
        <v>0</v>
      </c>
      <c r="AE15">
        <f t="shared" si="16"/>
        <v>0</v>
      </c>
      <c r="AF15">
        <f t="shared" si="4"/>
        <v>1</v>
      </c>
      <c r="AG15" s="14">
        <f t="shared" si="17"/>
        <v>1</v>
      </c>
      <c r="AI15" s="13" t="b">
        <f t="shared" si="5"/>
        <v>0</v>
      </c>
      <c r="AJ15">
        <f t="shared" si="18"/>
        <v>0</v>
      </c>
      <c r="AL15" t="b">
        <v>0</v>
      </c>
      <c r="AM15">
        <v>0</v>
      </c>
      <c r="AO15" t="b">
        <v>0</v>
      </c>
      <c r="AP15">
        <v>0</v>
      </c>
      <c r="AR15" t="b">
        <v>0</v>
      </c>
      <c r="AS15">
        <v>0</v>
      </c>
      <c r="AU15" t="b">
        <v>0</v>
      </c>
      <c r="AV15">
        <v>0</v>
      </c>
      <c r="AX15" t="b">
        <v>0</v>
      </c>
      <c r="AY15">
        <v>0</v>
      </c>
      <c r="BA15" t="b">
        <f t="shared" si="6"/>
        <v>0</v>
      </c>
      <c r="BB15">
        <f t="shared" si="19"/>
        <v>0</v>
      </c>
      <c r="BD15" t="b">
        <f t="shared" si="7"/>
        <v>1</v>
      </c>
      <c r="BE15">
        <f t="shared" si="20"/>
        <v>1</v>
      </c>
      <c r="BG15" t="b">
        <f t="shared" si="8"/>
        <v>0</v>
      </c>
      <c r="BH15">
        <f t="shared" si="21"/>
        <v>0</v>
      </c>
      <c r="BJ15" t="b">
        <f t="shared" si="9"/>
        <v>0</v>
      </c>
      <c r="BK15">
        <f t="shared" si="22"/>
        <v>0</v>
      </c>
      <c r="BM15" t="b">
        <f t="shared" si="10"/>
        <v>0</v>
      </c>
      <c r="BN15">
        <f t="shared" si="23"/>
        <v>0</v>
      </c>
      <c r="BP15" t="b">
        <f t="shared" si="11"/>
        <v>0</v>
      </c>
      <c r="BQ15">
        <f t="shared" si="24"/>
        <v>0</v>
      </c>
    </row>
    <row r="16" spans="1:69" x14ac:dyDescent="0.25">
      <c r="A16" s="1">
        <v>5231000060</v>
      </c>
      <c r="B16" s="1" t="s">
        <v>18</v>
      </c>
      <c r="C16" s="4">
        <v>310000</v>
      </c>
      <c r="D16" s="1">
        <v>3</v>
      </c>
      <c r="E16" s="1" t="s">
        <v>6</v>
      </c>
      <c r="F16" s="1">
        <v>1490</v>
      </c>
      <c r="G16" s="1">
        <v>7150</v>
      </c>
      <c r="H16" s="1">
        <v>1</v>
      </c>
      <c r="I16" s="1">
        <v>0</v>
      </c>
      <c r="J16" s="1">
        <v>0</v>
      </c>
      <c r="K16" s="1">
        <v>5</v>
      </c>
      <c r="L16" s="1">
        <v>6</v>
      </c>
      <c r="M16" s="1">
        <v>1490</v>
      </c>
      <c r="N16" s="1">
        <v>0</v>
      </c>
      <c r="O16" s="1">
        <v>1967</v>
      </c>
      <c r="P16" s="1">
        <v>0</v>
      </c>
      <c r="Q16" s="2">
        <v>475015</v>
      </c>
      <c r="R16" s="1">
        <v>-122124</v>
      </c>
      <c r="S16" s="1"/>
      <c r="T16" s="4">
        <f t="shared" si="0"/>
        <v>208.05369127516778</v>
      </c>
      <c r="U16" s="4" t="b">
        <f t="shared" si="12"/>
        <v>1</v>
      </c>
      <c r="V16" s="2">
        <f t="shared" si="13"/>
        <v>1</v>
      </c>
      <c r="W16" s="4"/>
      <c r="X16" t="b">
        <f t="shared" si="1"/>
        <v>1</v>
      </c>
      <c r="Y16">
        <f t="shared" si="25"/>
        <v>1</v>
      </c>
      <c r="Z16" t="b">
        <f t="shared" si="2"/>
        <v>0</v>
      </c>
      <c r="AA16">
        <f t="shared" si="14"/>
        <v>0</v>
      </c>
      <c r="AB16" t="b">
        <f t="shared" si="3"/>
        <v>0</v>
      </c>
      <c r="AC16">
        <f t="shared" si="15"/>
        <v>0</v>
      </c>
      <c r="AE16">
        <f t="shared" si="16"/>
        <v>1</v>
      </c>
      <c r="AF16">
        <f t="shared" si="4"/>
        <v>1</v>
      </c>
      <c r="AG16" s="14">
        <f t="shared" si="17"/>
        <v>0</v>
      </c>
      <c r="AI16" s="13" t="b">
        <f t="shared" si="5"/>
        <v>0</v>
      </c>
      <c r="AJ16">
        <f t="shared" si="18"/>
        <v>0</v>
      </c>
      <c r="AL16" t="b">
        <v>0</v>
      </c>
      <c r="AM16">
        <v>0</v>
      </c>
      <c r="AO16" t="b">
        <v>0</v>
      </c>
      <c r="AP16">
        <v>0</v>
      </c>
      <c r="AR16" t="b">
        <v>0</v>
      </c>
      <c r="AS16">
        <v>0</v>
      </c>
      <c r="AU16" t="b">
        <v>0</v>
      </c>
      <c r="AV16">
        <v>0</v>
      </c>
      <c r="AX16" t="b">
        <v>0</v>
      </c>
      <c r="AY16">
        <v>0</v>
      </c>
      <c r="BA16" t="b">
        <f t="shared" si="6"/>
        <v>0</v>
      </c>
      <c r="BB16">
        <f t="shared" si="19"/>
        <v>0</v>
      </c>
      <c r="BD16" t="b">
        <f t="shared" si="7"/>
        <v>1</v>
      </c>
      <c r="BE16">
        <f t="shared" si="20"/>
        <v>1</v>
      </c>
      <c r="BG16" t="b">
        <f t="shared" si="8"/>
        <v>0</v>
      </c>
      <c r="BH16">
        <f t="shared" si="21"/>
        <v>0</v>
      </c>
      <c r="BJ16" t="b">
        <f t="shared" si="9"/>
        <v>0</v>
      </c>
      <c r="BK16">
        <f t="shared" si="22"/>
        <v>0</v>
      </c>
      <c r="BM16" t="b">
        <f t="shared" si="10"/>
        <v>1</v>
      </c>
      <c r="BN16">
        <f t="shared" si="23"/>
        <v>1</v>
      </c>
      <c r="BP16" t="b">
        <f t="shared" si="11"/>
        <v>0</v>
      </c>
      <c r="BQ16">
        <f t="shared" si="24"/>
        <v>0</v>
      </c>
    </row>
    <row r="17" spans="1:69" x14ac:dyDescent="0.25">
      <c r="A17" s="1">
        <v>2525000510</v>
      </c>
      <c r="B17" s="1" t="s">
        <v>13</v>
      </c>
      <c r="C17" s="4">
        <v>328000</v>
      </c>
      <c r="D17" s="1">
        <v>3</v>
      </c>
      <c r="E17" s="1" t="s">
        <v>6</v>
      </c>
      <c r="F17" s="1">
        <v>1470</v>
      </c>
      <c r="G17" s="1">
        <v>7650</v>
      </c>
      <c r="H17" s="1">
        <v>1</v>
      </c>
      <c r="I17" s="1">
        <v>0</v>
      </c>
      <c r="J17" s="1">
        <v>0</v>
      </c>
      <c r="K17" s="1">
        <v>3</v>
      </c>
      <c r="L17" s="1">
        <v>7</v>
      </c>
      <c r="M17" s="1">
        <v>1130</v>
      </c>
      <c r="N17" s="1">
        <v>340</v>
      </c>
      <c r="O17" s="1">
        <v>1983</v>
      </c>
      <c r="P17" s="1">
        <v>0</v>
      </c>
      <c r="Q17" s="2">
        <v>474818</v>
      </c>
      <c r="R17" s="1">
        <v>-122161</v>
      </c>
      <c r="S17" s="1"/>
      <c r="T17" s="4">
        <f t="shared" si="0"/>
        <v>223.12925170068027</v>
      </c>
      <c r="U17" s="4" t="b">
        <f t="shared" si="12"/>
        <v>1</v>
      </c>
      <c r="V17" s="2">
        <f t="shared" si="13"/>
        <v>1</v>
      </c>
      <c r="W17" s="4"/>
      <c r="X17" t="b">
        <f t="shared" si="1"/>
        <v>1</v>
      </c>
      <c r="Y17">
        <f t="shared" si="25"/>
        <v>1</v>
      </c>
      <c r="Z17" t="b">
        <f t="shared" si="2"/>
        <v>0</v>
      </c>
      <c r="AA17">
        <f t="shared" si="14"/>
        <v>0</v>
      </c>
      <c r="AB17" t="b">
        <f t="shared" si="3"/>
        <v>0</v>
      </c>
      <c r="AC17">
        <f t="shared" si="15"/>
        <v>0</v>
      </c>
      <c r="AE17">
        <f t="shared" si="16"/>
        <v>1</v>
      </c>
      <c r="AF17">
        <f t="shared" si="4"/>
        <v>1</v>
      </c>
      <c r="AG17" s="14">
        <f t="shared" si="17"/>
        <v>0</v>
      </c>
      <c r="AI17" s="13" t="b">
        <f t="shared" si="5"/>
        <v>0</v>
      </c>
      <c r="AJ17">
        <f t="shared" si="18"/>
        <v>0</v>
      </c>
      <c r="AL17" t="b">
        <v>0</v>
      </c>
      <c r="AM17">
        <v>0</v>
      </c>
      <c r="AO17" t="b">
        <v>0</v>
      </c>
      <c r="AP17">
        <v>0</v>
      </c>
      <c r="AR17" t="b">
        <v>1</v>
      </c>
      <c r="AS17">
        <v>1</v>
      </c>
      <c r="AU17" t="b">
        <v>0</v>
      </c>
      <c r="AV17">
        <v>0</v>
      </c>
      <c r="AX17" t="b">
        <v>0</v>
      </c>
      <c r="AY17">
        <v>0</v>
      </c>
      <c r="BA17" t="b">
        <f t="shared" si="6"/>
        <v>0</v>
      </c>
      <c r="BB17">
        <f t="shared" si="19"/>
        <v>0</v>
      </c>
      <c r="BD17" t="b">
        <f t="shared" si="7"/>
        <v>1</v>
      </c>
      <c r="BE17">
        <f t="shared" si="20"/>
        <v>1</v>
      </c>
      <c r="BG17" t="b">
        <f t="shared" si="8"/>
        <v>0</v>
      </c>
      <c r="BH17">
        <f t="shared" si="21"/>
        <v>0</v>
      </c>
      <c r="BJ17" t="b">
        <f t="shared" si="9"/>
        <v>0</v>
      </c>
      <c r="BK17">
        <f t="shared" si="22"/>
        <v>0</v>
      </c>
      <c r="BM17" t="b">
        <f t="shared" si="10"/>
        <v>0</v>
      </c>
      <c r="BN17">
        <f t="shared" si="23"/>
        <v>0</v>
      </c>
      <c r="BP17" t="b">
        <f t="shared" si="11"/>
        <v>0</v>
      </c>
      <c r="BQ17">
        <f t="shared" si="24"/>
        <v>0</v>
      </c>
    </row>
    <row r="18" spans="1:69" x14ac:dyDescent="0.25">
      <c r="A18" s="1">
        <v>7230200340</v>
      </c>
      <c r="B18" s="1" t="s">
        <v>22</v>
      </c>
      <c r="C18" s="4">
        <v>305000</v>
      </c>
      <c r="D18" s="1">
        <v>3</v>
      </c>
      <c r="E18" s="1">
        <v>1</v>
      </c>
      <c r="F18" s="1">
        <v>1250</v>
      </c>
      <c r="G18" s="1">
        <v>23680</v>
      </c>
      <c r="H18" s="1">
        <v>1</v>
      </c>
      <c r="I18" s="1">
        <v>0</v>
      </c>
      <c r="J18" s="1">
        <v>0</v>
      </c>
      <c r="K18" s="1">
        <v>5</v>
      </c>
      <c r="L18" s="1">
        <v>7</v>
      </c>
      <c r="M18" s="1">
        <v>1250</v>
      </c>
      <c r="N18" s="1">
        <v>0</v>
      </c>
      <c r="O18" s="1">
        <v>1967</v>
      </c>
      <c r="P18" s="1">
        <v>0</v>
      </c>
      <c r="Q18" s="1">
        <v>47475</v>
      </c>
      <c r="R18" s="1" t="s">
        <v>23</v>
      </c>
      <c r="S18" s="1"/>
      <c r="T18" s="4">
        <f t="shared" si="0"/>
        <v>244</v>
      </c>
      <c r="U18" s="4" t="b">
        <f t="shared" si="12"/>
        <v>1</v>
      </c>
      <c r="V18" s="2">
        <f t="shared" si="13"/>
        <v>1</v>
      </c>
      <c r="W18" s="4"/>
      <c r="X18" t="b">
        <f t="shared" si="1"/>
        <v>0</v>
      </c>
      <c r="Y18">
        <f t="shared" si="25"/>
        <v>0</v>
      </c>
      <c r="Z18" t="b">
        <f t="shared" si="2"/>
        <v>1</v>
      </c>
      <c r="AA18">
        <f t="shared" si="14"/>
        <v>1</v>
      </c>
      <c r="AB18" t="b">
        <f t="shared" si="3"/>
        <v>0</v>
      </c>
      <c r="AC18">
        <f t="shared" si="15"/>
        <v>0</v>
      </c>
      <c r="AE18">
        <f t="shared" si="16"/>
        <v>0</v>
      </c>
      <c r="AF18">
        <f t="shared" si="4"/>
        <v>1</v>
      </c>
      <c r="AG18" s="14">
        <f t="shared" si="17"/>
        <v>1</v>
      </c>
      <c r="AI18" s="13" t="b">
        <f t="shared" si="5"/>
        <v>0</v>
      </c>
      <c r="AJ18">
        <f t="shared" si="18"/>
        <v>0</v>
      </c>
      <c r="AL18" t="b">
        <v>0</v>
      </c>
      <c r="AM18">
        <v>0</v>
      </c>
      <c r="AO18" t="b">
        <v>0</v>
      </c>
      <c r="AP18">
        <v>0</v>
      </c>
      <c r="AR18" t="b">
        <v>0</v>
      </c>
      <c r="AS18">
        <v>0</v>
      </c>
      <c r="AU18" t="b">
        <v>0</v>
      </c>
      <c r="AV18">
        <v>0</v>
      </c>
      <c r="AX18" t="b">
        <v>0</v>
      </c>
      <c r="AY18">
        <v>0</v>
      </c>
      <c r="BA18" t="b">
        <f t="shared" si="6"/>
        <v>0</v>
      </c>
      <c r="BB18">
        <f t="shared" si="19"/>
        <v>0</v>
      </c>
      <c r="BD18" t="b">
        <f t="shared" si="7"/>
        <v>0</v>
      </c>
      <c r="BE18">
        <f t="shared" si="20"/>
        <v>0</v>
      </c>
      <c r="BG18" t="b">
        <f t="shared" si="8"/>
        <v>0</v>
      </c>
      <c r="BH18">
        <f t="shared" si="21"/>
        <v>0</v>
      </c>
      <c r="BJ18" t="b">
        <f t="shared" si="9"/>
        <v>1</v>
      </c>
      <c r="BK18">
        <f t="shared" si="22"/>
        <v>1</v>
      </c>
      <c r="BM18" t="b">
        <f t="shared" si="10"/>
        <v>1</v>
      </c>
      <c r="BN18">
        <f t="shared" si="23"/>
        <v>1</v>
      </c>
      <c r="BP18" t="b">
        <f t="shared" si="11"/>
        <v>0</v>
      </c>
      <c r="BQ18">
        <f t="shared" si="24"/>
        <v>0</v>
      </c>
    </row>
    <row r="19" spans="1:69" x14ac:dyDescent="0.25">
      <c r="A19" s="1">
        <v>5014600240</v>
      </c>
      <c r="B19" s="1" t="s">
        <v>24</v>
      </c>
      <c r="C19" s="4">
        <v>682000</v>
      </c>
      <c r="D19" s="1">
        <v>5</v>
      </c>
      <c r="E19" s="1" t="s">
        <v>9</v>
      </c>
      <c r="F19" s="1">
        <v>2760</v>
      </c>
      <c r="G19" s="1">
        <v>5000</v>
      </c>
      <c r="H19" s="1">
        <v>2</v>
      </c>
      <c r="I19" s="1">
        <v>0</v>
      </c>
      <c r="J19" s="1">
        <v>0</v>
      </c>
      <c r="K19" s="1">
        <v>3</v>
      </c>
      <c r="L19" s="1">
        <v>9</v>
      </c>
      <c r="M19" s="1">
        <v>2760</v>
      </c>
      <c r="N19" s="1">
        <v>0</v>
      </c>
      <c r="O19" s="1">
        <v>2005</v>
      </c>
      <c r="P19" s="1">
        <v>0</v>
      </c>
      <c r="Q19" s="1">
        <v>47539</v>
      </c>
      <c r="R19" s="1">
        <v>-122188</v>
      </c>
      <c r="S19" s="1"/>
      <c r="T19" s="4">
        <f t="shared" si="0"/>
        <v>247.10144927536231</v>
      </c>
      <c r="U19" s="4" t="b">
        <f t="shared" si="12"/>
        <v>1</v>
      </c>
      <c r="V19" s="2">
        <f t="shared" si="13"/>
        <v>1</v>
      </c>
      <c r="W19" s="4"/>
      <c r="X19" t="b">
        <f t="shared" si="1"/>
        <v>0</v>
      </c>
      <c r="Y19">
        <f t="shared" si="25"/>
        <v>0</v>
      </c>
      <c r="Z19" t="b">
        <f t="shared" si="2"/>
        <v>1</v>
      </c>
      <c r="AA19">
        <f t="shared" si="14"/>
        <v>1</v>
      </c>
      <c r="AB19" t="b">
        <f t="shared" si="3"/>
        <v>0</v>
      </c>
      <c r="AC19">
        <f t="shared" si="15"/>
        <v>0</v>
      </c>
      <c r="AE19">
        <f t="shared" si="16"/>
        <v>0</v>
      </c>
      <c r="AF19">
        <f t="shared" si="4"/>
        <v>1</v>
      </c>
      <c r="AG19" s="14">
        <f t="shared" si="17"/>
        <v>1</v>
      </c>
      <c r="AI19" s="13" t="b">
        <f t="shared" si="5"/>
        <v>1</v>
      </c>
      <c r="AJ19">
        <f t="shared" si="18"/>
        <v>1</v>
      </c>
      <c r="AL19" t="b">
        <v>1</v>
      </c>
      <c r="AM19">
        <v>1</v>
      </c>
      <c r="AO19" t="b">
        <v>0</v>
      </c>
      <c r="AP19">
        <v>0</v>
      </c>
      <c r="AR19" t="b">
        <v>0</v>
      </c>
      <c r="AS19">
        <v>0</v>
      </c>
      <c r="AU19" t="b">
        <v>0</v>
      </c>
      <c r="AV19">
        <v>0</v>
      </c>
      <c r="AX19" t="b">
        <v>1</v>
      </c>
      <c r="AY19">
        <v>1</v>
      </c>
      <c r="BA19" t="b">
        <f t="shared" si="6"/>
        <v>1</v>
      </c>
      <c r="BB19">
        <f t="shared" si="19"/>
        <v>1</v>
      </c>
      <c r="BD19" t="b">
        <f t="shared" si="7"/>
        <v>1</v>
      </c>
      <c r="BE19">
        <f t="shared" si="20"/>
        <v>1</v>
      </c>
      <c r="BG19" t="b">
        <f t="shared" si="8"/>
        <v>1</v>
      </c>
      <c r="BH19">
        <f t="shared" si="21"/>
        <v>1</v>
      </c>
      <c r="BJ19" t="b">
        <f t="shared" si="9"/>
        <v>0</v>
      </c>
      <c r="BK19">
        <f t="shared" si="22"/>
        <v>0</v>
      </c>
      <c r="BM19" t="b">
        <f t="shared" si="10"/>
        <v>0</v>
      </c>
      <c r="BN19">
        <f t="shared" si="23"/>
        <v>0</v>
      </c>
      <c r="BP19" t="b">
        <f t="shared" si="11"/>
        <v>1</v>
      </c>
      <c r="BQ19">
        <f t="shared" si="24"/>
        <v>1</v>
      </c>
    </row>
    <row r="20" spans="1:69" x14ac:dyDescent="0.25">
      <c r="A20" s="1">
        <v>1081300200</v>
      </c>
      <c r="B20" s="1" t="s">
        <v>25</v>
      </c>
      <c r="C20" s="4">
        <v>352000</v>
      </c>
      <c r="D20" s="1">
        <v>3</v>
      </c>
      <c r="E20" s="1" t="s">
        <v>26</v>
      </c>
      <c r="F20" s="1">
        <v>1640</v>
      </c>
      <c r="G20" s="1">
        <v>11050</v>
      </c>
      <c r="H20" s="1">
        <v>1</v>
      </c>
      <c r="I20" s="1">
        <v>0</v>
      </c>
      <c r="J20" s="1">
        <v>0</v>
      </c>
      <c r="K20" s="1">
        <v>4</v>
      </c>
      <c r="L20" s="1">
        <v>8</v>
      </c>
      <c r="M20" s="1">
        <v>1640</v>
      </c>
      <c r="N20" s="1">
        <v>0</v>
      </c>
      <c r="O20" s="1">
        <v>1972</v>
      </c>
      <c r="P20" s="1">
        <v>0</v>
      </c>
      <c r="Q20" s="2">
        <v>474723</v>
      </c>
      <c r="R20" s="1">
        <v>-122121</v>
      </c>
      <c r="S20" s="1"/>
      <c r="T20" s="4">
        <f t="shared" si="0"/>
        <v>214.63414634146341</v>
      </c>
      <c r="U20" s="4" t="b">
        <f t="shared" si="12"/>
        <v>1</v>
      </c>
      <c r="V20" s="2">
        <f t="shared" si="13"/>
        <v>1</v>
      </c>
      <c r="W20" s="4"/>
      <c r="X20" t="b">
        <f t="shared" si="1"/>
        <v>1</v>
      </c>
      <c r="Y20">
        <f t="shared" si="25"/>
        <v>1</v>
      </c>
      <c r="Z20" t="b">
        <f t="shared" si="2"/>
        <v>0</v>
      </c>
      <c r="AA20">
        <f t="shared" si="14"/>
        <v>0</v>
      </c>
      <c r="AB20" t="b">
        <f t="shared" si="3"/>
        <v>0</v>
      </c>
      <c r="AC20">
        <f t="shared" si="15"/>
        <v>0</v>
      </c>
      <c r="AE20">
        <f t="shared" si="16"/>
        <v>1</v>
      </c>
      <c r="AF20">
        <f t="shared" si="4"/>
        <v>1</v>
      </c>
      <c r="AG20" s="14">
        <f t="shared" si="17"/>
        <v>0</v>
      </c>
      <c r="AI20" s="13" t="b">
        <f t="shared" si="5"/>
        <v>0</v>
      </c>
      <c r="AJ20">
        <f t="shared" si="18"/>
        <v>0</v>
      </c>
      <c r="AL20" t="b">
        <v>0</v>
      </c>
      <c r="AM20">
        <v>0</v>
      </c>
      <c r="AO20" t="b">
        <v>0</v>
      </c>
      <c r="AP20">
        <v>0</v>
      </c>
      <c r="AR20" t="b">
        <v>0</v>
      </c>
      <c r="AS20">
        <v>0</v>
      </c>
      <c r="AU20" t="b">
        <v>0</v>
      </c>
      <c r="AV20">
        <v>0</v>
      </c>
      <c r="AX20" t="b">
        <v>0</v>
      </c>
      <c r="AY20">
        <v>0</v>
      </c>
      <c r="BA20" t="b">
        <f t="shared" si="6"/>
        <v>0</v>
      </c>
      <c r="BB20">
        <f t="shared" si="19"/>
        <v>0</v>
      </c>
      <c r="BD20" t="b">
        <f t="shared" si="7"/>
        <v>1</v>
      </c>
      <c r="BE20">
        <f t="shared" si="20"/>
        <v>1</v>
      </c>
      <c r="BG20" t="b">
        <f t="shared" si="8"/>
        <v>0</v>
      </c>
      <c r="BH20">
        <f t="shared" si="21"/>
        <v>0</v>
      </c>
      <c r="BJ20" t="b">
        <f t="shared" si="9"/>
        <v>0</v>
      </c>
      <c r="BK20">
        <f t="shared" si="22"/>
        <v>0</v>
      </c>
      <c r="BM20" t="b">
        <f t="shared" si="10"/>
        <v>1</v>
      </c>
      <c r="BN20">
        <f t="shared" si="23"/>
        <v>1</v>
      </c>
      <c r="BP20" t="b">
        <f t="shared" si="11"/>
        <v>0</v>
      </c>
      <c r="BQ20">
        <f t="shared" si="24"/>
        <v>0</v>
      </c>
    </row>
    <row r="21" spans="1:69" x14ac:dyDescent="0.25">
      <c r="A21" s="1">
        <v>3056800160</v>
      </c>
      <c r="B21" s="1" t="s">
        <v>27</v>
      </c>
      <c r="C21" s="4">
        <v>370500</v>
      </c>
      <c r="D21" s="1">
        <v>4</v>
      </c>
      <c r="E21" s="1" t="s">
        <v>12</v>
      </c>
      <c r="F21" s="1">
        <v>1790</v>
      </c>
      <c r="G21" s="1">
        <v>6120</v>
      </c>
      <c r="H21" s="1">
        <v>2</v>
      </c>
      <c r="I21" s="1">
        <v>0</v>
      </c>
      <c r="J21" s="1">
        <v>0</v>
      </c>
      <c r="K21" s="1">
        <v>3</v>
      </c>
      <c r="L21" s="1">
        <v>7</v>
      </c>
      <c r="M21" s="1">
        <v>1790</v>
      </c>
      <c r="N21" s="1">
        <v>0</v>
      </c>
      <c r="O21" s="1">
        <v>2005</v>
      </c>
      <c r="P21" s="1">
        <v>0</v>
      </c>
      <c r="Q21" s="2">
        <v>474829</v>
      </c>
      <c r="R21" s="1">
        <v>-122128</v>
      </c>
      <c r="S21" s="1"/>
      <c r="T21" s="4">
        <f t="shared" si="0"/>
        <v>206.9832402234637</v>
      </c>
      <c r="U21" s="4" t="b">
        <f t="shared" si="12"/>
        <v>1</v>
      </c>
      <c r="V21" s="2">
        <f t="shared" si="13"/>
        <v>1</v>
      </c>
      <c r="W21" s="4"/>
      <c r="X21" t="b">
        <f t="shared" si="1"/>
        <v>1</v>
      </c>
      <c r="Y21">
        <f t="shared" si="25"/>
        <v>1</v>
      </c>
      <c r="Z21" t="b">
        <f t="shared" si="2"/>
        <v>0</v>
      </c>
      <c r="AA21">
        <f t="shared" si="14"/>
        <v>0</v>
      </c>
      <c r="AB21" t="b">
        <f t="shared" si="3"/>
        <v>0</v>
      </c>
      <c r="AC21">
        <f t="shared" si="15"/>
        <v>0</v>
      </c>
      <c r="AE21">
        <f t="shared" si="16"/>
        <v>1</v>
      </c>
      <c r="AF21">
        <f t="shared" si="4"/>
        <v>1</v>
      </c>
      <c r="AG21" s="14">
        <f t="shared" si="17"/>
        <v>0</v>
      </c>
      <c r="AI21" s="13" t="b">
        <f t="shared" si="5"/>
        <v>0</v>
      </c>
      <c r="AJ21">
        <f t="shared" si="18"/>
        <v>0</v>
      </c>
      <c r="AL21" t="b">
        <v>1</v>
      </c>
      <c r="AM21">
        <v>1</v>
      </c>
      <c r="AO21" t="b">
        <v>0</v>
      </c>
      <c r="AP21">
        <v>0</v>
      </c>
      <c r="AR21" t="b">
        <v>0</v>
      </c>
      <c r="AS21">
        <v>0</v>
      </c>
      <c r="AU21" t="b">
        <v>0</v>
      </c>
      <c r="AV21">
        <v>0</v>
      </c>
      <c r="AX21" t="b">
        <v>1</v>
      </c>
      <c r="AY21">
        <v>1</v>
      </c>
      <c r="BA21" t="b">
        <f t="shared" si="6"/>
        <v>1</v>
      </c>
      <c r="BB21">
        <f t="shared" si="19"/>
        <v>1</v>
      </c>
      <c r="BD21" t="b">
        <f t="shared" si="7"/>
        <v>1</v>
      </c>
      <c r="BE21">
        <f t="shared" si="20"/>
        <v>1</v>
      </c>
      <c r="BG21" t="b">
        <f t="shared" si="8"/>
        <v>0</v>
      </c>
      <c r="BH21">
        <f t="shared" si="21"/>
        <v>0</v>
      </c>
      <c r="BJ21" t="b">
        <f t="shared" si="9"/>
        <v>0</v>
      </c>
      <c r="BK21">
        <f t="shared" si="22"/>
        <v>0</v>
      </c>
      <c r="BM21" t="b">
        <f t="shared" si="10"/>
        <v>0</v>
      </c>
      <c r="BN21">
        <f t="shared" si="23"/>
        <v>0</v>
      </c>
      <c r="BP21" t="b">
        <f t="shared" si="11"/>
        <v>0</v>
      </c>
      <c r="BQ21">
        <f t="shared" si="24"/>
        <v>0</v>
      </c>
    </row>
    <row r="22" spans="1:69" x14ac:dyDescent="0.25">
      <c r="A22" s="1">
        <v>1081300370</v>
      </c>
      <c r="B22" s="1" t="s">
        <v>28</v>
      </c>
      <c r="C22" s="4">
        <v>385000</v>
      </c>
      <c r="D22" s="1">
        <v>4</v>
      </c>
      <c r="E22" s="1">
        <v>2</v>
      </c>
      <c r="F22" s="1">
        <v>1850</v>
      </c>
      <c r="G22" s="1">
        <v>11700</v>
      </c>
      <c r="H22" s="1">
        <v>1</v>
      </c>
      <c r="I22" s="1">
        <v>0</v>
      </c>
      <c r="J22" s="1">
        <v>0</v>
      </c>
      <c r="K22" s="1">
        <v>4</v>
      </c>
      <c r="L22" s="1">
        <v>8</v>
      </c>
      <c r="M22" s="1">
        <v>1850</v>
      </c>
      <c r="N22" s="1">
        <v>0</v>
      </c>
      <c r="O22" s="1">
        <v>1969</v>
      </c>
      <c r="P22" s="1">
        <v>0</v>
      </c>
      <c r="Q22" s="2">
        <v>474702</v>
      </c>
      <c r="R22" s="1" t="s">
        <v>29</v>
      </c>
      <c r="S22" s="1"/>
      <c r="T22" s="4">
        <f t="shared" si="0"/>
        <v>208.1081081081081</v>
      </c>
      <c r="U22" s="4" t="b">
        <f t="shared" si="12"/>
        <v>1</v>
      </c>
      <c r="V22" s="2">
        <f t="shared" si="13"/>
        <v>1</v>
      </c>
      <c r="W22" s="4"/>
      <c r="X22" t="b">
        <f t="shared" si="1"/>
        <v>1</v>
      </c>
      <c r="Y22">
        <f t="shared" si="25"/>
        <v>1</v>
      </c>
      <c r="Z22" t="b">
        <f t="shared" si="2"/>
        <v>0</v>
      </c>
      <c r="AA22">
        <f t="shared" si="14"/>
        <v>0</v>
      </c>
      <c r="AB22" t="b">
        <f t="shared" si="3"/>
        <v>0</v>
      </c>
      <c r="AC22">
        <f t="shared" si="15"/>
        <v>0</v>
      </c>
      <c r="AE22">
        <f t="shared" si="16"/>
        <v>1</v>
      </c>
      <c r="AF22">
        <f t="shared" si="4"/>
        <v>1</v>
      </c>
      <c r="AG22" s="14">
        <f t="shared" si="17"/>
        <v>0</v>
      </c>
      <c r="AI22" s="13" t="b">
        <f t="shared" si="5"/>
        <v>0</v>
      </c>
      <c r="AJ22">
        <f t="shared" si="18"/>
        <v>0</v>
      </c>
      <c r="AL22" t="b">
        <v>0</v>
      </c>
      <c r="AM22">
        <v>0</v>
      </c>
      <c r="AO22" t="b">
        <v>0</v>
      </c>
      <c r="AP22">
        <v>0</v>
      </c>
      <c r="AR22" t="b">
        <v>0</v>
      </c>
      <c r="AS22">
        <v>0</v>
      </c>
      <c r="AU22" t="b">
        <v>0</v>
      </c>
      <c r="AV22">
        <v>0</v>
      </c>
      <c r="AX22" t="b">
        <v>0</v>
      </c>
      <c r="AY22">
        <v>0</v>
      </c>
      <c r="BA22" t="b">
        <f t="shared" si="6"/>
        <v>1</v>
      </c>
      <c r="BB22">
        <f t="shared" si="19"/>
        <v>1</v>
      </c>
      <c r="BD22" t="b">
        <f t="shared" si="7"/>
        <v>0</v>
      </c>
      <c r="BE22">
        <f t="shared" si="20"/>
        <v>0</v>
      </c>
      <c r="BG22" t="b">
        <f t="shared" si="8"/>
        <v>0</v>
      </c>
      <c r="BH22">
        <f t="shared" si="21"/>
        <v>0</v>
      </c>
      <c r="BJ22" t="b">
        <f t="shared" si="9"/>
        <v>0</v>
      </c>
      <c r="BK22">
        <f t="shared" si="22"/>
        <v>0</v>
      </c>
      <c r="BM22" t="b">
        <f t="shared" si="10"/>
        <v>1</v>
      </c>
      <c r="BN22">
        <f t="shared" si="23"/>
        <v>1</v>
      </c>
      <c r="BP22" t="b">
        <f t="shared" si="11"/>
        <v>0</v>
      </c>
      <c r="BQ22">
        <f t="shared" si="24"/>
        <v>0</v>
      </c>
    </row>
    <row r="23" spans="1:69" x14ac:dyDescent="0.25">
      <c r="A23" s="1">
        <v>7237500390</v>
      </c>
      <c r="B23" s="1" t="s">
        <v>30</v>
      </c>
      <c r="C23" s="4">
        <v>1570000</v>
      </c>
      <c r="D23" s="1">
        <v>5</v>
      </c>
      <c r="E23" s="1" t="s">
        <v>31</v>
      </c>
      <c r="F23" s="1">
        <v>6070</v>
      </c>
      <c r="G23" s="1">
        <v>14731</v>
      </c>
      <c r="H23" s="1">
        <v>2</v>
      </c>
      <c r="I23" s="1">
        <v>0</v>
      </c>
      <c r="J23" s="1">
        <v>0</v>
      </c>
      <c r="K23" s="1">
        <v>3</v>
      </c>
      <c r="L23" s="1">
        <v>11</v>
      </c>
      <c r="M23" s="1">
        <v>6070</v>
      </c>
      <c r="N23" s="1">
        <v>0</v>
      </c>
      <c r="O23" s="1">
        <v>2004</v>
      </c>
      <c r="P23" s="1">
        <v>0</v>
      </c>
      <c r="Q23" s="2">
        <v>475306</v>
      </c>
      <c r="R23" s="1">
        <v>-122134</v>
      </c>
      <c r="S23" s="1"/>
      <c r="T23" s="4">
        <f t="shared" si="0"/>
        <v>258.64909390444808</v>
      </c>
      <c r="U23" s="4" t="b">
        <f t="shared" si="12"/>
        <v>1</v>
      </c>
      <c r="V23" s="2">
        <f t="shared" si="13"/>
        <v>1</v>
      </c>
      <c r="W23" s="4"/>
      <c r="X23" t="b">
        <f t="shared" si="1"/>
        <v>0</v>
      </c>
      <c r="Y23">
        <f t="shared" si="25"/>
        <v>0</v>
      </c>
      <c r="Z23" t="b">
        <f t="shared" si="2"/>
        <v>1</v>
      </c>
      <c r="AA23">
        <f t="shared" si="14"/>
        <v>1</v>
      </c>
      <c r="AB23" t="b">
        <f t="shared" si="3"/>
        <v>0</v>
      </c>
      <c r="AC23">
        <f t="shared" si="15"/>
        <v>0</v>
      </c>
      <c r="AE23">
        <f t="shared" si="16"/>
        <v>0</v>
      </c>
      <c r="AF23">
        <f t="shared" si="4"/>
        <v>1</v>
      </c>
      <c r="AG23" s="14">
        <f t="shared" si="17"/>
        <v>1</v>
      </c>
      <c r="AI23" s="13" t="b">
        <f t="shared" si="5"/>
        <v>1</v>
      </c>
      <c r="AJ23">
        <f t="shared" si="18"/>
        <v>1</v>
      </c>
      <c r="AL23" t="b">
        <v>1</v>
      </c>
      <c r="AM23">
        <v>1</v>
      </c>
      <c r="AO23" t="b">
        <v>0</v>
      </c>
      <c r="AP23">
        <v>0</v>
      </c>
      <c r="AR23" t="b">
        <v>0</v>
      </c>
      <c r="AS23">
        <v>0</v>
      </c>
      <c r="AU23" t="b">
        <v>0</v>
      </c>
      <c r="AV23">
        <v>0</v>
      </c>
      <c r="AX23" t="b">
        <v>1</v>
      </c>
      <c r="AY23">
        <v>1</v>
      </c>
      <c r="BA23" t="b">
        <f t="shared" si="6"/>
        <v>1</v>
      </c>
      <c r="BB23">
        <f t="shared" si="19"/>
        <v>1</v>
      </c>
      <c r="BD23" t="b">
        <f t="shared" si="7"/>
        <v>1</v>
      </c>
      <c r="BE23">
        <f t="shared" si="20"/>
        <v>1</v>
      </c>
      <c r="BG23" t="b">
        <f t="shared" si="8"/>
        <v>1</v>
      </c>
      <c r="BH23">
        <f t="shared" si="21"/>
        <v>1</v>
      </c>
      <c r="BJ23" t="b">
        <f t="shared" si="9"/>
        <v>1</v>
      </c>
      <c r="BK23">
        <f t="shared" si="22"/>
        <v>1</v>
      </c>
      <c r="BM23" t="b">
        <f t="shared" si="10"/>
        <v>0</v>
      </c>
      <c r="BN23">
        <f t="shared" si="23"/>
        <v>0</v>
      </c>
      <c r="BP23" t="b">
        <f t="shared" si="11"/>
        <v>1</v>
      </c>
      <c r="BQ23">
        <f t="shared" si="24"/>
        <v>1</v>
      </c>
    </row>
    <row r="24" spans="1:69" x14ac:dyDescent="0.25">
      <c r="A24" s="1">
        <v>7237501180</v>
      </c>
      <c r="B24" s="1" t="s">
        <v>32</v>
      </c>
      <c r="C24" s="4">
        <v>1200000</v>
      </c>
      <c r="D24" s="1">
        <v>4</v>
      </c>
      <c r="E24" s="1" t="s">
        <v>6</v>
      </c>
      <c r="F24" s="1">
        <v>3990</v>
      </c>
      <c r="G24" s="1">
        <v>13470</v>
      </c>
      <c r="H24" s="1">
        <v>2</v>
      </c>
      <c r="I24" s="1">
        <v>0</v>
      </c>
      <c r="J24" s="1">
        <v>0</v>
      </c>
      <c r="K24" s="1">
        <v>3</v>
      </c>
      <c r="L24" s="1">
        <v>11</v>
      </c>
      <c r="M24" s="1">
        <v>3990</v>
      </c>
      <c r="N24" s="1">
        <v>0</v>
      </c>
      <c r="O24" s="1">
        <v>2006</v>
      </c>
      <c r="P24" s="1">
        <v>0</v>
      </c>
      <c r="Q24" s="2">
        <v>475305</v>
      </c>
      <c r="R24" s="1">
        <v>-122131</v>
      </c>
      <c r="S24" s="1"/>
      <c r="T24" s="4">
        <f t="shared" si="0"/>
        <v>300.75187969924809</v>
      </c>
      <c r="U24" s="4" t="b">
        <f t="shared" si="12"/>
        <v>1</v>
      </c>
      <c r="V24" s="2">
        <f t="shared" si="13"/>
        <v>1</v>
      </c>
      <c r="W24" s="4"/>
      <c r="X24" t="b">
        <f t="shared" si="1"/>
        <v>0</v>
      </c>
      <c r="Y24">
        <f t="shared" si="25"/>
        <v>0</v>
      </c>
      <c r="Z24" t="b">
        <f t="shared" si="2"/>
        <v>1</v>
      </c>
      <c r="AA24">
        <f t="shared" si="14"/>
        <v>1</v>
      </c>
      <c r="AB24" t="b">
        <f t="shared" si="3"/>
        <v>0</v>
      </c>
      <c r="AC24">
        <f t="shared" si="15"/>
        <v>0</v>
      </c>
      <c r="AE24">
        <f t="shared" si="16"/>
        <v>0</v>
      </c>
      <c r="AF24">
        <f t="shared" si="4"/>
        <v>1</v>
      </c>
      <c r="AG24" s="14">
        <f t="shared" si="17"/>
        <v>1</v>
      </c>
      <c r="AI24" s="13" t="b">
        <f t="shared" si="5"/>
        <v>1</v>
      </c>
      <c r="AJ24">
        <f t="shared" si="18"/>
        <v>1</v>
      </c>
      <c r="AL24" t="b">
        <v>1</v>
      </c>
      <c r="AM24">
        <v>1</v>
      </c>
      <c r="AO24" t="b">
        <v>0</v>
      </c>
      <c r="AP24">
        <v>0</v>
      </c>
      <c r="AR24" t="b">
        <v>0</v>
      </c>
      <c r="AS24">
        <v>0</v>
      </c>
      <c r="AU24" t="b">
        <v>0</v>
      </c>
      <c r="AV24">
        <v>0</v>
      </c>
      <c r="AX24" t="b">
        <v>1</v>
      </c>
      <c r="AY24">
        <v>1</v>
      </c>
      <c r="BA24" t="b">
        <f t="shared" si="6"/>
        <v>1</v>
      </c>
      <c r="BB24">
        <f t="shared" si="19"/>
        <v>1</v>
      </c>
      <c r="BD24" t="b">
        <f t="shared" si="7"/>
        <v>1</v>
      </c>
      <c r="BE24">
        <f t="shared" si="20"/>
        <v>1</v>
      </c>
      <c r="BG24" t="b">
        <f t="shared" si="8"/>
        <v>1</v>
      </c>
      <c r="BH24">
        <f t="shared" si="21"/>
        <v>1</v>
      </c>
      <c r="BJ24" t="b">
        <f t="shared" si="9"/>
        <v>0</v>
      </c>
      <c r="BK24">
        <f t="shared" si="22"/>
        <v>0</v>
      </c>
      <c r="BM24" t="b">
        <f t="shared" si="10"/>
        <v>0</v>
      </c>
      <c r="BN24">
        <f t="shared" si="23"/>
        <v>0</v>
      </c>
      <c r="BP24" t="b">
        <f t="shared" si="11"/>
        <v>1</v>
      </c>
      <c r="BQ24">
        <f t="shared" si="24"/>
        <v>1</v>
      </c>
    </row>
    <row r="25" spans="1:69" x14ac:dyDescent="0.25">
      <c r="A25" s="1">
        <v>3450300240</v>
      </c>
      <c r="B25" s="1" t="s">
        <v>33</v>
      </c>
      <c r="C25" s="4">
        <v>302000</v>
      </c>
      <c r="D25" s="1">
        <v>4</v>
      </c>
      <c r="E25" s="1" t="s">
        <v>6</v>
      </c>
      <c r="F25" s="1">
        <v>2020</v>
      </c>
      <c r="G25" s="1">
        <v>7865</v>
      </c>
      <c r="H25" s="1">
        <v>1</v>
      </c>
      <c r="I25" s="1">
        <v>0</v>
      </c>
      <c r="J25" s="1">
        <v>0</v>
      </c>
      <c r="K25" s="1">
        <v>4</v>
      </c>
      <c r="L25" s="1">
        <v>7</v>
      </c>
      <c r="M25" s="1">
        <v>1010</v>
      </c>
      <c r="N25" s="1">
        <v>1010</v>
      </c>
      <c r="O25" s="1">
        <v>1963</v>
      </c>
      <c r="P25" s="1">
        <v>0</v>
      </c>
      <c r="Q25" s="2">
        <v>475008</v>
      </c>
      <c r="R25" s="1">
        <v>-122162</v>
      </c>
      <c r="S25" s="1"/>
      <c r="T25" s="4">
        <f t="shared" si="0"/>
        <v>149.50495049504951</v>
      </c>
      <c r="U25" s="4" t="b">
        <f t="shared" si="12"/>
        <v>0</v>
      </c>
      <c r="V25" s="2">
        <f t="shared" si="13"/>
        <v>0</v>
      </c>
      <c r="W25" s="4"/>
      <c r="X25" t="b">
        <f t="shared" si="1"/>
        <v>0</v>
      </c>
      <c r="Y25">
        <f t="shared" si="25"/>
        <v>0</v>
      </c>
      <c r="Z25" t="b">
        <f t="shared" si="2"/>
        <v>0</v>
      </c>
      <c r="AA25">
        <f t="shared" si="14"/>
        <v>0</v>
      </c>
      <c r="AB25" t="b">
        <f t="shared" si="3"/>
        <v>1</v>
      </c>
      <c r="AC25">
        <f t="shared" si="15"/>
        <v>1</v>
      </c>
      <c r="AE25">
        <f t="shared" si="16"/>
        <v>0</v>
      </c>
      <c r="AF25">
        <f t="shared" si="4"/>
        <v>2</v>
      </c>
      <c r="AG25" s="14">
        <f t="shared" si="17"/>
        <v>2</v>
      </c>
      <c r="AI25" s="13" t="b">
        <f t="shared" si="5"/>
        <v>0</v>
      </c>
      <c r="AJ25">
        <f t="shared" si="18"/>
        <v>0</v>
      </c>
      <c r="AL25" t="b">
        <v>0</v>
      </c>
      <c r="AM25">
        <v>0</v>
      </c>
      <c r="AO25" t="b">
        <v>0</v>
      </c>
      <c r="AP25">
        <v>0</v>
      </c>
      <c r="AR25" t="b">
        <v>1</v>
      </c>
      <c r="AS25">
        <v>1</v>
      </c>
      <c r="AU25" t="b">
        <v>0</v>
      </c>
      <c r="AV25">
        <v>0</v>
      </c>
      <c r="AX25" t="b">
        <v>0</v>
      </c>
      <c r="AY25">
        <v>0</v>
      </c>
      <c r="BA25" t="b">
        <f t="shared" si="6"/>
        <v>1</v>
      </c>
      <c r="BB25">
        <f t="shared" si="19"/>
        <v>1</v>
      </c>
      <c r="BD25" t="b">
        <f t="shared" si="7"/>
        <v>1</v>
      </c>
      <c r="BE25">
        <f t="shared" si="20"/>
        <v>1</v>
      </c>
      <c r="BG25" t="b">
        <f t="shared" si="8"/>
        <v>0</v>
      </c>
      <c r="BH25">
        <f t="shared" si="21"/>
        <v>0</v>
      </c>
      <c r="BJ25" t="b">
        <f t="shared" si="9"/>
        <v>0</v>
      </c>
      <c r="BK25">
        <f t="shared" si="22"/>
        <v>0</v>
      </c>
      <c r="BM25" t="b">
        <f t="shared" si="10"/>
        <v>1</v>
      </c>
      <c r="BN25">
        <f t="shared" si="23"/>
        <v>1</v>
      </c>
      <c r="BP25" t="b">
        <f t="shared" si="11"/>
        <v>0</v>
      </c>
      <c r="BQ25">
        <f t="shared" si="24"/>
        <v>0</v>
      </c>
    </row>
    <row r="26" spans="1:69" x14ac:dyDescent="0.25">
      <c r="A26" s="1">
        <v>7135520810</v>
      </c>
      <c r="B26" s="1" t="s">
        <v>34</v>
      </c>
      <c r="C26" s="4">
        <v>1278000</v>
      </c>
      <c r="D26" s="1">
        <v>4</v>
      </c>
      <c r="E26" s="1">
        <v>4</v>
      </c>
      <c r="F26" s="1">
        <v>4390</v>
      </c>
      <c r="G26" s="1">
        <v>17832</v>
      </c>
      <c r="H26" s="1">
        <v>1</v>
      </c>
      <c r="I26" s="1">
        <v>0</v>
      </c>
      <c r="J26" s="1">
        <v>0</v>
      </c>
      <c r="K26" s="1">
        <v>4</v>
      </c>
      <c r="L26" s="1">
        <v>11</v>
      </c>
      <c r="M26" s="1">
        <v>2430</v>
      </c>
      <c r="N26" s="1">
        <v>1960</v>
      </c>
      <c r="O26" s="1">
        <v>1994</v>
      </c>
      <c r="P26" s="1">
        <v>0</v>
      </c>
      <c r="Q26" s="2">
        <v>475283</v>
      </c>
      <c r="R26" s="1">
        <v>-122143</v>
      </c>
      <c r="S26" s="1"/>
      <c r="T26" s="4">
        <f t="shared" si="0"/>
        <v>291.11617312072894</v>
      </c>
      <c r="U26" s="4" t="b">
        <f t="shared" si="12"/>
        <v>1</v>
      </c>
      <c r="V26" s="2">
        <f t="shared" si="13"/>
        <v>1</v>
      </c>
      <c r="W26" s="4"/>
      <c r="X26" t="b">
        <f t="shared" si="1"/>
        <v>0</v>
      </c>
      <c r="Y26">
        <f t="shared" si="25"/>
        <v>0</v>
      </c>
      <c r="Z26" t="b">
        <f t="shared" si="2"/>
        <v>1</v>
      </c>
      <c r="AA26">
        <f t="shared" si="14"/>
        <v>1</v>
      </c>
      <c r="AB26" t="b">
        <f t="shared" si="3"/>
        <v>0</v>
      </c>
      <c r="AC26">
        <f t="shared" si="15"/>
        <v>0</v>
      </c>
      <c r="AE26">
        <f t="shared" si="16"/>
        <v>0</v>
      </c>
      <c r="AF26">
        <f t="shared" si="4"/>
        <v>1</v>
      </c>
      <c r="AG26" s="14">
        <f t="shared" si="17"/>
        <v>1</v>
      </c>
      <c r="AI26" s="13" t="b">
        <f t="shared" si="5"/>
        <v>1</v>
      </c>
      <c r="AJ26">
        <f t="shared" si="18"/>
        <v>1</v>
      </c>
      <c r="AL26" t="b">
        <v>0</v>
      </c>
      <c r="AM26">
        <v>0</v>
      </c>
      <c r="AO26" t="b">
        <v>0</v>
      </c>
      <c r="AP26">
        <v>0</v>
      </c>
      <c r="AR26" t="b">
        <v>1</v>
      </c>
      <c r="AS26">
        <v>1</v>
      </c>
      <c r="AU26" t="b">
        <v>0</v>
      </c>
      <c r="AV26">
        <v>0</v>
      </c>
      <c r="AX26" t="b">
        <v>0</v>
      </c>
      <c r="AY26">
        <v>0</v>
      </c>
      <c r="BA26" t="b">
        <f t="shared" si="6"/>
        <v>1</v>
      </c>
      <c r="BB26">
        <f t="shared" si="19"/>
        <v>1</v>
      </c>
      <c r="BD26" t="b">
        <f t="shared" si="7"/>
        <v>1</v>
      </c>
      <c r="BE26">
        <f t="shared" si="20"/>
        <v>1</v>
      </c>
      <c r="BG26" t="b">
        <f t="shared" si="8"/>
        <v>1</v>
      </c>
      <c r="BH26">
        <f t="shared" si="21"/>
        <v>1</v>
      </c>
      <c r="BJ26" t="b">
        <f t="shared" si="9"/>
        <v>1</v>
      </c>
      <c r="BK26">
        <f t="shared" si="22"/>
        <v>1</v>
      </c>
      <c r="BM26" t="b">
        <f t="shared" si="10"/>
        <v>1</v>
      </c>
      <c r="BN26">
        <f t="shared" si="23"/>
        <v>1</v>
      </c>
      <c r="BP26" t="b">
        <f t="shared" si="11"/>
        <v>1</v>
      </c>
      <c r="BQ26">
        <f t="shared" si="24"/>
        <v>1</v>
      </c>
    </row>
    <row r="27" spans="1:69" x14ac:dyDescent="0.25">
      <c r="A27" s="1">
        <v>1023059324</v>
      </c>
      <c r="B27" s="1" t="s">
        <v>35</v>
      </c>
      <c r="C27" s="4">
        <v>235000</v>
      </c>
      <c r="D27" s="1">
        <v>3</v>
      </c>
      <c r="E27" s="1">
        <v>1</v>
      </c>
      <c r="F27" s="1">
        <v>1170</v>
      </c>
      <c r="G27" s="1">
        <v>11100</v>
      </c>
      <c r="H27" s="1">
        <v>1</v>
      </c>
      <c r="I27" s="1">
        <v>0</v>
      </c>
      <c r="J27" s="1">
        <v>0</v>
      </c>
      <c r="K27" s="1">
        <v>4</v>
      </c>
      <c r="L27" s="1">
        <v>6</v>
      </c>
      <c r="M27" s="1">
        <v>1170</v>
      </c>
      <c r="N27" s="1">
        <v>0</v>
      </c>
      <c r="O27" s="1">
        <v>1968</v>
      </c>
      <c r="P27" s="1">
        <v>0</v>
      </c>
      <c r="Q27" s="2">
        <v>474954</v>
      </c>
      <c r="R27" s="1">
        <v>-122164</v>
      </c>
      <c r="S27" s="1"/>
      <c r="T27" s="4">
        <f t="shared" si="0"/>
        <v>200.85470085470087</v>
      </c>
      <c r="U27" s="4" t="b">
        <f t="shared" si="12"/>
        <v>1</v>
      </c>
      <c r="V27" s="2">
        <f t="shared" si="13"/>
        <v>1</v>
      </c>
      <c r="W27" s="4"/>
      <c r="X27" t="b">
        <f t="shared" si="1"/>
        <v>1</v>
      </c>
      <c r="Y27">
        <f t="shared" si="25"/>
        <v>1</v>
      </c>
      <c r="Z27" t="b">
        <f t="shared" si="2"/>
        <v>0</v>
      </c>
      <c r="AA27">
        <f t="shared" si="14"/>
        <v>0</v>
      </c>
      <c r="AB27" t="b">
        <f t="shared" si="3"/>
        <v>0</v>
      </c>
      <c r="AC27">
        <f t="shared" si="15"/>
        <v>0</v>
      </c>
      <c r="AE27">
        <f t="shared" si="16"/>
        <v>1</v>
      </c>
      <c r="AF27">
        <f t="shared" si="4"/>
        <v>1</v>
      </c>
      <c r="AG27" s="14">
        <f t="shared" si="17"/>
        <v>0</v>
      </c>
      <c r="AI27" s="13" t="b">
        <f t="shared" si="5"/>
        <v>0</v>
      </c>
      <c r="AJ27">
        <f t="shared" si="18"/>
        <v>0</v>
      </c>
      <c r="AL27" t="b">
        <v>0</v>
      </c>
      <c r="AM27">
        <v>0</v>
      </c>
      <c r="AO27" t="b">
        <v>0</v>
      </c>
      <c r="AP27">
        <v>0</v>
      </c>
      <c r="AR27" t="b">
        <v>0</v>
      </c>
      <c r="AS27">
        <v>0</v>
      </c>
      <c r="AU27" t="b">
        <v>0</v>
      </c>
      <c r="AV27">
        <v>0</v>
      </c>
      <c r="AX27" t="b">
        <v>0</v>
      </c>
      <c r="AY27">
        <v>0</v>
      </c>
      <c r="BA27" t="b">
        <f t="shared" si="6"/>
        <v>0</v>
      </c>
      <c r="BB27">
        <f t="shared" si="19"/>
        <v>0</v>
      </c>
      <c r="BD27" t="b">
        <f t="shared" si="7"/>
        <v>0</v>
      </c>
      <c r="BE27">
        <f t="shared" si="20"/>
        <v>0</v>
      </c>
      <c r="BG27" t="b">
        <f t="shared" si="8"/>
        <v>0</v>
      </c>
      <c r="BH27">
        <f t="shared" si="21"/>
        <v>0</v>
      </c>
      <c r="BJ27" t="b">
        <f t="shared" si="9"/>
        <v>0</v>
      </c>
      <c r="BK27">
        <f t="shared" si="22"/>
        <v>0</v>
      </c>
      <c r="BM27" t="b">
        <f t="shared" si="10"/>
        <v>1</v>
      </c>
      <c r="BN27">
        <f t="shared" si="23"/>
        <v>1</v>
      </c>
      <c r="BP27" t="b">
        <f t="shared" si="11"/>
        <v>0</v>
      </c>
      <c r="BQ27">
        <f t="shared" si="24"/>
        <v>0</v>
      </c>
    </row>
    <row r="28" spans="1:69" x14ac:dyDescent="0.25">
      <c r="A28" s="1">
        <v>9477500060</v>
      </c>
      <c r="B28" s="1" t="s">
        <v>36</v>
      </c>
      <c r="C28" s="4">
        <v>484000</v>
      </c>
      <c r="D28" s="1">
        <v>6</v>
      </c>
      <c r="E28" s="1" t="s">
        <v>12</v>
      </c>
      <c r="F28" s="1">
        <v>3300</v>
      </c>
      <c r="G28" s="1">
        <v>13501</v>
      </c>
      <c r="H28" s="1">
        <v>1</v>
      </c>
      <c r="I28" s="1">
        <v>0</v>
      </c>
      <c r="J28" s="1">
        <v>0</v>
      </c>
      <c r="K28" s="1">
        <v>3</v>
      </c>
      <c r="L28" s="1">
        <v>8</v>
      </c>
      <c r="M28" s="1">
        <v>2060</v>
      </c>
      <c r="N28" s="1">
        <v>1240</v>
      </c>
      <c r="O28" s="1">
        <v>1980</v>
      </c>
      <c r="P28" s="1">
        <v>0</v>
      </c>
      <c r="Q28" s="2">
        <v>475116</v>
      </c>
      <c r="R28" s="1">
        <v>-122163</v>
      </c>
      <c r="S28" s="1"/>
      <c r="T28" s="4">
        <f t="shared" si="0"/>
        <v>146.66666666666666</v>
      </c>
      <c r="U28" s="4" t="b">
        <f t="shared" si="12"/>
        <v>0</v>
      </c>
      <c r="V28" s="2">
        <f t="shared" si="13"/>
        <v>0</v>
      </c>
      <c r="W28" s="4"/>
      <c r="X28" t="b">
        <f t="shared" si="1"/>
        <v>0</v>
      </c>
      <c r="Y28">
        <f t="shared" si="25"/>
        <v>0</v>
      </c>
      <c r="Z28" t="b">
        <f t="shared" si="2"/>
        <v>0</v>
      </c>
      <c r="AA28">
        <f t="shared" si="14"/>
        <v>0</v>
      </c>
      <c r="AB28" t="b">
        <f t="shared" si="3"/>
        <v>1</v>
      </c>
      <c r="AC28">
        <f t="shared" si="15"/>
        <v>1</v>
      </c>
      <c r="AE28">
        <f t="shared" si="16"/>
        <v>0</v>
      </c>
      <c r="AF28">
        <f t="shared" si="4"/>
        <v>2</v>
      </c>
      <c r="AG28" s="14">
        <f t="shared" si="17"/>
        <v>2</v>
      </c>
      <c r="AI28" s="13" t="b">
        <f t="shared" si="5"/>
        <v>0</v>
      </c>
      <c r="AJ28">
        <f t="shared" si="18"/>
        <v>0</v>
      </c>
      <c r="AL28" t="b">
        <v>0</v>
      </c>
      <c r="AM28">
        <v>0</v>
      </c>
      <c r="AO28" t="b">
        <v>0</v>
      </c>
      <c r="AP28">
        <v>0</v>
      </c>
      <c r="AR28" t="b">
        <v>1</v>
      </c>
      <c r="AS28">
        <v>1</v>
      </c>
      <c r="AU28" t="b">
        <v>0</v>
      </c>
      <c r="AV28">
        <v>0</v>
      </c>
      <c r="AX28" t="b">
        <v>0</v>
      </c>
      <c r="AY28">
        <v>0</v>
      </c>
      <c r="BA28" t="b">
        <f t="shared" si="6"/>
        <v>1</v>
      </c>
      <c r="BB28">
        <f t="shared" si="19"/>
        <v>1</v>
      </c>
      <c r="BD28" t="b">
        <f t="shared" si="7"/>
        <v>1</v>
      </c>
      <c r="BE28">
        <f t="shared" si="20"/>
        <v>1</v>
      </c>
      <c r="BG28" t="b">
        <f t="shared" si="8"/>
        <v>1</v>
      </c>
      <c r="BH28">
        <f t="shared" si="21"/>
        <v>1</v>
      </c>
      <c r="BJ28" t="b">
        <f t="shared" si="9"/>
        <v>0</v>
      </c>
      <c r="BK28">
        <f t="shared" si="22"/>
        <v>0</v>
      </c>
      <c r="BM28" t="b">
        <f t="shared" si="10"/>
        <v>0</v>
      </c>
      <c r="BN28">
        <f t="shared" si="23"/>
        <v>0</v>
      </c>
      <c r="BP28" t="b">
        <f t="shared" si="11"/>
        <v>0</v>
      </c>
      <c r="BQ28">
        <f t="shared" si="24"/>
        <v>0</v>
      </c>
    </row>
    <row r="29" spans="1:69" x14ac:dyDescent="0.25">
      <c r="A29" s="1">
        <v>8079030350</v>
      </c>
      <c r="B29" s="1" t="s">
        <v>37</v>
      </c>
      <c r="C29" s="4">
        <v>441500</v>
      </c>
      <c r="D29" s="1">
        <v>3</v>
      </c>
      <c r="E29" s="1" t="s">
        <v>12</v>
      </c>
      <c r="F29" s="1">
        <v>2420</v>
      </c>
      <c r="G29" s="1">
        <v>9592</v>
      </c>
      <c r="H29" s="1">
        <v>2</v>
      </c>
      <c r="I29" s="1">
        <v>0</v>
      </c>
      <c r="J29" s="1">
        <v>0</v>
      </c>
      <c r="K29" s="1">
        <v>3</v>
      </c>
      <c r="L29" s="1">
        <v>8</v>
      </c>
      <c r="M29" s="1">
        <v>1780</v>
      </c>
      <c r="N29" s="1">
        <v>640</v>
      </c>
      <c r="O29" s="1">
        <v>1993</v>
      </c>
      <c r="P29" s="1">
        <v>0</v>
      </c>
      <c r="Q29" s="2">
        <v>475093</v>
      </c>
      <c r="R29" s="1">
        <v>-122153</v>
      </c>
      <c r="S29" s="1"/>
      <c r="T29" s="4">
        <f t="shared" si="0"/>
        <v>182.43801652892563</v>
      </c>
      <c r="U29" s="4" t="b">
        <f t="shared" si="12"/>
        <v>0</v>
      </c>
      <c r="V29" s="2">
        <f t="shared" si="13"/>
        <v>0</v>
      </c>
      <c r="W29" s="4"/>
      <c r="X29" t="b">
        <f t="shared" si="1"/>
        <v>1</v>
      </c>
      <c r="Y29">
        <f t="shared" si="25"/>
        <v>1</v>
      </c>
      <c r="Z29" t="b">
        <f t="shared" si="2"/>
        <v>0</v>
      </c>
      <c r="AA29">
        <f t="shared" si="14"/>
        <v>0</v>
      </c>
      <c r="AB29" t="b">
        <f t="shared" si="3"/>
        <v>0</v>
      </c>
      <c r="AC29">
        <f t="shared" si="15"/>
        <v>0</v>
      </c>
      <c r="AE29">
        <f t="shared" si="16"/>
        <v>1</v>
      </c>
      <c r="AF29">
        <f t="shared" si="4"/>
        <v>1</v>
      </c>
      <c r="AG29" s="14">
        <f t="shared" si="17"/>
        <v>0</v>
      </c>
      <c r="AI29" s="13" t="b">
        <f t="shared" si="5"/>
        <v>0</v>
      </c>
      <c r="AJ29">
        <f t="shared" si="18"/>
        <v>0</v>
      </c>
      <c r="AL29" t="b">
        <v>1</v>
      </c>
      <c r="AM29">
        <v>1</v>
      </c>
      <c r="AO29" t="b">
        <v>0</v>
      </c>
      <c r="AP29">
        <v>0</v>
      </c>
      <c r="AR29" t="b">
        <v>1</v>
      </c>
      <c r="AS29">
        <v>1</v>
      </c>
      <c r="AU29" t="b">
        <v>0</v>
      </c>
      <c r="AV29">
        <v>0</v>
      </c>
      <c r="AX29" t="b">
        <v>0</v>
      </c>
      <c r="AY29">
        <v>0</v>
      </c>
      <c r="BA29" t="b">
        <f t="shared" si="6"/>
        <v>0</v>
      </c>
      <c r="BB29">
        <f t="shared" si="19"/>
        <v>0</v>
      </c>
      <c r="BD29" t="b">
        <f t="shared" si="7"/>
        <v>1</v>
      </c>
      <c r="BE29">
        <f t="shared" si="20"/>
        <v>1</v>
      </c>
      <c r="BG29" t="b">
        <f t="shared" si="8"/>
        <v>0</v>
      </c>
      <c r="BH29">
        <f t="shared" si="21"/>
        <v>0</v>
      </c>
      <c r="BJ29" t="b">
        <f t="shared" si="9"/>
        <v>0</v>
      </c>
      <c r="BK29">
        <f t="shared" si="22"/>
        <v>0</v>
      </c>
      <c r="BM29" t="b">
        <f t="shared" si="10"/>
        <v>0</v>
      </c>
      <c r="BN29">
        <f t="shared" si="23"/>
        <v>0</v>
      </c>
      <c r="BP29" t="b">
        <f t="shared" si="11"/>
        <v>0</v>
      </c>
      <c r="BQ29">
        <f t="shared" si="24"/>
        <v>0</v>
      </c>
    </row>
    <row r="30" spans="1:69" x14ac:dyDescent="0.25">
      <c r="A30" s="1">
        <v>2407900200</v>
      </c>
      <c r="B30" s="1" t="s">
        <v>38</v>
      </c>
      <c r="C30" s="4">
        <v>530000</v>
      </c>
      <c r="D30" s="1">
        <v>4</v>
      </c>
      <c r="E30" s="1" t="s">
        <v>12</v>
      </c>
      <c r="F30" s="1">
        <v>2950</v>
      </c>
      <c r="G30" s="1">
        <v>4836</v>
      </c>
      <c r="H30" s="1">
        <v>2</v>
      </c>
      <c r="I30" s="1">
        <v>0</v>
      </c>
      <c r="J30" s="1">
        <v>0</v>
      </c>
      <c r="K30" s="1">
        <v>3</v>
      </c>
      <c r="L30" s="1">
        <v>7</v>
      </c>
      <c r="M30" s="1">
        <v>2950</v>
      </c>
      <c r="N30" s="1">
        <v>0</v>
      </c>
      <c r="O30" s="1">
        <v>2006</v>
      </c>
      <c r="P30" s="1">
        <v>0</v>
      </c>
      <c r="Q30" s="1">
        <v>47479</v>
      </c>
      <c r="R30" s="1">
        <v>-122129</v>
      </c>
      <c r="S30" s="1"/>
      <c r="T30" s="4">
        <f t="shared" si="0"/>
        <v>179.66101694915255</v>
      </c>
      <c r="U30" s="4" t="b">
        <f t="shared" si="12"/>
        <v>0</v>
      </c>
      <c r="V30" s="2">
        <f t="shared" si="13"/>
        <v>0</v>
      </c>
      <c r="W30" s="4"/>
      <c r="X30" t="b">
        <f t="shared" si="1"/>
        <v>1</v>
      </c>
      <c r="Y30">
        <f t="shared" si="25"/>
        <v>1</v>
      </c>
      <c r="Z30" t="b">
        <f t="shared" si="2"/>
        <v>0</v>
      </c>
      <c r="AA30">
        <f t="shared" si="14"/>
        <v>0</v>
      </c>
      <c r="AB30" t="b">
        <f t="shared" si="3"/>
        <v>0</v>
      </c>
      <c r="AC30">
        <f t="shared" si="15"/>
        <v>0</v>
      </c>
      <c r="AE30">
        <f t="shared" si="16"/>
        <v>1</v>
      </c>
      <c r="AF30">
        <f t="shared" si="4"/>
        <v>1</v>
      </c>
      <c r="AG30" s="14">
        <f t="shared" si="17"/>
        <v>0</v>
      </c>
      <c r="AI30" s="13" t="b">
        <f t="shared" si="5"/>
        <v>1</v>
      </c>
      <c r="AJ30">
        <f t="shared" si="18"/>
        <v>1</v>
      </c>
      <c r="AL30" t="b">
        <v>1</v>
      </c>
      <c r="AM30">
        <v>1</v>
      </c>
      <c r="AO30" t="b">
        <v>0</v>
      </c>
      <c r="AP30">
        <v>0</v>
      </c>
      <c r="AR30" t="b">
        <v>0</v>
      </c>
      <c r="AS30">
        <v>0</v>
      </c>
      <c r="AU30" t="b">
        <v>0</v>
      </c>
      <c r="AV30">
        <v>0</v>
      </c>
      <c r="AX30" t="b">
        <v>1</v>
      </c>
      <c r="AY30">
        <v>1</v>
      </c>
      <c r="BA30" t="b">
        <f t="shared" si="6"/>
        <v>1</v>
      </c>
      <c r="BB30">
        <f t="shared" si="19"/>
        <v>1</v>
      </c>
      <c r="BD30" t="b">
        <f t="shared" si="7"/>
        <v>1</v>
      </c>
      <c r="BE30">
        <f t="shared" si="20"/>
        <v>1</v>
      </c>
      <c r="BG30" t="b">
        <f t="shared" si="8"/>
        <v>1</v>
      </c>
      <c r="BH30">
        <f t="shared" si="21"/>
        <v>1</v>
      </c>
      <c r="BJ30" t="b">
        <f t="shared" si="9"/>
        <v>0</v>
      </c>
      <c r="BK30">
        <f t="shared" si="22"/>
        <v>0</v>
      </c>
      <c r="BM30" t="b">
        <f t="shared" si="10"/>
        <v>0</v>
      </c>
      <c r="BN30">
        <f t="shared" si="23"/>
        <v>0</v>
      </c>
      <c r="BP30" t="b">
        <f t="shared" si="11"/>
        <v>0</v>
      </c>
      <c r="BQ30">
        <f t="shared" si="24"/>
        <v>0</v>
      </c>
    </row>
    <row r="31" spans="1:69" x14ac:dyDescent="0.25">
      <c r="A31" s="1">
        <v>869700320</v>
      </c>
      <c r="B31" s="1" t="s">
        <v>39</v>
      </c>
      <c r="C31" s="4">
        <v>300000</v>
      </c>
      <c r="D31" s="1">
        <v>3</v>
      </c>
      <c r="E31" s="1" t="s">
        <v>12</v>
      </c>
      <c r="F31" s="1">
        <v>1260</v>
      </c>
      <c r="G31" s="1">
        <v>3855</v>
      </c>
      <c r="H31" s="1">
        <v>2</v>
      </c>
      <c r="I31" s="1">
        <v>0</v>
      </c>
      <c r="J31" s="1">
        <v>0</v>
      </c>
      <c r="K31" s="1">
        <v>3</v>
      </c>
      <c r="L31" s="1">
        <v>8</v>
      </c>
      <c r="M31" s="1">
        <v>1260</v>
      </c>
      <c r="N31" s="1">
        <v>0</v>
      </c>
      <c r="O31" s="1">
        <v>1999</v>
      </c>
      <c r="P31" s="1">
        <v>0</v>
      </c>
      <c r="Q31" s="2">
        <v>474908</v>
      </c>
      <c r="R31" s="1">
        <v>-122154</v>
      </c>
      <c r="S31" s="1"/>
      <c r="T31" s="4">
        <f t="shared" si="0"/>
        <v>238.0952380952381</v>
      </c>
      <c r="U31" s="4" t="b">
        <f t="shared" si="12"/>
        <v>1</v>
      </c>
      <c r="V31" s="2">
        <f t="shared" si="13"/>
        <v>1</v>
      </c>
      <c r="W31" s="4"/>
      <c r="X31" t="b">
        <f t="shared" si="1"/>
        <v>0</v>
      </c>
      <c r="Y31">
        <f t="shared" si="25"/>
        <v>0</v>
      </c>
      <c r="Z31" t="b">
        <f t="shared" si="2"/>
        <v>1</v>
      </c>
      <c r="AA31">
        <f t="shared" si="14"/>
        <v>1</v>
      </c>
      <c r="AB31" t="b">
        <f t="shared" si="3"/>
        <v>0</v>
      </c>
      <c r="AC31">
        <f t="shared" si="15"/>
        <v>0</v>
      </c>
      <c r="AE31">
        <f t="shared" si="16"/>
        <v>0</v>
      </c>
      <c r="AF31">
        <f t="shared" si="4"/>
        <v>1</v>
      </c>
      <c r="AG31" s="14">
        <f t="shared" si="17"/>
        <v>1</v>
      </c>
      <c r="AI31" s="13" t="b">
        <f t="shared" si="5"/>
        <v>0</v>
      </c>
      <c r="AJ31">
        <f t="shared" si="18"/>
        <v>0</v>
      </c>
      <c r="AL31" t="b">
        <v>1</v>
      </c>
      <c r="AM31">
        <v>1</v>
      </c>
      <c r="AO31" t="b">
        <v>0</v>
      </c>
      <c r="AP31">
        <v>0</v>
      </c>
      <c r="AR31" t="b">
        <v>0</v>
      </c>
      <c r="AS31">
        <v>0</v>
      </c>
      <c r="AU31" t="b">
        <v>0</v>
      </c>
      <c r="AV31">
        <v>0</v>
      </c>
      <c r="AX31" t="b">
        <v>0</v>
      </c>
      <c r="AY31">
        <v>0</v>
      </c>
      <c r="BA31" t="b">
        <f t="shared" si="6"/>
        <v>0</v>
      </c>
      <c r="BB31">
        <f t="shared" si="19"/>
        <v>0</v>
      </c>
      <c r="BD31" t="b">
        <f t="shared" si="7"/>
        <v>1</v>
      </c>
      <c r="BE31">
        <f t="shared" si="20"/>
        <v>1</v>
      </c>
      <c r="BG31" t="b">
        <f t="shared" si="8"/>
        <v>0</v>
      </c>
      <c r="BH31">
        <f t="shared" si="21"/>
        <v>0</v>
      </c>
      <c r="BJ31" t="b">
        <f t="shared" si="9"/>
        <v>0</v>
      </c>
      <c r="BK31">
        <f t="shared" si="22"/>
        <v>0</v>
      </c>
      <c r="BM31" t="b">
        <f t="shared" si="10"/>
        <v>0</v>
      </c>
      <c r="BN31">
        <f t="shared" si="23"/>
        <v>0</v>
      </c>
      <c r="BP31" t="b">
        <f t="shared" si="11"/>
        <v>0</v>
      </c>
      <c r="BQ31">
        <f t="shared" si="24"/>
        <v>0</v>
      </c>
    </row>
    <row r="32" spans="1:69" x14ac:dyDescent="0.25">
      <c r="A32" s="1">
        <v>3449900030</v>
      </c>
      <c r="B32" s="1" t="s">
        <v>40</v>
      </c>
      <c r="C32" s="4">
        <v>423000</v>
      </c>
      <c r="D32" s="1">
        <v>4</v>
      </c>
      <c r="E32" s="1" t="s">
        <v>12</v>
      </c>
      <c r="F32" s="1">
        <v>2660</v>
      </c>
      <c r="G32" s="1">
        <v>5539</v>
      </c>
      <c r="H32" s="1">
        <v>2</v>
      </c>
      <c r="I32" s="1">
        <v>0</v>
      </c>
      <c r="J32" s="1">
        <v>0</v>
      </c>
      <c r="K32" s="1">
        <v>3</v>
      </c>
      <c r="L32" s="1">
        <v>8</v>
      </c>
      <c r="M32" s="1">
        <v>2660</v>
      </c>
      <c r="N32" s="1">
        <v>0</v>
      </c>
      <c r="O32" s="1">
        <v>2004</v>
      </c>
      <c r="P32" s="1">
        <v>0</v>
      </c>
      <c r="Q32" s="2">
        <v>474981</v>
      </c>
      <c r="R32" s="1">
        <v>-122162</v>
      </c>
      <c r="S32" s="1"/>
      <c r="T32" s="4">
        <f t="shared" si="0"/>
        <v>159.02255639097746</v>
      </c>
      <c r="U32" s="4" t="b">
        <f t="shared" si="12"/>
        <v>0</v>
      </c>
      <c r="V32" s="2">
        <f t="shared" si="13"/>
        <v>0</v>
      </c>
      <c r="W32" s="4"/>
      <c r="X32" t="b">
        <f t="shared" si="1"/>
        <v>0</v>
      </c>
      <c r="Y32">
        <f t="shared" si="25"/>
        <v>0</v>
      </c>
      <c r="Z32" t="b">
        <f t="shared" si="2"/>
        <v>0</v>
      </c>
      <c r="AA32">
        <f t="shared" si="14"/>
        <v>0</v>
      </c>
      <c r="AB32" t="b">
        <f t="shared" si="3"/>
        <v>1</v>
      </c>
      <c r="AC32">
        <f t="shared" si="15"/>
        <v>1</v>
      </c>
      <c r="AE32">
        <f t="shared" si="16"/>
        <v>0</v>
      </c>
      <c r="AF32">
        <f t="shared" si="4"/>
        <v>2</v>
      </c>
      <c r="AG32" s="14">
        <f t="shared" si="17"/>
        <v>2</v>
      </c>
      <c r="AI32" s="13" t="b">
        <f t="shared" si="5"/>
        <v>0</v>
      </c>
      <c r="AJ32">
        <f t="shared" si="18"/>
        <v>0</v>
      </c>
      <c r="AL32" t="b">
        <v>1</v>
      </c>
      <c r="AM32">
        <v>1</v>
      </c>
      <c r="AO32" t="b">
        <v>0</v>
      </c>
      <c r="AP32">
        <v>0</v>
      </c>
      <c r="AR32" t="b">
        <v>0</v>
      </c>
      <c r="AS32">
        <v>0</v>
      </c>
      <c r="AU32" t="b">
        <v>0</v>
      </c>
      <c r="AV32">
        <v>0</v>
      </c>
      <c r="AX32" t="b">
        <v>1</v>
      </c>
      <c r="AY32">
        <v>1</v>
      </c>
      <c r="BA32" t="b">
        <f t="shared" si="6"/>
        <v>1</v>
      </c>
      <c r="BB32">
        <f t="shared" si="19"/>
        <v>1</v>
      </c>
      <c r="BD32" t="b">
        <f t="shared" si="7"/>
        <v>1</v>
      </c>
      <c r="BE32">
        <f t="shared" si="20"/>
        <v>1</v>
      </c>
      <c r="BG32" t="b">
        <f t="shared" si="8"/>
        <v>1</v>
      </c>
      <c r="BH32">
        <f t="shared" si="21"/>
        <v>1</v>
      </c>
      <c r="BJ32" t="b">
        <f t="shared" si="9"/>
        <v>0</v>
      </c>
      <c r="BK32">
        <f t="shared" si="22"/>
        <v>0</v>
      </c>
      <c r="BM32" t="b">
        <f t="shared" si="10"/>
        <v>0</v>
      </c>
      <c r="BN32">
        <f t="shared" si="23"/>
        <v>0</v>
      </c>
      <c r="BP32" t="b">
        <f t="shared" si="11"/>
        <v>0</v>
      </c>
      <c r="BQ32">
        <f t="shared" si="24"/>
        <v>0</v>
      </c>
    </row>
    <row r="33" spans="1:69" x14ac:dyDescent="0.25">
      <c r="A33" s="1">
        <v>7312000240</v>
      </c>
      <c r="B33" s="1" t="s">
        <v>35</v>
      </c>
      <c r="C33" s="4">
        <v>442000</v>
      </c>
      <c r="D33" s="1">
        <v>4</v>
      </c>
      <c r="E33" s="1" t="s">
        <v>12</v>
      </c>
      <c r="F33" s="1">
        <v>2520</v>
      </c>
      <c r="G33" s="1">
        <v>7253</v>
      </c>
      <c r="H33" s="1">
        <v>2</v>
      </c>
      <c r="I33" s="1">
        <v>0</v>
      </c>
      <c r="J33" s="1">
        <v>0</v>
      </c>
      <c r="K33" s="1">
        <v>3</v>
      </c>
      <c r="L33" s="1">
        <v>9</v>
      </c>
      <c r="M33" s="1">
        <v>2520</v>
      </c>
      <c r="N33" s="1">
        <v>0</v>
      </c>
      <c r="O33" s="1">
        <v>1990</v>
      </c>
      <c r="P33" s="1">
        <v>0</v>
      </c>
      <c r="Q33" s="2">
        <v>475148</v>
      </c>
      <c r="R33" s="1">
        <v>-122159</v>
      </c>
      <c r="S33" s="1"/>
      <c r="T33" s="4">
        <f t="shared" si="0"/>
        <v>175.39682539682539</v>
      </c>
      <c r="U33" s="4" t="b">
        <f t="shared" si="12"/>
        <v>0</v>
      </c>
      <c r="V33" s="2">
        <f t="shared" si="13"/>
        <v>0</v>
      </c>
      <c r="W33" s="4"/>
      <c r="X33" t="b">
        <f t="shared" si="1"/>
        <v>1</v>
      </c>
      <c r="Y33">
        <f t="shared" si="25"/>
        <v>1</v>
      </c>
      <c r="Z33" t="b">
        <f t="shared" si="2"/>
        <v>0</v>
      </c>
      <c r="AA33">
        <f t="shared" si="14"/>
        <v>0</v>
      </c>
      <c r="AB33" t="b">
        <f t="shared" si="3"/>
        <v>0</v>
      </c>
      <c r="AC33">
        <f t="shared" si="15"/>
        <v>0</v>
      </c>
      <c r="AE33">
        <f t="shared" si="16"/>
        <v>1</v>
      </c>
      <c r="AF33">
        <f t="shared" si="4"/>
        <v>1</v>
      </c>
      <c r="AG33" s="14">
        <f t="shared" si="17"/>
        <v>0</v>
      </c>
      <c r="AI33" s="13" t="b">
        <f t="shared" si="5"/>
        <v>0</v>
      </c>
      <c r="AJ33">
        <f t="shared" si="18"/>
        <v>0</v>
      </c>
      <c r="AL33" t="b">
        <v>1</v>
      </c>
      <c r="AM33">
        <v>1</v>
      </c>
      <c r="AO33" t="b">
        <v>0</v>
      </c>
      <c r="AP33">
        <v>0</v>
      </c>
      <c r="AR33" t="b">
        <v>0</v>
      </c>
      <c r="AS33">
        <v>0</v>
      </c>
      <c r="AU33" t="b">
        <v>0</v>
      </c>
      <c r="AV33">
        <v>0</v>
      </c>
      <c r="AX33" t="b">
        <v>0</v>
      </c>
      <c r="AY33">
        <v>0</v>
      </c>
      <c r="BA33" t="b">
        <f t="shared" si="6"/>
        <v>1</v>
      </c>
      <c r="BB33">
        <f t="shared" si="19"/>
        <v>1</v>
      </c>
      <c r="BD33" t="b">
        <f t="shared" si="7"/>
        <v>1</v>
      </c>
      <c r="BE33">
        <f t="shared" si="20"/>
        <v>1</v>
      </c>
      <c r="BG33" t="b">
        <f t="shared" si="8"/>
        <v>1</v>
      </c>
      <c r="BH33">
        <f t="shared" si="21"/>
        <v>1</v>
      </c>
      <c r="BJ33" t="b">
        <f t="shared" si="9"/>
        <v>0</v>
      </c>
      <c r="BK33">
        <f t="shared" si="22"/>
        <v>0</v>
      </c>
      <c r="BM33" t="b">
        <f t="shared" si="10"/>
        <v>0</v>
      </c>
      <c r="BN33">
        <f t="shared" si="23"/>
        <v>0</v>
      </c>
      <c r="BP33" t="b">
        <f t="shared" si="11"/>
        <v>1</v>
      </c>
      <c r="BQ33">
        <f t="shared" si="24"/>
        <v>1</v>
      </c>
    </row>
    <row r="34" spans="1:69" x14ac:dyDescent="0.25">
      <c r="A34" s="1">
        <v>1115300270</v>
      </c>
      <c r="B34" s="1" t="s">
        <v>41</v>
      </c>
      <c r="C34" s="4">
        <v>900000</v>
      </c>
      <c r="D34" s="1">
        <v>6</v>
      </c>
      <c r="E34" s="1" t="s">
        <v>42</v>
      </c>
      <c r="F34" s="1">
        <v>4210</v>
      </c>
      <c r="G34" s="1">
        <v>6105</v>
      </c>
      <c r="H34" s="1">
        <v>2</v>
      </c>
      <c r="I34" s="1">
        <v>0</v>
      </c>
      <c r="J34" s="1">
        <v>0</v>
      </c>
      <c r="K34" s="1">
        <v>3</v>
      </c>
      <c r="L34" s="1">
        <v>9</v>
      </c>
      <c r="M34" s="1">
        <v>3280</v>
      </c>
      <c r="N34" s="1">
        <v>930</v>
      </c>
      <c r="O34" s="1">
        <v>2008</v>
      </c>
      <c r="P34" s="1">
        <v>0</v>
      </c>
      <c r="Q34" s="2">
        <v>475211</v>
      </c>
      <c r="R34" s="1">
        <v>-122157</v>
      </c>
      <c r="S34" s="1"/>
      <c r="T34" s="4">
        <f t="shared" si="0"/>
        <v>213.77672209026127</v>
      </c>
      <c r="U34" s="4" t="b">
        <f t="shared" si="12"/>
        <v>1</v>
      </c>
      <c r="V34" s="2">
        <f t="shared" si="13"/>
        <v>1</v>
      </c>
      <c r="W34" s="4"/>
      <c r="X34" t="b">
        <f t="shared" si="1"/>
        <v>1</v>
      </c>
      <c r="Y34">
        <f t="shared" si="25"/>
        <v>1</v>
      </c>
      <c r="Z34" t="b">
        <f t="shared" si="2"/>
        <v>0</v>
      </c>
      <c r="AA34">
        <f t="shared" si="14"/>
        <v>0</v>
      </c>
      <c r="AB34" t="b">
        <f t="shared" si="3"/>
        <v>0</v>
      </c>
      <c r="AC34">
        <f t="shared" si="15"/>
        <v>0</v>
      </c>
      <c r="AE34">
        <f t="shared" si="16"/>
        <v>1</v>
      </c>
      <c r="AF34">
        <f t="shared" si="4"/>
        <v>1</v>
      </c>
      <c r="AG34" s="14">
        <f t="shared" si="17"/>
        <v>0</v>
      </c>
      <c r="AI34" s="13" t="b">
        <f t="shared" si="5"/>
        <v>1</v>
      </c>
      <c r="AJ34">
        <f t="shared" si="18"/>
        <v>1</v>
      </c>
      <c r="AL34" t="b">
        <v>1</v>
      </c>
      <c r="AM34">
        <v>1</v>
      </c>
      <c r="AO34" t="b">
        <v>0</v>
      </c>
      <c r="AP34">
        <v>0</v>
      </c>
      <c r="AR34" t="b">
        <v>1</v>
      </c>
      <c r="AS34">
        <v>1</v>
      </c>
      <c r="AU34" t="b">
        <v>0</v>
      </c>
      <c r="AV34">
        <v>0</v>
      </c>
      <c r="AX34" t="b">
        <v>1</v>
      </c>
      <c r="AY34">
        <v>1</v>
      </c>
      <c r="BA34" t="b">
        <f t="shared" si="6"/>
        <v>1</v>
      </c>
      <c r="BB34">
        <f t="shared" si="19"/>
        <v>1</v>
      </c>
      <c r="BD34" t="b">
        <f t="shared" si="7"/>
        <v>1</v>
      </c>
      <c r="BE34">
        <f t="shared" si="20"/>
        <v>1</v>
      </c>
      <c r="BG34" t="b">
        <f t="shared" si="8"/>
        <v>1</v>
      </c>
      <c r="BH34">
        <f t="shared" si="21"/>
        <v>1</v>
      </c>
      <c r="BJ34" t="b">
        <f t="shared" si="9"/>
        <v>0</v>
      </c>
      <c r="BK34">
        <f t="shared" si="22"/>
        <v>0</v>
      </c>
      <c r="BM34" t="b">
        <f t="shared" si="10"/>
        <v>0</v>
      </c>
      <c r="BN34">
        <f t="shared" si="23"/>
        <v>0</v>
      </c>
      <c r="BP34" t="b">
        <f t="shared" si="11"/>
        <v>1</v>
      </c>
      <c r="BQ34">
        <f t="shared" si="24"/>
        <v>1</v>
      </c>
    </row>
    <row r="35" spans="1:69" x14ac:dyDescent="0.25">
      <c r="A35" s="1">
        <v>4279200060</v>
      </c>
      <c r="B35" s="1" t="s">
        <v>43</v>
      </c>
      <c r="C35" s="4">
        <v>420000</v>
      </c>
      <c r="D35" s="1">
        <v>4</v>
      </c>
      <c r="E35" s="1" t="s">
        <v>12</v>
      </c>
      <c r="F35" s="1">
        <v>2110</v>
      </c>
      <c r="G35" s="1">
        <v>9825</v>
      </c>
      <c r="H35" s="1">
        <v>2</v>
      </c>
      <c r="I35" s="1">
        <v>0</v>
      </c>
      <c r="J35" s="1">
        <v>0</v>
      </c>
      <c r="K35" s="1">
        <v>3</v>
      </c>
      <c r="L35" s="1">
        <v>8</v>
      </c>
      <c r="M35" s="1">
        <v>2110</v>
      </c>
      <c r="N35" s="1">
        <v>0</v>
      </c>
      <c r="O35" s="1">
        <v>2000</v>
      </c>
      <c r="P35" s="1">
        <v>0</v>
      </c>
      <c r="Q35" s="2">
        <v>474979</v>
      </c>
      <c r="R35" s="1">
        <v>-122153</v>
      </c>
      <c r="S35" s="1"/>
      <c r="T35" s="4">
        <f t="shared" si="0"/>
        <v>199.05213270142181</v>
      </c>
      <c r="U35" s="4" t="b">
        <f t="shared" si="12"/>
        <v>0</v>
      </c>
      <c r="V35" s="2">
        <f t="shared" si="13"/>
        <v>0</v>
      </c>
      <c r="W35" s="4"/>
      <c r="X35" t="b">
        <f t="shared" si="1"/>
        <v>1</v>
      </c>
      <c r="Y35">
        <f t="shared" si="25"/>
        <v>1</v>
      </c>
      <c r="Z35" t="b">
        <f t="shared" si="2"/>
        <v>0</v>
      </c>
      <c r="AA35">
        <f t="shared" si="14"/>
        <v>0</v>
      </c>
      <c r="AB35" t="b">
        <f t="shared" si="3"/>
        <v>0</v>
      </c>
      <c r="AC35">
        <f t="shared" si="15"/>
        <v>0</v>
      </c>
      <c r="AE35">
        <f t="shared" si="16"/>
        <v>1</v>
      </c>
      <c r="AF35">
        <f t="shared" si="4"/>
        <v>1</v>
      </c>
      <c r="AG35" s="14">
        <f t="shared" si="17"/>
        <v>0</v>
      </c>
      <c r="AI35" s="13" t="b">
        <f t="shared" si="5"/>
        <v>0</v>
      </c>
      <c r="AJ35">
        <f t="shared" si="18"/>
        <v>0</v>
      </c>
      <c r="AL35" t="b">
        <v>1</v>
      </c>
      <c r="AM35">
        <v>1</v>
      </c>
      <c r="AO35" t="b">
        <v>0</v>
      </c>
      <c r="AP35">
        <v>0</v>
      </c>
      <c r="AR35" t="b">
        <v>0</v>
      </c>
      <c r="AS35">
        <v>0</v>
      </c>
      <c r="AU35" t="b">
        <v>0</v>
      </c>
      <c r="AV35">
        <v>0</v>
      </c>
      <c r="AX35" t="b">
        <v>0</v>
      </c>
      <c r="AY35">
        <v>0</v>
      </c>
      <c r="BA35" t="b">
        <f t="shared" si="6"/>
        <v>1</v>
      </c>
      <c r="BB35">
        <f t="shared" si="19"/>
        <v>1</v>
      </c>
      <c r="BD35" t="b">
        <f t="shared" si="7"/>
        <v>1</v>
      </c>
      <c r="BE35">
        <f t="shared" si="20"/>
        <v>1</v>
      </c>
      <c r="BG35" t="b">
        <f t="shared" si="8"/>
        <v>0</v>
      </c>
      <c r="BH35">
        <f t="shared" si="21"/>
        <v>0</v>
      </c>
      <c r="BJ35" t="b">
        <f t="shared" si="9"/>
        <v>0</v>
      </c>
      <c r="BK35">
        <f t="shared" si="22"/>
        <v>0</v>
      </c>
      <c r="BM35" t="b">
        <f t="shared" si="10"/>
        <v>0</v>
      </c>
      <c r="BN35">
        <f t="shared" si="23"/>
        <v>0</v>
      </c>
      <c r="BP35" t="b">
        <f t="shared" si="11"/>
        <v>0</v>
      </c>
      <c r="BQ35">
        <f t="shared" si="24"/>
        <v>0</v>
      </c>
    </row>
    <row r="36" spans="1:69" x14ac:dyDescent="0.25">
      <c r="A36" s="1">
        <v>9353300140</v>
      </c>
      <c r="B36" s="1" t="s">
        <v>44</v>
      </c>
      <c r="C36" s="4">
        <v>284950</v>
      </c>
      <c r="D36" s="1">
        <v>3</v>
      </c>
      <c r="E36" s="1">
        <v>1</v>
      </c>
      <c r="F36" s="1">
        <v>990</v>
      </c>
      <c r="G36" s="1">
        <v>10723</v>
      </c>
      <c r="H36" s="1">
        <v>1</v>
      </c>
      <c r="I36" s="1">
        <v>0</v>
      </c>
      <c r="J36" s="1">
        <v>0</v>
      </c>
      <c r="K36" s="1">
        <v>5</v>
      </c>
      <c r="L36" s="1">
        <v>7</v>
      </c>
      <c r="M36" s="1">
        <v>990</v>
      </c>
      <c r="N36" s="1">
        <v>0</v>
      </c>
      <c r="O36" s="1">
        <v>1960</v>
      </c>
      <c r="P36" s="1">
        <v>0</v>
      </c>
      <c r="Q36" s="2">
        <v>474887</v>
      </c>
      <c r="R36" s="1">
        <v>-122133</v>
      </c>
      <c r="S36" s="1"/>
      <c r="T36" s="4">
        <f t="shared" si="0"/>
        <v>287.82828282828285</v>
      </c>
      <c r="U36" s="4" t="b">
        <f t="shared" si="12"/>
        <v>1</v>
      </c>
      <c r="V36" s="2">
        <f t="shared" si="13"/>
        <v>1</v>
      </c>
      <c r="W36" s="4"/>
      <c r="X36" t="b">
        <f t="shared" si="1"/>
        <v>0</v>
      </c>
      <c r="Y36">
        <f t="shared" si="25"/>
        <v>0</v>
      </c>
      <c r="Z36" t="b">
        <f t="shared" si="2"/>
        <v>1</v>
      </c>
      <c r="AA36">
        <f t="shared" si="14"/>
        <v>1</v>
      </c>
      <c r="AB36" t="b">
        <f t="shared" si="3"/>
        <v>0</v>
      </c>
      <c r="AC36">
        <f t="shared" si="15"/>
        <v>0</v>
      </c>
      <c r="AE36">
        <f t="shared" si="16"/>
        <v>0</v>
      </c>
      <c r="AF36">
        <f t="shared" si="4"/>
        <v>1</v>
      </c>
      <c r="AG36" s="14">
        <f t="shared" si="17"/>
        <v>1</v>
      </c>
      <c r="AI36" s="13" t="b">
        <f t="shared" si="5"/>
        <v>0</v>
      </c>
      <c r="AJ36">
        <f t="shared" si="18"/>
        <v>0</v>
      </c>
      <c r="AL36" t="b">
        <v>0</v>
      </c>
      <c r="AM36">
        <v>0</v>
      </c>
      <c r="AO36" t="b">
        <v>0</v>
      </c>
      <c r="AP36">
        <v>0</v>
      </c>
      <c r="AR36" t="b">
        <v>0</v>
      </c>
      <c r="AS36">
        <v>0</v>
      </c>
      <c r="AU36" t="b">
        <v>0</v>
      </c>
      <c r="AV36">
        <v>0</v>
      </c>
      <c r="AX36" t="b">
        <v>0</v>
      </c>
      <c r="AY36">
        <v>0</v>
      </c>
      <c r="BA36" t="b">
        <f t="shared" si="6"/>
        <v>0</v>
      </c>
      <c r="BB36">
        <f t="shared" si="19"/>
        <v>0</v>
      </c>
      <c r="BD36" t="b">
        <f t="shared" si="7"/>
        <v>0</v>
      </c>
      <c r="BE36">
        <f t="shared" si="20"/>
        <v>0</v>
      </c>
      <c r="BG36" t="b">
        <f t="shared" si="8"/>
        <v>0</v>
      </c>
      <c r="BH36">
        <f t="shared" si="21"/>
        <v>0</v>
      </c>
      <c r="BJ36" t="b">
        <f t="shared" si="9"/>
        <v>0</v>
      </c>
      <c r="BK36">
        <f t="shared" si="22"/>
        <v>0</v>
      </c>
      <c r="BM36" t="b">
        <f t="shared" si="10"/>
        <v>1</v>
      </c>
      <c r="BN36">
        <f t="shared" si="23"/>
        <v>1</v>
      </c>
      <c r="BP36" t="b">
        <f t="shared" si="11"/>
        <v>0</v>
      </c>
      <c r="BQ36">
        <f t="shared" si="24"/>
        <v>0</v>
      </c>
    </row>
    <row r="37" spans="1:69" x14ac:dyDescent="0.25">
      <c r="A37" s="1">
        <v>5127001600</v>
      </c>
      <c r="B37" s="1" t="s">
        <v>13</v>
      </c>
      <c r="C37" s="4">
        <v>331500</v>
      </c>
      <c r="D37" s="1">
        <v>4</v>
      </c>
      <c r="E37" s="1" t="s">
        <v>6</v>
      </c>
      <c r="F37" s="1">
        <v>1820</v>
      </c>
      <c r="G37" s="1">
        <v>14319</v>
      </c>
      <c r="H37" s="1">
        <v>1</v>
      </c>
      <c r="I37" s="1">
        <v>0</v>
      </c>
      <c r="J37" s="1">
        <v>0</v>
      </c>
      <c r="K37" s="1">
        <v>4</v>
      </c>
      <c r="L37" s="1">
        <v>7</v>
      </c>
      <c r="M37" s="1">
        <v>1820</v>
      </c>
      <c r="N37" s="1">
        <v>0</v>
      </c>
      <c r="O37" s="1">
        <v>1969</v>
      </c>
      <c r="P37" s="1">
        <v>0</v>
      </c>
      <c r="Q37" s="2">
        <v>474757</v>
      </c>
      <c r="R37" s="1">
        <v>-122148</v>
      </c>
      <c r="S37" s="1"/>
      <c r="T37" s="4">
        <f t="shared" si="0"/>
        <v>182.14285714285714</v>
      </c>
      <c r="U37" s="4" t="b">
        <f t="shared" si="12"/>
        <v>0</v>
      </c>
      <c r="V37" s="2">
        <f t="shared" si="13"/>
        <v>0</v>
      </c>
      <c r="W37" s="4"/>
      <c r="X37" t="b">
        <f t="shared" si="1"/>
        <v>1</v>
      </c>
      <c r="Y37">
        <f t="shared" si="25"/>
        <v>1</v>
      </c>
      <c r="Z37" t="b">
        <f t="shared" si="2"/>
        <v>0</v>
      </c>
      <c r="AA37">
        <f t="shared" si="14"/>
        <v>0</v>
      </c>
      <c r="AB37" t="b">
        <f t="shared" si="3"/>
        <v>0</v>
      </c>
      <c r="AC37">
        <f t="shared" si="15"/>
        <v>0</v>
      </c>
      <c r="AE37">
        <f t="shared" si="16"/>
        <v>1</v>
      </c>
      <c r="AF37">
        <f t="shared" si="4"/>
        <v>1</v>
      </c>
      <c r="AG37" s="14">
        <f t="shared" si="17"/>
        <v>0</v>
      </c>
      <c r="AI37" s="13" t="b">
        <f t="shared" si="5"/>
        <v>0</v>
      </c>
      <c r="AJ37">
        <f t="shared" si="18"/>
        <v>0</v>
      </c>
      <c r="AL37" t="b">
        <v>0</v>
      </c>
      <c r="AM37">
        <v>0</v>
      </c>
      <c r="AO37" t="b">
        <v>0</v>
      </c>
      <c r="AP37">
        <v>0</v>
      </c>
      <c r="AR37" t="b">
        <v>0</v>
      </c>
      <c r="AS37">
        <v>0</v>
      </c>
      <c r="AU37" t="b">
        <v>0</v>
      </c>
      <c r="AV37">
        <v>0</v>
      </c>
      <c r="AX37" t="b">
        <v>0</v>
      </c>
      <c r="AY37">
        <v>0</v>
      </c>
      <c r="BA37" t="b">
        <f t="shared" si="6"/>
        <v>1</v>
      </c>
      <c r="BB37">
        <f t="shared" si="19"/>
        <v>1</v>
      </c>
      <c r="BD37" t="b">
        <f t="shared" si="7"/>
        <v>1</v>
      </c>
      <c r="BE37">
        <f t="shared" si="20"/>
        <v>1</v>
      </c>
      <c r="BG37" t="b">
        <f t="shared" si="8"/>
        <v>0</v>
      </c>
      <c r="BH37">
        <f t="shared" si="21"/>
        <v>0</v>
      </c>
      <c r="BJ37" t="b">
        <f t="shared" si="9"/>
        <v>1</v>
      </c>
      <c r="BK37">
        <f t="shared" si="22"/>
        <v>1</v>
      </c>
      <c r="BM37" t="b">
        <f t="shared" si="10"/>
        <v>1</v>
      </c>
      <c r="BN37">
        <f t="shared" si="23"/>
        <v>1</v>
      </c>
      <c r="BP37" t="b">
        <f t="shared" si="11"/>
        <v>0</v>
      </c>
      <c r="BQ37">
        <f t="shared" si="24"/>
        <v>0</v>
      </c>
    </row>
    <row r="38" spans="1:69" x14ac:dyDescent="0.25">
      <c r="A38" s="1">
        <v>7230000350</v>
      </c>
      <c r="B38" s="1" t="s">
        <v>45</v>
      </c>
      <c r="C38" s="4">
        <v>300000</v>
      </c>
      <c r="D38" s="1">
        <v>3</v>
      </c>
      <c r="E38" s="1" t="s">
        <v>6</v>
      </c>
      <c r="F38" s="1">
        <v>1830</v>
      </c>
      <c r="G38" s="1">
        <v>51836</v>
      </c>
      <c r="H38" s="1">
        <v>1</v>
      </c>
      <c r="I38" s="1">
        <v>0</v>
      </c>
      <c r="J38" s="1">
        <v>0</v>
      </c>
      <c r="K38" s="1">
        <v>4</v>
      </c>
      <c r="L38" s="1">
        <v>7</v>
      </c>
      <c r="M38" s="1">
        <v>1430</v>
      </c>
      <c r="N38" s="1">
        <v>400</v>
      </c>
      <c r="O38" s="1">
        <v>1966</v>
      </c>
      <c r="P38" s="1">
        <v>0</v>
      </c>
      <c r="Q38" s="2">
        <v>474774</v>
      </c>
      <c r="R38" s="1">
        <v>-122098</v>
      </c>
      <c r="S38" s="1"/>
      <c r="T38" s="4">
        <f t="shared" si="0"/>
        <v>163.9344262295082</v>
      </c>
      <c r="U38" s="4" t="b">
        <f t="shared" si="12"/>
        <v>0</v>
      </c>
      <c r="V38" s="2">
        <f t="shared" si="13"/>
        <v>0</v>
      </c>
      <c r="W38" s="4"/>
      <c r="X38" t="b">
        <f t="shared" si="1"/>
        <v>0</v>
      </c>
      <c r="Y38">
        <f t="shared" si="25"/>
        <v>0</v>
      </c>
      <c r="Z38" t="b">
        <f t="shared" si="2"/>
        <v>0</v>
      </c>
      <c r="AA38">
        <f t="shared" si="14"/>
        <v>0</v>
      </c>
      <c r="AB38" t="b">
        <f t="shared" si="3"/>
        <v>1</v>
      </c>
      <c r="AC38">
        <f t="shared" si="15"/>
        <v>1</v>
      </c>
      <c r="AE38">
        <f t="shared" si="16"/>
        <v>0</v>
      </c>
      <c r="AF38">
        <f t="shared" si="4"/>
        <v>2</v>
      </c>
      <c r="AG38" s="14">
        <f t="shared" si="17"/>
        <v>2</v>
      </c>
      <c r="AI38" s="13" t="b">
        <f t="shared" si="5"/>
        <v>0</v>
      </c>
      <c r="AJ38">
        <f t="shared" si="18"/>
        <v>0</v>
      </c>
      <c r="AL38" t="b">
        <v>0</v>
      </c>
      <c r="AM38">
        <v>0</v>
      </c>
      <c r="AO38" t="b">
        <v>0</v>
      </c>
      <c r="AP38">
        <v>0</v>
      </c>
      <c r="AR38" t="b">
        <v>1</v>
      </c>
      <c r="AS38">
        <v>1</v>
      </c>
      <c r="AU38" t="b">
        <v>0</v>
      </c>
      <c r="AV38">
        <v>0</v>
      </c>
      <c r="AX38" t="b">
        <v>0</v>
      </c>
      <c r="AY38">
        <v>0</v>
      </c>
      <c r="BA38" t="b">
        <f t="shared" si="6"/>
        <v>0</v>
      </c>
      <c r="BB38">
        <f t="shared" si="19"/>
        <v>0</v>
      </c>
      <c r="BD38" t="b">
        <f t="shared" si="7"/>
        <v>1</v>
      </c>
      <c r="BE38">
        <f t="shared" si="20"/>
        <v>1</v>
      </c>
      <c r="BG38" t="b">
        <f t="shared" si="8"/>
        <v>0</v>
      </c>
      <c r="BH38">
        <f t="shared" si="21"/>
        <v>0</v>
      </c>
      <c r="BJ38" t="b">
        <f t="shared" si="9"/>
        <v>1</v>
      </c>
      <c r="BK38">
        <f t="shared" si="22"/>
        <v>1</v>
      </c>
      <c r="BM38" t="b">
        <f t="shared" si="10"/>
        <v>1</v>
      </c>
      <c r="BN38">
        <f t="shared" si="23"/>
        <v>1</v>
      </c>
      <c r="BP38" t="b">
        <f t="shared" si="11"/>
        <v>0</v>
      </c>
      <c r="BQ38">
        <f t="shared" si="24"/>
        <v>0</v>
      </c>
    </row>
    <row r="39" spans="1:69" x14ac:dyDescent="0.25">
      <c r="A39" s="1">
        <v>5095600310</v>
      </c>
      <c r="B39" s="1" t="s">
        <v>46</v>
      </c>
      <c r="C39" s="4">
        <v>379500</v>
      </c>
      <c r="D39" s="1">
        <v>3</v>
      </c>
      <c r="E39" s="1" t="s">
        <v>26</v>
      </c>
      <c r="F39" s="1">
        <v>2070</v>
      </c>
      <c r="G39" s="1">
        <v>14196</v>
      </c>
      <c r="H39" s="1">
        <v>2</v>
      </c>
      <c r="I39" s="1">
        <v>0</v>
      </c>
      <c r="J39" s="1">
        <v>0</v>
      </c>
      <c r="K39" s="1">
        <v>3</v>
      </c>
      <c r="L39" s="1">
        <v>7</v>
      </c>
      <c r="M39" s="1">
        <v>2070</v>
      </c>
      <c r="N39" s="1">
        <v>0</v>
      </c>
      <c r="O39" s="1">
        <v>1989</v>
      </c>
      <c r="P39" s="1">
        <v>0</v>
      </c>
      <c r="Q39" s="2">
        <v>474617</v>
      </c>
      <c r="R39" s="1" t="s">
        <v>47</v>
      </c>
      <c r="S39" s="1"/>
      <c r="T39" s="4">
        <f t="shared" si="0"/>
        <v>183.33333333333334</v>
      </c>
      <c r="U39" s="4" t="b">
        <f t="shared" si="12"/>
        <v>0</v>
      </c>
      <c r="V39" s="2">
        <f t="shared" si="13"/>
        <v>0</v>
      </c>
      <c r="W39" s="4"/>
      <c r="X39" t="b">
        <f t="shared" si="1"/>
        <v>1</v>
      </c>
      <c r="Y39">
        <f t="shared" si="25"/>
        <v>1</v>
      </c>
      <c r="Z39" t="b">
        <f t="shared" si="2"/>
        <v>0</v>
      </c>
      <c r="AA39">
        <f t="shared" si="14"/>
        <v>0</v>
      </c>
      <c r="AB39" t="b">
        <f t="shared" si="3"/>
        <v>0</v>
      </c>
      <c r="AC39">
        <f t="shared" si="15"/>
        <v>0</v>
      </c>
      <c r="AE39">
        <f t="shared" si="16"/>
        <v>1</v>
      </c>
      <c r="AF39">
        <f t="shared" si="4"/>
        <v>1</v>
      </c>
      <c r="AG39" s="14">
        <f t="shared" si="17"/>
        <v>0</v>
      </c>
      <c r="AI39" s="13" t="b">
        <f t="shared" si="5"/>
        <v>0</v>
      </c>
      <c r="AJ39">
        <f t="shared" si="18"/>
        <v>0</v>
      </c>
      <c r="AL39" t="b">
        <v>1</v>
      </c>
      <c r="AM39">
        <v>1</v>
      </c>
      <c r="AO39" t="b">
        <v>0</v>
      </c>
      <c r="AP39">
        <v>0</v>
      </c>
      <c r="AR39" t="b">
        <v>0</v>
      </c>
      <c r="AS39">
        <v>0</v>
      </c>
      <c r="AU39" t="b">
        <v>0</v>
      </c>
      <c r="AV39">
        <v>0</v>
      </c>
      <c r="AX39" t="b">
        <v>0</v>
      </c>
      <c r="AY39">
        <v>0</v>
      </c>
      <c r="BA39" t="b">
        <f t="shared" si="6"/>
        <v>0</v>
      </c>
      <c r="BB39">
        <f t="shared" si="19"/>
        <v>0</v>
      </c>
      <c r="BD39" t="b">
        <f t="shared" si="7"/>
        <v>1</v>
      </c>
      <c r="BE39">
        <f t="shared" si="20"/>
        <v>1</v>
      </c>
      <c r="BG39" t="b">
        <f t="shared" si="8"/>
        <v>0</v>
      </c>
      <c r="BH39">
        <f t="shared" si="21"/>
        <v>0</v>
      </c>
      <c r="BJ39" t="b">
        <f t="shared" si="9"/>
        <v>1</v>
      </c>
      <c r="BK39">
        <f t="shared" si="22"/>
        <v>1</v>
      </c>
      <c r="BM39" t="b">
        <f t="shared" si="10"/>
        <v>0</v>
      </c>
      <c r="BN39">
        <f t="shared" si="23"/>
        <v>0</v>
      </c>
      <c r="BP39" t="b">
        <f t="shared" si="11"/>
        <v>0</v>
      </c>
      <c r="BQ39">
        <f t="shared" si="24"/>
        <v>0</v>
      </c>
    </row>
    <row r="40" spans="1:69" x14ac:dyDescent="0.25">
      <c r="A40" s="1">
        <v>4309720160</v>
      </c>
      <c r="B40" s="1" t="s">
        <v>48</v>
      </c>
      <c r="C40" s="4">
        <v>785000</v>
      </c>
      <c r="D40" s="1">
        <v>3</v>
      </c>
      <c r="E40" s="1" t="s">
        <v>12</v>
      </c>
      <c r="F40" s="1">
        <v>2930</v>
      </c>
      <c r="G40" s="1">
        <v>33981</v>
      </c>
      <c r="H40" s="1">
        <v>2</v>
      </c>
      <c r="I40" s="1">
        <v>0</v>
      </c>
      <c r="J40" s="1">
        <v>2</v>
      </c>
      <c r="K40" s="1">
        <v>3</v>
      </c>
      <c r="L40" s="1">
        <v>9</v>
      </c>
      <c r="M40" s="1">
        <v>2930</v>
      </c>
      <c r="N40" s="1">
        <v>0</v>
      </c>
      <c r="O40" s="1">
        <v>2000</v>
      </c>
      <c r="P40" s="1">
        <v>0</v>
      </c>
      <c r="Q40" s="2">
        <v>475151</v>
      </c>
      <c r="R40" s="1" t="s">
        <v>29</v>
      </c>
      <c r="S40" s="1"/>
      <c r="T40" s="4">
        <f t="shared" si="0"/>
        <v>267.91808873720134</v>
      </c>
      <c r="U40" s="4" t="b">
        <f t="shared" si="12"/>
        <v>1</v>
      </c>
      <c r="V40" s="2">
        <f t="shared" si="13"/>
        <v>1</v>
      </c>
      <c r="W40" s="4"/>
      <c r="X40" t="b">
        <f t="shared" si="1"/>
        <v>0</v>
      </c>
      <c r="Y40">
        <f t="shared" si="25"/>
        <v>0</v>
      </c>
      <c r="Z40" t="b">
        <f t="shared" si="2"/>
        <v>1</v>
      </c>
      <c r="AA40">
        <f t="shared" si="14"/>
        <v>1</v>
      </c>
      <c r="AB40" t="b">
        <f t="shared" si="3"/>
        <v>0</v>
      </c>
      <c r="AC40">
        <f t="shared" si="15"/>
        <v>0</v>
      </c>
      <c r="AE40">
        <f t="shared" si="16"/>
        <v>0</v>
      </c>
      <c r="AF40">
        <f t="shared" si="4"/>
        <v>1</v>
      </c>
      <c r="AG40" s="14">
        <f t="shared" si="17"/>
        <v>1</v>
      </c>
      <c r="AI40" s="13" t="b">
        <f t="shared" si="5"/>
        <v>1</v>
      </c>
      <c r="AJ40">
        <f t="shared" si="18"/>
        <v>1</v>
      </c>
      <c r="AL40" t="b">
        <v>1</v>
      </c>
      <c r="AM40">
        <v>1</v>
      </c>
      <c r="AO40" t="b">
        <v>1</v>
      </c>
      <c r="AP40">
        <v>1</v>
      </c>
      <c r="AR40" t="b">
        <v>0</v>
      </c>
      <c r="AS40">
        <v>0</v>
      </c>
      <c r="AU40" t="b">
        <v>0</v>
      </c>
      <c r="AV40">
        <v>0</v>
      </c>
      <c r="AX40" t="b">
        <v>0</v>
      </c>
      <c r="AY40">
        <v>0</v>
      </c>
      <c r="BA40" t="b">
        <f t="shared" si="6"/>
        <v>0</v>
      </c>
      <c r="BB40">
        <f t="shared" si="19"/>
        <v>0</v>
      </c>
      <c r="BD40" t="b">
        <f t="shared" si="7"/>
        <v>1</v>
      </c>
      <c r="BE40">
        <f t="shared" si="20"/>
        <v>1</v>
      </c>
      <c r="BG40" t="b">
        <f t="shared" si="8"/>
        <v>1</v>
      </c>
      <c r="BH40">
        <f t="shared" si="21"/>
        <v>1</v>
      </c>
      <c r="BJ40" t="b">
        <f t="shared" si="9"/>
        <v>1</v>
      </c>
      <c r="BK40">
        <f t="shared" si="22"/>
        <v>1</v>
      </c>
      <c r="BM40" t="b">
        <f t="shared" si="10"/>
        <v>0</v>
      </c>
      <c r="BN40">
        <f t="shared" si="23"/>
        <v>0</v>
      </c>
      <c r="BP40" t="b">
        <f t="shared" si="11"/>
        <v>1</v>
      </c>
      <c r="BQ40">
        <f t="shared" si="24"/>
        <v>1</v>
      </c>
    </row>
    <row r="41" spans="1:69" x14ac:dyDescent="0.25">
      <c r="A41" s="1">
        <v>2787720140</v>
      </c>
      <c r="B41" s="1" t="s">
        <v>49</v>
      </c>
      <c r="C41" s="4">
        <v>416000</v>
      </c>
      <c r="D41" s="1">
        <v>3</v>
      </c>
      <c r="E41" s="1" t="s">
        <v>12</v>
      </c>
      <c r="F41" s="1">
        <v>1790</v>
      </c>
      <c r="G41" s="1">
        <v>11542</v>
      </c>
      <c r="H41" s="1">
        <v>1</v>
      </c>
      <c r="I41" s="1">
        <v>0</v>
      </c>
      <c r="J41" s="1">
        <v>0</v>
      </c>
      <c r="K41" s="1">
        <v>5</v>
      </c>
      <c r="L41" s="1">
        <v>7</v>
      </c>
      <c r="M41" s="1">
        <v>1190</v>
      </c>
      <c r="N41" s="1">
        <v>600</v>
      </c>
      <c r="O41" s="1">
        <v>1969</v>
      </c>
      <c r="P41" s="1">
        <v>0</v>
      </c>
      <c r="Q41" s="2">
        <v>475124</v>
      </c>
      <c r="R41" s="1" t="s">
        <v>50</v>
      </c>
      <c r="S41" s="1"/>
      <c r="T41" s="4">
        <f t="shared" si="0"/>
        <v>232.4022346368715</v>
      </c>
      <c r="U41" s="4" t="b">
        <f t="shared" si="12"/>
        <v>1</v>
      </c>
      <c r="V41" s="2">
        <f t="shared" si="13"/>
        <v>1</v>
      </c>
      <c r="W41" s="4"/>
      <c r="X41" t="b">
        <f t="shared" si="1"/>
        <v>0</v>
      </c>
      <c r="Y41">
        <f t="shared" si="25"/>
        <v>0</v>
      </c>
      <c r="Z41" t="b">
        <f t="shared" si="2"/>
        <v>1</v>
      </c>
      <c r="AA41">
        <f t="shared" si="14"/>
        <v>1</v>
      </c>
      <c r="AB41" t="b">
        <f t="shared" si="3"/>
        <v>0</v>
      </c>
      <c r="AC41">
        <f t="shared" si="15"/>
        <v>0</v>
      </c>
      <c r="AE41">
        <f t="shared" si="16"/>
        <v>0</v>
      </c>
      <c r="AF41">
        <f t="shared" si="4"/>
        <v>1</v>
      </c>
      <c r="AG41" s="14">
        <f t="shared" si="17"/>
        <v>1</v>
      </c>
      <c r="AI41" s="13" t="b">
        <f t="shared" si="5"/>
        <v>0</v>
      </c>
      <c r="AJ41">
        <f t="shared" si="18"/>
        <v>0</v>
      </c>
      <c r="AL41" t="b">
        <v>0</v>
      </c>
      <c r="AM41">
        <v>0</v>
      </c>
      <c r="AO41" t="b">
        <v>0</v>
      </c>
      <c r="AP41">
        <v>0</v>
      </c>
      <c r="AR41" t="b">
        <v>1</v>
      </c>
      <c r="AS41">
        <v>1</v>
      </c>
      <c r="AU41" t="b">
        <v>0</v>
      </c>
      <c r="AV41">
        <v>0</v>
      </c>
      <c r="AX41" t="b">
        <v>0</v>
      </c>
      <c r="AY41">
        <v>0</v>
      </c>
      <c r="BA41" t="b">
        <f t="shared" si="6"/>
        <v>0</v>
      </c>
      <c r="BB41">
        <f t="shared" si="19"/>
        <v>0</v>
      </c>
      <c r="BD41" t="b">
        <f t="shared" si="7"/>
        <v>1</v>
      </c>
      <c r="BE41">
        <f t="shared" si="20"/>
        <v>1</v>
      </c>
      <c r="BG41" t="b">
        <f t="shared" si="8"/>
        <v>0</v>
      </c>
      <c r="BH41">
        <f t="shared" si="21"/>
        <v>0</v>
      </c>
      <c r="BJ41" t="b">
        <f t="shared" si="9"/>
        <v>0</v>
      </c>
      <c r="BK41">
        <f t="shared" si="22"/>
        <v>0</v>
      </c>
      <c r="BM41" t="b">
        <f t="shared" si="10"/>
        <v>1</v>
      </c>
      <c r="BN41">
        <f t="shared" si="23"/>
        <v>1</v>
      </c>
      <c r="BP41" t="b">
        <f t="shared" si="11"/>
        <v>0</v>
      </c>
      <c r="BQ41">
        <f t="shared" si="24"/>
        <v>0</v>
      </c>
    </row>
    <row r="42" spans="1:69" x14ac:dyDescent="0.25">
      <c r="A42" s="1">
        <v>3303980520</v>
      </c>
      <c r="B42" s="1" t="s">
        <v>51</v>
      </c>
      <c r="C42" s="4">
        <v>1135000</v>
      </c>
      <c r="D42" s="1">
        <v>4</v>
      </c>
      <c r="E42" s="1" t="s">
        <v>19</v>
      </c>
      <c r="F42" s="1">
        <v>4130</v>
      </c>
      <c r="G42" s="1">
        <v>11444</v>
      </c>
      <c r="H42" s="1">
        <v>2</v>
      </c>
      <c r="I42" s="1">
        <v>0</v>
      </c>
      <c r="J42" s="1">
        <v>0</v>
      </c>
      <c r="K42" s="1">
        <v>3</v>
      </c>
      <c r="L42" s="1">
        <v>11</v>
      </c>
      <c r="M42" s="1">
        <v>4130</v>
      </c>
      <c r="N42" s="1">
        <v>0</v>
      </c>
      <c r="O42" s="1">
        <v>2001</v>
      </c>
      <c r="P42" s="1">
        <v>0</v>
      </c>
      <c r="Q42" s="2">
        <v>475208</v>
      </c>
      <c r="R42" s="1" t="s">
        <v>52</v>
      </c>
      <c r="S42" s="1"/>
      <c r="T42" s="4">
        <f t="shared" si="0"/>
        <v>274.81840193704602</v>
      </c>
      <c r="U42" s="4" t="b">
        <f t="shared" si="12"/>
        <v>1</v>
      </c>
      <c r="V42" s="2">
        <f t="shared" si="13"/>
        <v>1</v>
      </c>
      <c r="W42" s="4"/>
      <c r="X42" t="b">
        <f t="shared" si="1"/>
        <v>0</v>
      </c>
      <c r="Y42">
        <f t="shared" si="25"/>
        <v>0</v>
      </c>
      <c r="Z42" t="b">
        <f t="shared" si="2"/>
        <v>1</v>
      </c>
      <c r="AA42">
        <f t="shared" si="14"/>
        <v>1</v>
      </c>
      <c r="AB42" t="b">
        <f t="shared" si="3"/>
        <v>0</v>
      </c>
      <c r="AC42">
        <f t="shared" si="15"/>
        <v>0</v>
      </c>
      <c r="AE42">
        <f t="shared" si="16"/>
        <v>0</v>
      </c>
      <c r="AF42">
        <f t="shared" si="4"/>
        <v>1</v>
      </c>
      <c r="AG42" s="14">
        <f t="shared" si="17"/>
        <v>1</v>
      </c>
      <c r="AI42" s="13" t="b">
        <f t="shared" si="5"/>
        <v>1</v>
      </c>
      <c r="AJ42">
        <f t="shared" si="18"/>
        <v>1</v>
      </c>
      <c r="AL42" t="b">
        <v>1</v>
      </c>
      <c r="AM42">
        <v>1</v>
      </c>
      <c r="AO42" t="b">
        <v>0</v>
      </c>
      <c r="AP42">
        <v>0</v>
      </c>
      <c r="AR42" t="b">
        <v>0</v>
      </c>
      <c r="AS42">
        <v>0</v>
      </c>
      <c r="AU42" t="b">
        <v>0</v>
      </c>
      <c r="AV42">
        <v>0</v>
      </c>
      <c r="AX42" t="b">
        <v>1</v>
      </c>
      <c r="AY42">
        <v>1</v>
      </c>
      <c r="BA42" t="b">
        <f t="shared" si="6"/>
        <v>1</v>
      </c>
      <c r="BB42">
        <f t="shared" si="19"/>
        <v>1</v>
      </c>
      <c r="BD42" t="b">
        <f t="shared" si="7"/>
        <v>1</v>
      </c>
      <c r="BE42">
        <f t="shared" si="20"/>
        <v>1</v>
      </c>
      <c r="BG42" t="b">
        <f t="shared" si="8"/>
        <v>1</v>
      </c>
      <c r="BH42">
        <f t="shared" si="21"/>
        <v>1</v>
      </c>
      <c r="BJ42" t="b">
        <f t="shared" si="9"/>
        <v>0</v>
      </c>
      <c r="BK42">
        <f t="shared" si="22"/>
        <v>0</v>
      </c>
      <c r="BM42" t="b">
        <f t="shared" si="10"/>
        <v>0</v>
      </c>
      <c r="BN42">
        <f t="shared" si="23"/>
        <v>0</v>
      </c>
      <c r="BP42" t="b">
        <f t="shared" si="11"/>
        <v>1</v>
      </c>
      <c r="BQ42">
        <f t="shared" si="24"/>
        <v>1</v>
      </c>
    </row>
    <row r="43" spans="1:69" x14ac:dyDescent="0.25">
      <c r="A43" s="1">
        <v>869700370</v>
      </c>
      <c r="B43" s="1" t="s">
        <v>53</v>
      </c>
      <c r="C43" s="4">
        <v>350000</v>
      </c>
      <c r="D43" s="1">
        <v>3</v>
      </c>
      <c r="E43" s="1" t="s">
        <v>12</v>
      </c>
      <c r="F43" s="1">
        <v>1630</v>
      </c>
      <c r="G43" s="1">
        <v>3425</v>
      </c>
      <c r="H43" s="1">
        <v>2</v>
      </c>
      <c r="I43" s="1">
        <v>0</v>
      </c>
      <c r="J43" s="1">
        <v>0</v>
      </c>
      <c r="K43" s="1">
        <v>3</v>
      </c>
      <c r="L43" s="1">
        <v>8</v>
      </c>
      <c r="M43" s="1">
        <v>1630</v>
      </c>
      <c r="N43" s="1">
        <v>0</v>
      </c>
      <c r="O43" s="1">
        <v>1999</v>
      </c>
      <c r="P43" s="1">
        <v>0</v>
      </c>
      <c r="Q43" s="2">
        <v>474913</v>
      </c>
      <c r="R43" s="1">
        <v>-122154</v>
      </c>
      <c r="S43" s="1"/>
      <c r="T43" s="4">
        <f t="shared" si="0"/>
        <v>214.72392638036808</v>
      </c>
      <c r="U43" s="4" t="b">
        <f t="shared" si="12"/>
        <v>1</v>
      </c>
      <c r="V43" s="2">
        <f t="shared" si="13"/>
        <v>1</v>
      </c>
      <c r="W43" s="4"/>
      <c r="X43" t="b">
        <f t="shared" si="1"/>
        <v>1</v>
      </c>
      <c r="Y43">
        <f t="shared" si="25"/>
        <v>1</v>
      </c>
      <c r="Z43" t="b">
        <f t="shared" si="2"/>
        <v>0</v>
      </c>
      <c r="AA43">
        <f t="shared" si="14"/>
        <v>0</v>
      </c>
      <c r="AB43" t="b">
        <f t="shared" si="3"/>
        <v>0</v>
      </c>
      <c r="AC43">
        <f t="shared" si="15"/>
        <v>0</v>
      </c>
      <c r="AE43">
        <f t="shared" si="16"/>
        <v>1</v>
      </c>
      <c r="AF43">
        <f t="shared" si="4"/>
        <v>1</v>
      </c>
      <c r="AG43" s="14">
        <f t="shared" si="17"/>
        <v>0</v>
      </c>
      <c r="AI43" s="13" t="b">
        <f t="shared" si="5"/>
        <v>0</v>
      </c>
      <c r="AJ43">
        <f t="shared" si="18"/>
        <v>0</v>
      </c>
      <c r="AL43" t="b">
        <v>1</v>
      </c>
      <c r="AM43">
        <v>1</v>
      </c>
      <c r="AO43" t="b">
        <v>0</v>
      </c>
      <c r="AP43">
        <v>0</v>
      </c>
      <c r="AR43" t="b">
        <v>0</v>
      </c>
      <c r="AS43">
        <v>0</v>
      </c>
      <c r="AU43" t="b">
        <v>0</v>
      </c>
      <c r="AV43">
        <v>0</v>
      </c>
      <c r="AX43" t="b">
        <v>0</v>
      </c>
      <c r="AY43">
        <v>0</v>
      </c>
      <c r="BA43" t="b">
        <f t="shared" si="6"/>
        <v>0</v>
      </c>
      <c r="BB43">
        <f t="shared" si="19"/>
        <v>0</v>
      </c>
      <c r="BD43" t="b">
        <f t="shared" si="7"/>
        <v>1</v>
      </c>
      <c r="BE43">
        <f t="shared" si="20"/>
        <v>1</v>
      </c>
      <c r="BG43" t="b">
        <f t="shared" si="8"/>
        <v>0</v>
      </c>
      <c r="BH43">
        <f t="shared" si="21"/>
        <v>0</v>
      </c>
      <c r="BJ43" t="b">
        <f t="shared" si="9"/>
        <v>0</v>
      </c>
      <c r="BK43">
        <f t="shared" si="22"/>
        <v>0</v>
      </c>
      <c r="BM43" t="b">
        <f t="shared" si="10"/>
        <v>0</v>
      </c>
      <c r="BN43">
        <f t="shared" si="23"/>
        <v>0</v>
      </c>
      <c r="BP43" t="b">
        <f t="shared" si="11"/>
        <v>0</v>
      </c>
      <c r="BQ43">
        <f t="shared" si="24"/>
        <v>0</v>
      </c>
    </row>
    <row r="44" spans="1:69" x14ac:dyDescent="0.25">
      <c r="A44" s="1">
        <v>5637200200</v>
      </c>
      <c r="B44" s="1" t="s">
        <v>54</v>
      </c>
      <c r="C44" s="4">
        <v>439950</v>
      </c>
      <c r="D44" s="1">
        <v>4</v>
      </c>
      <c r="E44" s="1" t="s">
        <v>12</v>
      </c>
      <c r="F44" s="1">
        <v>2380</v>
      </c>
      <c r="G44" s="1">
        <v>12067</v>
      </c>
      <c r="H44" s="1">
        <v>2</v>
      </c>
      <c r="I44" s="1">
        <v>0</v>
      </c>
      <c r="J44" s="1">
        <v>0</v>
      </c>
      <c r="K44" s="1">
        <v>3</v>
      </c>
      <c r="L44" s="1">
        <v>7</v>
      </c>
      <c r="M44" s="1">
        <v>2380</v>
      </c>
      <c r="N44" s="1">
        <v>0</v>
      </c>
      <c r="O44" s="1">
        <v>2002</v>
      </c>
      <c r="P44" s="1">
        <v>0</v>
      </c>
      <c r="Q44" s="2">
        <v>474873</v>
      </c>
      <c r="R44" s="1">
        <v>-122144</v>
      </c>
      <c r="S44" s="1"/>
      <c r="T44" s="4">
        <f t="shared" si="0"/>
        <v>184.85294117647058</v>
      </c>
      <c r="U44" s="4" t="b">
        <f t="shared" si="12"/>
        <v>0</v>
      </c>
      <c r="V44" s="2">
        <f t="shared" si="13"/>
        <v>0</v>
      </c>
      <c r="W44" s="4"/>
      <c r="X44" t="b">
        <f t="shared" si="1"/>
        <v>1</v>
      </c>
      <c r="Y44">
        <f t="shared" si="25"/>
        <v>1</v>
      </c>
      <c r="Z44" t="b">
        <f t="shared" si="2"/>
        <v>0</v>
      </c>
      <c r="AA44">
        <f t="shared" si="14"/>
        <v>0</v>
      </c>
      <c r="AB44" t="b">
        <f t="shared" si="3"/>
        <v>0</v>
      </c>
      <c r="AC44">
        <f t="shared" si="15"/>
        <v>0</v>
      </c>
      <c r="AE44">
        <f t="shared" si="16"/>
        <v>1</v>
      </c>
      <c r="AF44">
        <f t="shared" si="4"/>
        <v>1</v>
      </c>
      <c r="AG44" s="14">
        <f t="shared" si="17"/>
        <v>0</v>
      </c>
      <c r="AI44" s="13" t="b">
        <f t="shared" si="5"/>
        <v>0</v>
      </c>
      <c r="AJ44">
        <f t="shared" si="18"/>
        <v>0</v>
      </c>
      <c r="AL44" t="b">
        <v>1</v>
      </c>
      <c r="AM44">
        <v>1</v>
      </c>
      <c r="AO44" t="b">
        <v>0</v>
      </c>
      <c r="AP44">
        <v>0</v>
      </c>
      <c r="AR44" t="b">
        <v>0</v>
      </c>
      <c r="AS44">
        <v>0</v>
      </c>
      <c r="AU44" t="b">
        <v>0</v>
      </c>
      <c r="AV44">
        <v>0</v>
      </c>
      <c r="AX44" t="b">
        <v>1</v>
      </c>
      <c r="AY44">
        <v>1</v>
      </c>
      <c r="BA44" t="b">
        <f t="shared" si="6"/>
        <v>1</v>
      </c>
      <c r="BB44">
        <f t="shared" si="19"/>
        <v>1</v>
      </c>
      <c r="BD44" t="b">
        <f t="shared" si="7"/>
        <v>1</v>
      </c>
      <c r="BE44">
        <f t="shared" si="20"/>
        <v>1</v>
      </c>
      <c r="BG44" t="b">
        <f t="shared" si="8"/>
        <v>0</v>
      </c>
      <c r="BH44">
        <f t="shared" si="21"/>
        <v>0</v>
      </c>
      <c r="BJ44" t="b">
        <f t="shared" si="9"/>
        <v>0</v>
      </c>
      <c r="BK44">
        <f t="shared" si="22"/>
        <v>0</v>
      </c>
      <c r="BM44" t="b">
        <f t="shared" si="10"/>
        <v>0</v>
      </c>
      <c r="BN44">
        <f t="shared" si="23"/>
        <v>0</v>
      </c>
      <c r="BP44" t="b">
        <f t="shared" si="11"/>
        <v>0</v>
      </c>
      <c r="BQ44">
        <f t="shared" si="24"/>
        <v>0</v>
      </c>
    </row>
    <row r="45" spans="1:69" x14ac:dyDescent="0.25">
      <c r="A45" s="1">
        <v>3664500041</v>
      </c>
      <c r="B45" s="1" t="s">
        <v>55</v>
      </c>
      <c r="C45" s="4">
        <v>378000</v>
      </c>
      <c r="D45" s="1">
        <v>4</v>
      </c>
      <c r="E45" s="1" t="s">
        <v>6</v>
      </c>
      <c r="F45" s="1">
        <v>1990</v>
      </c>
      <c r="G45" s="1">
        <v>23200</v>
      </c>
      <c r="H45" s="1">
        <v>1</v>
      </c>
      <c r="I45" s="1">
        <v>0</v>
      </c>
      <c r="J45" s="1">
        <v>0</v>
      </c>
      <c r="K45" s="1">
        <v>4</v>
      </c>
      <c r="L45" s="1">
        <v>7</v>
      </c>
      <c r="M45" s="1">
        <v>1990</v>
      </c>
      <c r="N45" s="1">
        <v>0</v>
      </c>
      <c r="O45" s="1">
        <v>1976</v>
      </c>
      <c r="P45" s="1">
        <v>0</v>
      </c>
      <c r="Q45" s="1">
        <v>47486</v>
      </c>
      <c r="R45" s="1">
        <v>-122129</v>
      </c>
      <c r="S45" s="1"/>
      <c r="T45" s="4">
        <f t="shared" si="0"/>
        <v>189.9497487437186</v>
      </c>
      <c r="U45" s="4" t="b">
        <f t="shared" si="12"/>
        <v>0</v>
      </c>
      <c r="V45" s="2">
        <f t="shared" si="13"/>
        <v>0</v>
      </c>
      <c r="W45" s="4"/>
      <c r="X45" t="b">
        <f t="shared" si="1"/>
        <v>1</v>
      </c>
      <c r="Y45">
        <f t="shared" si="25"/>
        <v>1</v>
      </c>
      <c r="Z45" t="b">
        <f t="shared" si="2"/>
        <v>0</v>
      </c>
      <c r="AA45">
        <f t="shared" si="14"/>
        <v>0</v>
      </c>
      <c r="AB45" t="b">
        <f t="shared" si="3"/>
        <v>0</v>
      </c>
      <c r="AC45">
        <f t="shared" si="15"/>
        <v>0</v>
      </c>
      <c r="AE45">
        <f t="shared" si="16"/>
        <v>1</v>
      </c>
      <c r="AF45">
        <f t="shared" si="4"/>
        <v>1</v>
      </c>
      <c r="AG45" s="14">
        <f t="shared" si="17"/>
        <v>0</v>
      </c>
      <c r="AI45" s="13" t="b">
        <f t="shared" si="5"/>
        <v>0</v>
      </c>
      <c r="AJ45">
        <f t="shared" si="18"/>
        <v>0</v>
      </c>
      <c r="AL45" t="b">
        <v>0</v>
      </c>
      <c r="AM45">
        <v>0</v>
      </c>
      <c r="AO45" t="b">
        <v>0</v>
      </c>
      <c r="AP45">
        <v>0</v>
      </c>
      <c r="AR45" t="b">
        <v>0</v>
      </c>
      <c r="AS45">
        <v>0</v>
      </c>
      <c r="AU45" t="b">
        <v>0</v>
      </c>
      <c r="AV45">
        <v>0</v>
      </c>
      <c r="AX45" t="b">
        <v>0</v>
      </c>
      <c r="AY45">
        <v>0</v>
      </c>
      <c r="BA45" t="b">
        <f t="shared" si="6"/>
        <v>1</v>
      </c>
      <c r="BB45">
        <f t="shared" si="19"/>
        <v>1</v>
      </c>
      <c r="BD45" t="b">
        <f t="shared" si="7"/>
        <v>1</v>
      </c>
      <c r="BE45">
        <f t="shared" si="20"/>
        <v>1</v>
      </c>
      <c r="BG45" t="b">
        <f t="shared" si="8"/>
        <v>0</v>
      </c>
      <c r="BH45">
        <f t="shared" si="21"/>
        <v>0</v>
      </c>
      <c r="BJ45" t="b">
        <f t="shared" si="9"/>
        <v>1</v>
      </c>
      <c r="BK45">
        <f t="shared" si="22"/>
        <v>1</v>
      </c>
      <c r="BM45" t="b">
        <f t="shared" si="10"/>
        <v>1</v>
      </c>
      <c r="BN45">
        <f t="shared" si="23"/>
        <v>1</v>
      </c>
      <c r="BP45" t="b">
        <f t="shared" si="11"/>
        <v>0</v>
      </c>
      <c r="BQ45">
        <f t="shared" si="24"/>
        <v>0</v>
      </c>
    </row>
    <row r="46" spans="1:69" x14ac:dyDescent="0.25">
      <c r="A46" s="1">
        <v>7695500200</v>
      </c>
      <c r="B46" s="1" t="s">
        <v>56</v>
      </c>
      <c r="C46" s="4">
        <v>505000</v>
      </c>
      <c r="D46" s="1">
        <v>3</v>
      </c>
      <c r="E46" s="1" t="s">
        <v>12</v>
      </c>
      <c r="F46" s="1">
        <v>2100</v>
      </c>
      <c r="G46" s="1">
        <v>17882</v>
      </c>
      <c r="H46" s="1">
        <v>2</v>
      </c>
      <c r="I46" s="1">
        <v>0</v>
      </c>
      <c r="J46" s="1">
        <v>0</v>
      </c>
      <c r="K46" s="1">
        <v>4</v>
      </c>
      <c r="L46" s="1">
        <v>8</v>
      </c>
      <c r="M46" s="1">
        <v>2100</v>
      </c>
      <c r="N46" s="1">
        <v>0</v>
      </c>
      <c r="O46" s="1">
        <v>1985</v>
      </c>
      <c r="P46" s="1">
        <v>0</v>
      </c>
      <c r="Q46" s="2">
        <v>474754</v>
      </c>
      <c r="R46" s="1">
        <v>-122119</v>
      </c>
      <c r="S46" s="1"/>
      <c r="T46" s="4">
        <f t="shared" si="0"/>
        <v>240.47619047619048</v>
      </c>
      <c r="U46" s="4" t="b">
        <f t="shared" si="12"/>
        <v>1</v>
      </c>
      <c r="V46" s="2">
        <f t="shared" si="13"/>
        <v>1</v>
      </c>
      <c r="W46" s="4"/>
      <c r="X46" t="b">
        <f t="shared" si="1"/>
        <v>0</v>
      </c>
      <c r="Y46">
        <f t="shared" si="25"/>
        <v>0</v>
      </c>
      <c r="Z46" t="b">
        <f t="shared" si="2"/>
        <v>1</v>
      </c>
      <c r="AA46">
        <f t="shared" si="14"/>
        <v>1</v>
      </c>
      <c r="AB46" t="b">
        <f t="shared" si="3"/>
        <v>0</v>
      </c>
      <c r="AC46">
        <f t="shared" si="15"/>
        <v>0</v>
      </c>
      <c r="AE46">
        <f t="shared" si="16"/>
        <v>0</v>
      </c>
      <c r="AF46">
        <f t="shared" si="4"/>
        <v>1</v>
      </c>
      <c r="AG46" s="14">
        <f t="shared" si="17"/>
        <v>1</v>
      </c>
      <c r="AI46" s="13" t="b">
        <f t="shared" si="5"/>
        <v>1</v>
      </c>
      <c r="AJ46">
        <f t="shared" si="18"/>
        <v>1</v>
      </c>
      <c r="AL46" t="b">
        <v>1</v>
      </c>
      <c r="AM46">
        <v>1</v>
      </c>
      <c r="AO46" t="b">
        <v>0</v>
      </c>
      <c r="AP46">
        <v>0</v>
      </c>
      <c r="AR46" t="b">
        <v>0</v>
      </c>
      <c r="AS46">
        <v>0</v>
      </c>
      <c r="AU46" t="b">
        <v>0</v>
      </c>
      <c r="AV46">
        <v>0</v>
      </c>
      <c r="AX46" t="b">
        <v>0</v>
      </c>
      <c r="AY46">
        <v>0</v>
      </c>
      <c r="BA46" t="b">
        <f t="shared" si="6"/>
        <v>0</v>
      </c>
      <c r="BB46">
        <f t="shared" si="19"/>
        <v>0</v>
      </c>
      <c r="BD46" t="b">
        <f t="shared" si="7"/>
        <v>1</v>
      </c>
      <c r="BE46">
        <f t="shared" si="20"/>
        <v>1</v>
      </c>
      <c r="BG46" t="b">
        <f t="shared" si="8"/>
        <v>0</v>
      </c>
      <c r="BH46">
        <f t="shared" si="21"/>
        <v>0</v>
      </c>
      <c r="BJ46" t="b">
        <f t="shared" si="9"/>
        <v>1</v>
      </c>
      <c r="BK46">
        <f t="shared" si="22"/>
        <v>1</v>
      </c>
      <c r="BM46" t="b">
        <f t="shared" si="10"/>
        <v>1</v>
      </c>
      <c r="BN46">
        <f t="shared" si="23"/>
        <v>1</v>
      </c>
      <c r="BP46" t="b">
        <f t="shared" si="11"/>
        <v>0</v>
      </c>
      <c r="BQ46">
        <f t="shared" si="24"/>
        <v>0</v>
      </c>
    </row>
    <row r="47" spans="1:69" x14ac:dyDescent="0.25">
      <c r="A47" s="1">
        <v>2155500030</v>
      </c>
      <c r="B47" s="1" t="s">
        <v>41</v>
      </c>
      <c r="C47" s="4">
        <v>380000</v>
      </c>
      <c r="D47" s="1">
        <v>4</v>
      </c>
      <c r="E47" s="1" t="s">
        <v>6</v>
      </c>
      <c r="F47" s="1">
        <v>1720</v>
      </c>
      <c r="G47" s="1">
        <v>9600</v>
      </c>
      <c r="H47" s="1">
        <v>1</v>
      </c>
      <c r="I47" s="1">
        <v>0</v>
      </c>
      <c r="J47" s="1">
        <v>0</v>
      </c>
      <c r="K47" s="1">
        <v>4</v>
      </c>
      <c r="L47" s="1">
        <v>8</v>
      </c>
      <c r="M47" s="1">
        <v>1720</v>
      </c>
      <c r="N47" s="1">
        <v>0</v>
      </c>
      <c r="O47" s="1">
        <v>1969</v>
      </c>
      <c r="P47" s="1">
        <v>0</v>
      </c>
      <c r="Q47" s="2">
        <v>474764</v>
      </c>
      <c r="R47" s="1">
        <v>-122155</v>
      </c>
      <c r="S47" s="1"/>
      <c r="T47" s="4">
        <f t="shared" si="0"/>
        <v>220.93023255813952</v>
      </c>
      <c r="U47" s="4" t="b">
        <f t="shared" si="12"/>
        <v>1</v>
      </c>
      <c r="V47" s="2">
        <f t="shared" si="13"/>
        <v>1</v>
      </c>
      <c r="W47" s="4"/>
      <c r="X47" t="b">
        <f t="shared" si="1"/>
        <v>1</v>
      </c>
      <c r="Y47">
        <f t="shared" si="25"/>
        <v>1</v>
      </c>
      <c r="Z47" t="b">
        <f t="shared" si="2"/>
        <v>0</v>
      </c>
      <c r="AA47">
        <f t="shared" si="14"/>
        <v>0</v>
      </c>
      <c r="AB47" t="b">
        <f t="shared" si="3"/>
        <v>0</v>
      </c>
      <c r="AC47">
        <f t="shared" si="15"/>
        <v>0</v>
      </c>
      <c r="AE47">
        <f t="shared" si="16"/>
        <v>1</v>
      </c>
      <c r="AF47">
        <f t="shared" si="4"/>
        <v>1</v>
      </c>
      <c r="AG47" s="14">
        <f t="shared" si="17"/>
        <v>0</v>
      </c>
      <c r="AI47" s="13" t="b">
        <f t="shared" si="5"/>
        <v>0</v>
      </c>
      <c r="AJ47">
        <f t="shared" si="18"/>
        <v>0</v>
      </c>
      <c r="AL47" t="b">
        <v>0</v>
      </c>
      <c r="AM47">
        <v>0</v>
      </c>
      <c r="AO47" t="b">
        <v>0</v>
      </c>
      <c r="AP47">
        <v>0</v>
      </c>
      <c r="AR47" t="b">
        <v>0</v>
      </c>
      <c r="AS47">
        <v>0</v>
      </c>
      <c r="AU47" t="b">
        <v>0</v>
      </c>
      <c r="AV47">
        <v>0</v>
      </c>
      <c r="AX47" t="b">
        <v>0</v>
      </c>
      <c r="AY47">
        <v>0</v>
      </c>
      <c r="BA47" t="b">
        <f t="shared" si="6"/>
        <v>1</v>
      </c>
      <c r="BB47">
        <f t="shared" si="19"/>
        <v>1</v>
      </c>
      <c r="BD47" t="b">
        <f t="shared" si="7"/>
        <v>1</v>
      </c>
      <c r="BE47">
        <f t="shared" si="20"/>
        <v>1</v>
      </c>
      <c r="BG47" t="b">
        <f t="shared" si="8"/>
        <v>0</v>
      </c>
      <c r="BH47">
        <f t="shared" si="21"/>
        <v>0</v>
      </c>
      <c r="BJ47" t="b">
        <f t="shared" si="9"/>
        <v>0</v>
      </c>
      <c r="BK47">
        <f t="shared" si="22"/>
        <v>0</v>
      </c>
      <c r="BM47" t="b">
        <f t="shared" si="10"/>
        <v>1</v>
      </c>
      <c r="BN47">
        <f t="shared" si="23"/>
        <v>1</v>
      </c>
      <c r="BP47" t="b">
        <f t="shared" si="11"/>
        <v>0</v>
      </c>
      <c r="BQ47">
        <f t="shared" si="24"/>
        <v>0</v>
      </c>
    </row>
    <row r="48" spans="1:69" x14ac:dyDescent="0.25">
      <c r="A48" s="1">
        <v>7695500240</v>
      </c>
      <c r="B48" s="1" t="s">
        <v>57</v>
      </c>
      <c r="C48" s="4">
        <v>345000</v>
      </c>
      <c r="D48" s="1">
        <v>3</v>
      </c>
      <c r="E48" s="1" t="s">
        <v>26</v>
      </c>
      <c r="F48" s="1">
        <v>2120</v>
      </c>
      <c r="G48" s="1">
        <v>15003</v>
      </c>
      <c r="H48" s="1">
        <v>2</v>
      </c>
      <c r="I48" s="1">
        <v>0</v>
      </c>
      <c r="J48" s="1">
        <v>0</v>
      </c>
      <c r="K48" s="1">
        <v>3</v>
      </c>
      <c r="L48" s="1">
        <v>7</v>
      </c>
      <c r="M48" s="1">
        <v>2120</v>
      </c>
      <c r="N48" s="1">
        <v>0</v>
      </c>
      <c r="O48" s="1">
        <v>1984</v>
      </c>
      <c r="P48" s="1">
        <v>0</v>
      </c>
      <c r="Q48" s="2">
        <v>474745</v>
      </c>
      <c r="R48" s="1" t="s">
        <v>29</v>
      </c>
      <c r="S48" s="1"/>
      <c r="T48" s="4">
        <f t="shared" si="0"/>
        <v>162.73584905660377</v>
      </c>
      <c r="U48" s="4" t="b">
        <f t="shared" si="12"/>
        <v>0</v>
      </c>
      <c r="V48" s="2">
        <f t="shared" si="13"/>
        <v>0</v>
      </c>
      <c r="W48" s="4"/>
      <c r="X48" t="b">
        <f t="shared" si="1"/>
        <v>0</v>
      </c>
      <c r="Y48">
        <f t="shared" si="25"/>
        <v>0</v>
      </c>
      <c r="Z48" t="b">
        <f t="shared" si="2"/>
        <v>0</v>
      </c>
      <c r="AA48">
        <f t="shared" si="14"/>
        <v>0</v>
      </c>
      <c r="AB48" t="b">
        <f t="shared" si="3"/>
        <v>1</v>
      </c>
      <c r="AC48">
        <f t="shared" si="15"/>
        <v>1</v>
      </c>
      <c r="AE48">
        <f t="shared" si="16"/>
        <v>0</v>
      </c>
      <c r="AF48">
        <f t="shared" si="4"/>
        <v>2</v>
      </c>
      <c r="AG48" s="14">
        <f t="shared" si="17"/>
        <v>2</v>
      </c>
      <c r="AI48" s="13" t="b">
        <f t="shared" si="5"/>
        <v>0</v>
      </c>
      <c r="AJ48">
        <f t="shared" si="18"/>
        <v>0</v>
      </c>
      <c r="AL48" t="b">
        <v>1</v>
      </c>
      <c r="AM48">
        <v>1</v>
      </c>
      <c r="AO48" t="b">
        <v>0</v>
      </c>
      <c r="AP48">
        <v>0</v>
      </c>
      <c r="AR48" t="b">
        <v>0</v>
      </c>
      <c r="AS48">
        <v>0</v>
      </c>
      <c r="AU48" t="b">
        <v>0</v>
      </c>
      <c r="AV48">
        <v>0</v>
      </c>
      <c r="AX48" t="b">
        <v>0</v>
      </c>
      <c r="AY48">
        <v>0</v>
      </c>
      <c r="BA48" t="b">
        <f t="shared" si="6"/>
        <v>0</v>
      </c>
      <c r="BB48">
        <f t="shared" si="19"/>
        <v>0</v>
      </c>
      <c r="BD48" t="b">
        <f t="shared" si="7"/>
        <v>1</v>
      </c>
      <c r="BE48">
        <f t="shared" si="20"/>
        <v>1</v>
      </c>
      <c r="BG48" t="b">
        <f t="shared" si="8"/>
        <v>0</v>
      </c>
      <c r="BH48">
        <f t="shared" si="21"/>
        <v>0</v>
      </c>
      <c r="BJ48" t="b">
        <f t="shared" si="9"/>
        <v>1</v>
      </c>
      <c r="BK48">
        <f t="shared" si="22"/>
        <v>1</v>
      </c>
      <c r="BM48" t="b">
        <f t="shared" si="10"/>
        <v>0</v>
      </c>
      <c r="BN48">
        <f t="shared" si="23"/>
        <v>0</v>
      </c>
      <c r="BP48" t="b">
        <f t="shared" si="11"/>
        <v>0</v>
      </c>
      <c r="BQ48">
        <f t="shared" si="24"/>
        <v>0</v>
      </c>
    </row>
    <row r="49" spans="1:69" x14ac:dyDescent="0.25">
      <c r="A49" s="1">
        <v>7229700105</v>
      </c>
      <c r="B49" s="1" t="s">
        <v>58</v>
      </c>
      <c r="C49" s="4">
        <v>172500</v>
      </c>
      <c r="D49" s="1">
        <v>2</v>
      </c>
      <c r="E49" s="1">
        <v>2</v>
      </c>
      <c r="F49" s="1">
        <v>1510</v>
      </c>
      <c r="G49" s="1">
        <v>20685</v>
      </c>
      <c r="H49" s="1">
        <v>1</v>
      </c>
      <c r="I49" s="1">
        <v>0</v>
      </c>
      <c r="J49" s="1">
        <v>0</v>
      </c>
      <c r="K49" s="1">
        <v>2</v>
      </c>
      <c r="L49" s="1">
        <v>6</v>
      </c>
      <c r="M49" s="1">
        <v>1250</v>
      </c>
      <c r="N49" s="1">
        <v>260</v>
      </c>
      <c r="O49" s="1">
        <v>1958</v>
      </c>
      <c r="P49" s="1">
        <v>0</v>
      </c>
      <c r="Q49" s="1">
        <v>47481</v>
      </c>
      <c r="R49" s="1">
        <v>-122116</v>
      </c>
      <c r="S49" s="1"/>
      <c r="T49" s="4">
        <f t="shared" si="0"/>
        <v>114.23841059602648</v>
      </c>
      <c r="U49" s="4" t="b">
        <f t="shared" si="12"/>
        <v>0</v>
      </c>
      <c r="V49" s="2">
        <f t="shared" si="13"/>
        <v>0</v>
      </c>
      <c r="W49" s="4"/>
      <c r="X49" t="b">
        <f t="shared" si="1"/>
        <v>0</v>
      </c>
      <c r="Y49">
        <f t="shared" si="25"/>
        <v>0</v>
      </c>
      <c r="Z49" t="b">
        <f t="shared" si="2"/>
        <v>0</v>
      </c>
      <c r="AA49">
        <f t="shared" si="14"/>
        <v>0</v>
      </c>
      <c r="AB49" t="b">
        <f t="shared" si="3"/>
        <v>1</v>
      </c>
      <c r="AC49">
        <f t="shared" si="15"/>
        <v>1</v>
      </c>
      <c r="AE49">
        <f t="shared" si="16"/>
        <v>0</v>
      </c>
      <c r="AF49">
        <f t="shared" si="4"/>
        <v>2</v>
      </c>
      <c r="AG49" s="14">
        <f t="shared" si="17"/>
        <v>2</v>
      </c>
      <c r="AI49" s="13" t="b">
        <f t="shared" si="5"/>
        <v>0</v>
      </c>
      <c r="AJ49">
        <f t="shared" si="18"/>
        <v>0</v>
      </c>
      <c r="AL49" t="b">
        <v>0</v>
      </c>
      <c r="AM49">
        <v>0</v>
      </c>
      <c r="AO49" t="b">
        <v>0</v>
      </c>
      <c r="AP49">
        <v>0</v>
      </c>
      <c r="AR49" t="b">
        <v>1</v>
      </c>
      <c r="AS49">
        <v>1</v>
      </c>
      <c r="AU49" t="b">
        <v>0</v>
      </c>
      <c r="AV49">
        <v>0</v>
      </c>
      <c r="AX49" t="b">
        <v>0</v>
      </c>
      <c r="AY49">
        <v>0</v>
      </c>
      <c r="BA49" t="b">
        <f t="shared" si="6"/>
        <v>0</v>
      </c>
      <c r="BB49">
        <f t="shared" si="19"/>
        <v>0</v>
      </c>
      <c r="BD49" t="b">
        <f t="shared" si="7"/>
        <v>0</v>
      </c>
      <c r="BE49">
        <f t="shared" si="20"/>
        <v>0</v>
      </c>
      <c r="BG49" t="b">
        <f t="shared" si="8"/>
        <v>0</v>
      </c>
      <c r="BH49">
        <f t="shared" si="21"/>
        <v>0</v>
      </c>
      <c r="BJ49" t="b">
        <f t="shared" si="9"/>
        <v>1</v>
      </c>
      <c r="BK49">
        <f t="shared" si="22"/>
        <v>1</v>
      </c>
      <c r="BM49" t="b">
        <f t="shared" si="10"/>
        <v>0</v>
      </c>
      <c r="BN49">
        <f t="shared" si="23"/>
        <v>0</v>
      </c>
      <c r="BP49" t="b">
        <f t="shared" si="11"/>
        <v>0</v>
      </c>
      <c r="BQ49">
        <f t="shared" si="24"/>
        <v>0</v>
      </c>
    </row>
    <row r="50" spans="1:69" x14ac:dyDescent="0.25">
      <c r="A50" s="1">
        <v>7206900075</v>
      </c>
      <c r="B50" s="1" t="s">
        <v>59</v>
      </c>
      <c r="C50" s="4">
        <v>200000</v>
      </c>
      <c r="D50" s="1">
        <v>5</v>
      </c>
      <c r="E50" s="1" t="s">
        <v>6</v>
      </c>
      <c r="F50" s="1">
        <v>1770</v>
      </c>
      <c r="G50" s="1">
        <v>15525</v>
      </c>
      <c r="H50" s="1">
        <v>1</v>
      </c>
      <c r="I50" s="1">
        <v>0</v>
      </c>
      <c r="J50" s="1">
        <v>0</v>
      </c>
      <c r="K50" s="1">
        <v>4</v>
      </c>
      <c r="L50" s="1">
        <v>7</v>
      </c>
      <c r="M50" s="1">
        <v>1770</v>
      </c>
      <c r="N50" s="1">
        <v>0</v>
      </c>
      <c r="O50" s="1">
        <v>1959</v>
      </c>
      <c r="P50" s="1">
        <v>0</v>
      </c>
      <c r="Q50" s="2">
        <v>475025</v>
      </c>
      <c r="R50" s="1">
        <v>-122142</v>
      </c>
      <c r="S50" s="1"/>
      <c r="T50" s="4">
        <f t="shared" si="0"/>
        <v>112.99435028248588</v>
      </c>
      <c r="U50" s="4" t="b">
        <f t="shared" si="12"/>
        <v>0</v>
      </c>
      <c r="V50" s="2">
        <f t="shared" si="13"/>
        <v>0</v>
      </c>
      <c r="W50" s="4"/>
      <c r="X50" t="b">
        <f t="shared" si="1"/>
        <v>0</v>
      </c>
      <c r="Y50">
        <f t="shared" si="25"/>
        <v>0</v>
      </c>
      <c r="Z50" t="b">
        <f t="shared" si="2"/>
        <v>0</v>
      </c>
      <c r="AA50">
        <f t="shared" si="14"/>
        <v>0</v>
      </c>
      <c r="AB50" t="b">
        <f t="shared" si="3"/>
        <v>1</v>
      </c>
      <c r="AC50">
        <f t="shared" si="15"/>
        <v>1</v>
      </c>
      <c r="AE50">
        <f t="shared" si="16"/>
        <v>0</v>
      </c>
      <c r="AF50">
        <f t="shared" si="4"/>
        <v>2</v>
      </c>
      <c r="AG50" s="14">
        <f t="shared" si="17"/>
        <v>2</v>
      </c>
      <c r="AI50" s="13" t="b">
        <f t="shared" si="5"/>
        <v>0</v>
      </c>
      <c r="AJ50">
        <f t="shared" si="18"/>
        <v>0</v>
      </c>
      <c r="AL50" t="b">
        <v>0</v>
      </c>
      <c r="AM50">
        <v>0</v>
      </c>
      <c r="AO50" t="b">
        <v>0</v>
      </c>
      <c r="AP50">
        <v>0</v>
      </c>
      <c r="AR50" t="b">
        <v>0</v>
      </c>
      <c r="AS50">
        <v>0</v>
      </c>
      <c r="AU50" t="b">
        <v>0</v>
      </c>
      <c r="AV50">
        <v>0</v>
      </c>
      <c r="AX50" t="b">
        <v>0</v>
      </c>
      <c r="AY50">
        <v>0</v>
      </c>
      <c r="BA50" t="b">
        <f t="shared" si="6"/>
        <v>1</v>
      </c>
      <c r="BB50">
        <f t="shared" si="19"/>
        <v>1</v>
      </c>
      <c r="BD50" t="b">
        <f t="shared" si="7"/>
        <v>1</v>
      </c>
      <c r="BE50">
        <f t="shared" si="20"/>
        <v>1</v>
      </c>
      <c r="BG50" t="b">
        <f t="shared" si="8"/>
        <v>0</v>
      </c>
      <c r="BH50">
        <f t="shared" si="21"/>
        <v>0</v>
      </c>
      <c r="BJ50" t="b">
        <f t="shared" si="9"/>
        <v>1</v>
      </c>
      <c r="BK50">
        <f t="shared" si="22"/>
        <v>1</v>
      </c>
      <c r="BM50" t="b">
        <f t="shared" si="10"/>
        <v>1</v>
      </c>
      <c r="BN50">
        <f t="shared" si="23"/>
        <v>1</v>
      </c>
      <c r="BP50" t="b">
        <f t="shared" si="11"/>
        <v>0</v>
      </c>
      <c r="BQ50">
        <f t="shared" si="24"/>
        <v>0</v>
      </c>
    </row>
    <row r="51" spans="1:69" x14ac:dyDescent="0.25">
      <c r="A51" s="1">
        <v>1072030510</v>
      </c>
      <c r="B51" s="1" t="s">
        <v>60</v>
      </c>
      <c r="C51" s="4">
        <v>415000</v>
      </c>
      <c r="D51" s="1">
        <v>4</v>
      </c>
      <c r="E51" s="1" t="s">
        <v>26</v>
      </c>
      <c r="F51" s="1">
        <v>2240</v>
      </c>
      <c r="G51" s="1">
        <v>12650</v>
      </c>
      <c r="H51" s="1">
        <v>1</v>
      </c>
      <c r="I51" s="1">
        <v>0</v>
      </c>
      <c r="J51" s="1">
        <v>0</v>
      </c>
      <c r="K51" s="1">
        <v>4</v>
      </c>
      <c r="L51" s="1">
        <v>8</v>
      </c>
      <c r="M51" s="1">
        <v>1730</v>
      </c>
      <c r="N51" s="1">
        <v>510</v>
      </c>
      <c r="O51" s="1">
        <v>1981</v>
      </c>
      <c r="P51" s="1">
        <v>0</v>
      </c>
      <c r="Q51" s="2">
        <v>474777</v>
      </c>
      <c r="R51" s="1">
        <v>-122142</v>
      </c>
      <c r="S51" s="1"/>
      <c r="T51" s="4">
        <f t="shared" si="0"/>
        <v>185.26785714285714</v>
      </c>
      <c r="U51" s="4" t="b">
        <f t="shared" si="12"/>
        <v>0</v>
      </c>
      <c r="V51" s="2">
        <f t="shared" si="13"/>
        <v>0</v>
      </c>
      <c r="W51" s="4"/>
      <c r="X51" t="b">
        <f t="shared" si="1"/>
        <v>1</v>
      </c>
      <c r="Y51">
        <f t="shared" si="25"/>
        <v>1</v>
      </c>
      <c r="Z51" t="b">
        <f t="shared" si="2"/>
        <v>0</v>
      </c>
      <c r="AA51">
        <f t="shared" si="14"/>
        <v>0</v>
      </c>
      <c r="AB51" t="b">
        <f t="shared" si="3"/>
        <v>0</v>
      </c>
      <c r="AC51">
        <f t="shared" si="15"/>
        <v>0</v>
      </c>
      <c r="AE51">
        <f t="shared" si="16"/>
        <v>1</v>
      </c>
      <c r="AF51">
        <f t="shared" si="4"/>
        <v>1</v>
      </c>
      <c r="AG51" s="14">
        <f t="shared" si="17"/>
        <v>0</v>
      </c>
      <c r="AI51" s="13" t="b">
        <f t="shared" si="5"/>
        <v>0</v>
      </c>
      <c r="AJ51">
        <f t="shared" si="18"/>
        <v>0</v>
      </c>
      <c r="AL51" t="b">
        <v>0</v>
      </c>
      <c r="AM51">
        <v>0</v>
      </c>
      <c r="AO51" t="b">
        <v>0</v>
      </c>
      <c r="AP51">
        <v>0</v>
      </c>
      <c r="AR51" t="b">
        <v>1</v>
      </c>
      <c r="AS51">
        <v>1</v>
      </c>
      <c r="AU51" t="b">
        <v>0</v>
      </c>
      <c r="AV51">
        <v>0</v>
      </c>
      <c r="AX51" t="b">
        <v>0</v>
      </c>
      <c r="AY51">
        <v>0</v>
      </c>
      <c r="BA51" t="b">
        <f t="shared" si="6"/>
        <v>1</v>
      </c>
      <c r="BB51">
        <f t="shared" si="19"/>
        <v>1</v>
      </c>
      <c r="BD51" t="b">
        <f t="shared" si="7"/>
        <v>1</v>
      </c>
      <c r="BE51">
        <f t="shared" si="20"/>
        <v>1</v>
      </c>
      <c r="BG51" t="b">
        <f t="shared" si="8"/>
        <v>0</v>
      </c>
      <c r="BH51">
        <f t="shared" si="21"/>
        <v>0</v>
      </c>
      <c r="BJ51" t="b">
        <f t="shared" si="9"/>
        <v>0</v>
      </c>
      <c r="BK51">
        <f t="shared" si="22"/>
        <v>0</v>
      </c>
      <c r="BM51" t="b">
        <f t="shared" si="10"/>
        <v>1</v>
      </c>
      <c r="BN51">
        <f t="shared" si="23"/>
        <v>1</v>
      </c>
      <c r="BP51" t="b">
        <f t="shared" si="11"/>
        <v>0</v>
      </c>
      <c r="BQ51">
        <f t="shared" si="24"/>
        <v>0</v>
      </c>
    </row>
    <row r="52" spans="1:69" x14ac:dyDescent="0.25">
      <c r="A52" s="1">
        <v>3450300270</v>
      </c>
      <c r="B52" s="1" t="s">
        <v>61</v>
      </c>
      <c r="C52" s="4">
        <v>268000</v>
      </c>
      <c r="D52" s="1">
        <v>5</v>
      </c>
      <c r="E52" s="1" t="s">
        <v>6</v>
      </c>
      <c r="F52" s="1">
        <v>1730</v>
      </c>
      <c r="G52" s="1">
        <v>10368</v>
      </c>
      <c r="H52" s="1">
        <v>1</v>
      </c>
      <c r="I52" s="1">
        <v>0</v>
      </c>
      <c r="J52" s="1">
        <v>0</v>
      </c>
      <c r="K52" s="1">
        <v>5</v>
      </c>
      <c r="L52" s="1">
        <v>7</v>
      </c>
      <c r="M52" s="1">
        <v>1010</v>
      </c>
      <c r="N52" s="1">
        <v>720</v>
      </c>
      <c r="O52" s="1">
        <v>1963</v>
      </c>
      <c r="P52" s="1">
        <v>0</v>
      </c>
      <c r="Q52" s="2">
        <v>475008</v>
      </c>
      <c r="R52" s="1">
        <v>-122162</v>
      </c>
      <c r="S52" s="1"/>
      <c r="T52" s="4">
        <f t="shared" si="0"/>
        <v>154.91329479768785</v>
      </c>
      <c r="U52" s="4" t="b">
        <f t="shared" si="12"/>
        <v>0</v>
      </c>
      <c r="V52" s="2">
        <f t="shared" si="13"/>
        <v>0</v>
      </c>
      <c r="W52" s="4"/>
      <c r="X52" t="b">
        <f t="shared" si="1"/>
        <v>0</v>
      </c>
      <c r="Y52">
        <f t="shared" si="25"/>
        <v>0</v>
      </c>
      <c r="Z52" t="b">
        <f t="shared" si="2"/>
        <v>0</v>
      </c>
      <c r="AA52">
        <f t="shared" si="14"/>
        <v>0</v>
      </c>
      <c r="AB52" t="b">
        <f t="shared" si="3"/>
        <v>1</v>
      </c>
      <c r="AC52">
        <f t="shared" si="15"/>
        <v>1</v>
      </c>
      <c r="AE52">
        <f t="shared" si="16"/>
        <v>0</v>
      </c>
      <c r="AF52">
        <f t="shared" si="4"/>
        <v>2</v>
      </c>
      <c r="AG52" s="14">
        <f t="shared" si="17"/>
        <v>2</v>
      </c>
      <c r="AI52" s="13" t="b">
        <f t="shared" si="5"/>
        <v>0</v>
      </c>
      <c r="AJ52">
        <f t="shared" si="18"/>
        <v>0</v>
      </c>
      <c r="AL52" t="b">
        <v>0</v>
      </c>
      <c r="AM52">
        <v>0</v>
      </c>
      <c r="AO52" t="b">
        <v>0</v>
      </c>
      <c r="AP52">
        <v>0</v>
      </c>
      <c r="AR52" t="b">
        <v>1</v>
      </c>
      <c r="AS52">
        <v>1</v>
      </c>
      <c r="AU52" t="b">
        <v>0</v>
      </c>
      <c r="AV52">
        <v>0</v>
      </c>
      <c r="AX52" t="b">
        <v>0</v>
      </c>
      <c r="AY52">
        <v>0</v>
      </c>
      <c r="BA52" t="b">
        <f t="shared" si="6"/>
        <v>1</v>
      </c>
      <c r="BB52">
        <f t="shared" si="19"/>
        <v>1</v>
      </c>
      <c r="BD52" t="b">
        <f t="shared" si="7"/>
        <v>1</v>
      </c>
      <c r="BE52">
        <f t="shared" si="20"/>
        <v>1</v>
      </c>
      <c r="BG52" t="b">
        <f t="shared" si="8"/>
        <v>0</v>
      </c>
      <c r="BH52">
        <f t="shared" si="21"/>
        <v>0</v>
      </c>
      <c r="BJ52" t="b">
        <f t="shared" si="9"/>
        <v>0</v>
      </c>
      <c r="BK52">
        <f t="shared" si="22"/>
        <v>0</v>
      </c>
      <c r="BM52" t="b">
        <f t="shared" si="10"/>
        <v>1</v>
      </c>
      <c r="BN52">
        <f t="shared" si="23"/>
        <v>1</v>
      </c>
      <c r="BP52" t="b">
        <f t="shared" si="11"/>
        <v>0</v>
      </c>
      <c r="BQ52">
        <f t="shared" si="24"/>
        <v>0</v>
      </c>
    </row>
    <row r="53" spans="1:69" x14ac:dyDescent="0.25">
      <c r="A53" s="1">
        <v>6385260160</v>
      </c>
      <c r="B53" s="1" t="s">
        <v>62</v>
      </c>
      <c r="C53" s="4">
        <v>665000</v>
      </c>
      <c r="D53" s="1">
        <v>4</v>
      </c>
      <c r="E53" s="1" t="s">
        <v>12</v>
      </c>
      <c r="F53" s="1">
        <v>2480</v>
      </c>
      <c r="G53" s="1">
        <v>15411</v>
      </c>
      <c r="H53" s="1">
        <v>2</v>
      </c>
      <c r="I53" s="1">
        <v>0</v>
      </c>
      <c r="J53" s="1">
        <v>2</v>
      </c>
      <c r="K53" s="1">
        <v>3</v>
      </c>
      <c r="L53" s="1">
        <v>8</v>
      </c>
      <c r="M53" s="1">
        <v>2480</v>
      </c>
      <c r="N53" s="1">
        <v>0</v>
      </c>
      <c r="O53" s="1">
        <v>1994</v>
      </c>
      <c r="P53" s="1">
        <v>0</v>
      </c>
      <c r="Q53" s="2">
        <v>475379</v>
      </c>
      <c r="R53" s="1" t="s">
        <v>50</v>
      </c>
      <c r="S53" s="1"/>
      <c r="T53" s="4">
        <f t="shared" si="0"/>
        <v>268.14516129032256</v>
      </c>
      <c r="U53" s="4" t="b">
        <f t="shared" si="12"/>
        <v>1</v>
      </c>
      <c r="V53" s="2">
        <f t="shared" si="13"/>
        <v>1</v>
      </c>
      <c r="W53" s="4"/>
      <c r="X53" t="b">
        <f t="shared" si="1"/>
        <v>0</v>
      </c>
      <c r="Y53">
        <f t="shared" si="25"/>
        <v>0</v>
      </c>
      <c r="Z53" t="b">
        <f t="shared" si="2"/>
        <v>1</v>
      </c>
      <c r="AA53">
        <f t="shared" si="14"/>
        <v>1</v>
      </c>
      <c r="AB53" t="b">
        <f t="shared" si="3"/>
        <v>0</v>
      </c>
      <c r="AC53">
        <f t="shared" si="15"/>
        <v>0</v>
      </c>
      <c r="AE53">
        <f t="shared" si="16"/>
        <v>0</v>
      </c>
      <c r="AF53">
        <f t="shared" si="4"/>
        <v>1</v>
      </c>
      <c r="AG53" s="14">
        <f t="shared" si="17"/>
        <v>1</v>
      </c>
      <c r="AI53" s="13" t="b">
        <f t="shared" si="5"/>
        <v>1</v>
      </c>
      <c r="AJ53">
        <f t="shared" si="18"/>
        <v>1</v>
      </c>
      <c r="AL53" t="b">
        <v>1</v>
      </c>
      <c r="AM53">
        <v>1</v>
      </c>
      <c r="AO53" t="b">
        <v>1</v>
      </c>
      <c r="AP53">
        <v>1</v>
      </c>
      <c r="AR53" t="b">
        <v>0</v>
      </c>
      <c r="AS53">
        <v>0</v>
      </c>
      <c r="AU53" t="b">
        <v>0</v>
      </c>
      <c r="AV53">
        <v>0</v>
      </c>
      <c r="AX53" t="b">
        <v>0</v>
      </c>
      <c r="AY53">
        <v>0</v>
      </c>
      <c r="BA53" t="b">
        <f t="shared" si="6"/>
        <v>1</v>
      </c>
      <c r="BB53">
        <f t="shared" si="19"/>
        <v>1</v>
      </c>
      <c r="BD53" t="b">
        <f t="shared" si="7"/>
        <v>1</v>
      </c>
      <c r="BE53">
        <f t="shared" si="20"/>
        <v>1</v>
      </c>
      <c r="BG53" t="b">
        <f t="shared" si="8"/>
        <v>0</v>
      </c>
      <c r="BH53">
        <f t="shared" si="21"/>
        <v>0</v>
      </c>
      <c r="BJ53" t="b">
        <f t="shared" si="9"/>
        <v>1</v>
      </c>
      <c r="BK53">
        <f t="shared" si="22"/>
        <v>1</v>
      </c>
      <c r="BM53" t="b">
        <f t="shared" si="10"/>
        <v>0</v>
      </c>
      <c r="BN53">
        <f t="shared" si="23"/>
        <v>0</v>
      </c>
      <c r="BP53" t="b">
        <f t="shared" si="11"/>
        <v>0</v>
      </c>
      <c r="BQ53">
        <f t="shared" si="24"/>
        <v>0</v>
      </c>
    </row>
    <row r="54" spans="1:69" x14ac:dyDescent="0.25">
      <c r="A54" s="1">
        <v>1023059223</v>
      </c>
      <c r="B54" s="1" t="s">
        <v>46</v>
      </c>
      <c r="C54" s="4">
        <v>311000</v>
      </c>
      <c r="D54" s="1">
        <v>3</v>
      </c>
      <c r="E54" s="1">
        <v>1</v>
      </c>
      <c r="F54" s="1">
        <v>1640</v>
      </c>
      <c r="G54" s="1">
        <v>12060</v>
      </c>
      <c r="H54" s="1">
        <v>1</v>
      </c>
      <c r="I54" s="1">
        <v>0</v>
      </c>
      <c r="J54" s="1">
        <v>0</v>
      </c>
      <c r="K54" s="1">
        <v>4</v>
      </c>
      <c r="L54" s="1">
        <v>7</v>
      </c>
      <c r="M54" s="1">
        <v>1640</v>
      </c>
      <c r="N54" s="1">
        <v>0</v>
      </c>
      <c r="O54" s="1">
        <v>1960</v>
      </c>
      <c r="P54" s="1">
        <v>0</v>
      </c>
      <c r="Q54" s="2">
        <v>474941</v>
      </c>
      <c r="R54" s="1">
        <v>-122151</v>
      </c>
      <c r="S54" s="1"/>
      <c r="T54" s="4">
        <f t="shared" si="0"/>
        <v>189.63414634146341</v>
      </c>
      <c r="U54" s="4" t="b">
        <f t="shared" si="12"/>
        <v>0</v>
      </c>
      <c r="V54" s="2">
        <f t="shared" si="13"/>
        <v>0</v>
      </c>
      <c r="W54" s="4"/>
      <c r="X54" t="b">
        <f t="shared" si="1"/>
        <v>1</v>
      </c>
      <c r="Y54">
        <f t="shared" si="25"/>
        <v>1</v>
      </c>
      <c r="Z54" t="b">
        <f t="shared" si="2"/>
        <v>0</v>
      </c>
      <c r="AA54">
        <f t="shared" si="14"/>
        <v>0</v>
      </c>
      <c r="AB54" t="b">
        <f t="shared" si="3"/>
        <v>0</v>
      </c>
      <c r="AC54">
        <f t="shared" si="15"/>
        <v>0</v>
      </c>
      <c r="AE54">
        <f t="shared" si="16"/>
        <v>1</v>
      </c>
      <c r="AF54">
        <f t="shared" si="4"/>
        <v>1</v>
      </c>
      <c r="AG54" s="14">
        <f t="shared" si="17"/>
        <v>0</v>
      </c>
      <c r="AI54" s="13" t="b">
        <f t="shared" si="5"/>
        <v>0</v>
      </c>
      <c r="AJ54">
        <f t="shared" si="18"/>
        <v>0</v>
      </c>
      <c r="AL54" t="b">
        <v>0</v>
      </c>
      <c r="AM54">
        <v>0</v>
      </c>
      <c r="AO54" t="b">
        <v>0</v>
      </c>
      <c r="AP54">
        <v>0</v>
      </c>
      <c r="AR54" t="b">
        <v>0</v>
      </c>
      <c r="AS54">
        <v>0</v>
      </c>
      <c r="AU54" t="b">
        <v>0</v>
      </c>
      <c r="AV54">
        <v>0</v>
      </c>
      <c r="AX54" t="b">
        <v>0</v>
      </c>
      <c r="AY54">
        <v>0</v>
      </c>
      <c r="BA54" t="b">
        <f t="shared" si="6"/>
        <v>0</v>
      </c>
      <c r="BB54">
        <f t="shared" si="19"/>
        <v>0</v>
      </c>
      <c r="BD54" t="b">
        <f t="shared" si="7"/>
        <v>0</v>
      </c>
      <c r="BE54">
        <f t="shared" si="20"/>
        <v>0</v>
      </c>
      <c r="BG54" t="b">
        <f t="shared" si="8"/>
        <v>0</v>
      </c>
      <c r="BH54">
        <f t="shared" si="21"/>
        <v>0</v>
      </c>
      <c r="BJ54" t="b">
        <f t="shared" si="9"/>
        <v>0</v>
      </c>
      <c r="BK54">
        <f t="shared" si="22"/>
        <v>0</v>
      </c>
      <c r="BM54" t="b">
        <f t="shared" si="10"/>
        <v>1</v>
      </c>
      <c r="BN54">
        <f t="shared" si="23"/>
        <v>1</v>
      </c>
      <c r="BP54" t="b">
        <f t="shared" si="11"/>
        <v>0</v>
      </c>
      <c r="BQ54">
        <f t="shared" si="24"/>
        <v>0</v>
      </c>
    </row>
    <row r="55" spans="1:69" x14ac:dyDescent="0.25">
      <c r="A55" s="1">
        <v>49500090</v>
      </c>
      <c r="B55" s="1" t="s">
        <v>15</v>
      </c>
      <c r="C55" s="4">
        <v>372000</v>
      </c>
      <c r="D55" s="1">
        <v>4</v>
      </c>
      <c r="E55" s="1" t="s">
        <v>1</v>
      </c>
      <c r="F55" s="1">
        <v>1780</v>
      </c>
      <c r="G55" s="1">
        <v>7914</v>
      </c>
      <c r="H55" s="1" t="s">
        <v>1</v>
      </c>
      <c r="I55" s="1">
        <v>0</v>
      </c>
      <c r="J55" s="1">
        <v>0</v>
      </c>
      <c r="K55" s="1">
        <v>4</v>
      </c>
      <c r="L55" s="1">
        <v>7</v>
      </c>
      <c r="M55" s="1">
        <v>1780</v>
      </c>
      <c r="N55" s="1">
        <v>0</v>
      </c>
      <c r="O55" s="1">
        <v>1962</v>
      </c>
      <c r="P55" s="1">
        <v>0</v>
      </c>
      <c r="Q55" s="2">
        <v>475142</v>
      </c>
      <c r="R55" s="1">
        <v>-122163</v>
      </c>
      <c r="S55" s="1"/>
      <c r="T55" s="4">
        <f t="shared" si="0"/>
        <v>208.98876404494382</v>
      </c>
      <c r="U55" s="4" t="b">
        <f t="shared" si="12"/>
        <v>1</v>
      </c>
      <c r="V55" s="2">
        <f t="shared" si="13"/>
        <v>1</v>
      </c>
      <c r="W55" s="4"/>
      <c r="X55" t="b">
        <f t="shared" si="1"/>
        <v>1</v>
      </c>
      <c r="Y55">
        <f t="shared" si="25"/>
        <v>1</v>
      </c>
      <c r="Z55" t="b">
        <f t="shared" si="2"/>
        <v>0</v>
      </c>
      <c r="AA55">
        <f t="shared" si="14"/>
        <v>0</v>
      </c>
      <c r="AB55" t="b">
        <f t="shared" si="3"/>
        <v>0</v>
      </c>
      <c r="AC55">
        <f t="shared" si="15"/>
        <v>0</v>
      </c>
      <c r="AE55">
        <f t="shared" si="16"/>
        <v>1</v>
      </c>
      <c r="AF55">
        <f t="shared" si="4"/>
        <v>1</v>
      </c>
      <c r="AG55" s="14">
        <f t="shared" si="17"/>
        <v>0</v>
      </c>
      <c r="AI55" s="13" t="b">
        <f t="shared" si="5"/>
        <v>0</v>
      </c>
      <c r="AJ55">
        <f t="shared" si="18"/>
        <v>0</v>
      </c>
      <c r="AL55" t="b">
        <v>1</v>
      </c>
      <c r="AM55">
        <v>1</v>
      </c>
      <c r="AO55" t="b">
        <v>0</v>
      </c>
      <c r="AP55">
        <v>0</v>
      </c>
      <c r="AR55" t="b">
        <v>0</v>
      </c>
      <c r="AS55">
        <v>0</v>
      </c>
      <c r="AU55" t="b">
        <v>0</v>
      </c>
      <c r="AV55">
        <v>0</v>
      </c>
      <c r="AX55" t="b">
        <v>0</v>
      </c>
      <c r="AY55">
        <v>0</v>
      </c>
      <c r="BA55" t="b">
        <f t="shared" si="6"/>
        <v>1</v>
      </c>
      <c r="BB55">
        <f t="shared" si="19"/>
        <v>1</v>
      </c>
      <c r="BD55" t="b">
        <f t="shared" si="7"/>
        <v>1</v>
      </c>
      <c r="BE55">
        <f t="shared" si="20"/>
        <v>1</v>
      </c>
      <c r="BG55" t="b">
        <f t="shared" si="8"/>
        <v>0</v>
      </c>
      <c r="BH55">
        <f t="shared" si="21"/>
        <v>0</v>
      </c>
      <c r="BJ55" t="b">
        <f t="shared" si="9"/>
        <v>0</v>
      </c>
      <c r="BK55">
        <f t="shared" si="22"/>
        <v>0</v>
      </c>
      <c r="BM55" t="b">
        <f t="shared" si="10"/>
        <v>1</v>
      </c>
      <c r="BN55">
        <f t="shared" si="23"/>
        <v>1</v>
      </c>
      <c r="BP55" t="b">
        <f t="shared" si="11"/>
        <v>0</v>
      </c>
      <c r="BQ55">
        <f t="shared" si="24"/>
        <v>0</v>
      </c>
    </row>
    <row r="56" spans="1:69" x14ac:dyDescent="0.25">
      <c r="A56" s="1">
        <v>1023059429</v>
      </c>
      <c r="B56" s="1" t="s">
        <v>63</v>
      </c>
      <c r="C56" s="4">
        <v>380000</v>
      </c>
      <c r="D56" s="1">
        <v>4</v>
      </c>
      <c r="E56" s="1" t="s">
        <v>12</v>
      </c>
      <c r="F56" s="1">
        <v>2100</v>
      </c>
      <c r="G56" s="1">
        <v>5857</v>
      </c>
      <c r="H56" s="1">
        <v>2</v>
      </c>
      <c r="I56" s="1">
        <v>0</v>
      </c>
      <c r="J56" s="1">
        <v>0</v>
      </c>
      <c r="K56" s="1">
        <v>3</v>
      </c>
      <c r="L56" s="1">
        <v>8</v>
      </c>
      <c r="M56" s="1">
        <v>2100</v>
      </c>
      <c r="N56" s="1">
        <v>0</v>
      </c>
      <c r="O56" s="1">
        <v>2002</v>
      </c>
      <c r="P56" s="1">
        <v>0</v>
      </c>
      <c r="Q56" s="2">
        <v>474956</v>
      </c>
      <c r="R56" s="1">
        <v>-122163</v>
      </c>
      <c r="S56" s="1"/>
      <c r="T56" s="4">
        <f t="shared" si="0"/>
        <v>180.95238095238096</v>
      </c>
      <c r="U56" s="4" t="b">
        <f t="shared" si="12"/>
        <v>0</v>
      </c>
      <c r="V56" s="2">
        <f t="shared" si="13"/>
        <v>0</v>
      </c>
      <c r="W56" s="4"/>
      <c r="X56" t="b">
        <f t="shared" si="1"/>
        <v>1</v>
      </c>
      <c r="Y56">
        <f t="shared" si="25"/>
        <v>1</v>
      </c>
      <c r="Z56" t="b">
        <f t="shared" si="2"/>
        <v>0</v>
      </c>
      <c r="AA56">
        <f t="shared" si="14"/>
        <v>0</v>
      </c>
      <c r="AB56" t="b">
        <f t="shared" si="3"/>
        <v>0</v>
      </c>
      <c r="AC56">
        <f t="shared" si="15"/>
        <v>0</v>
      </c>
      <c r="AE56">
        <f t="shared" si="16"/>
        <v>1</v>
      </c>
      <c r="AF56">
        <f t="shared" si="4"/>
        <v>1</v>
      </c>
      <c r="AG56" s="14">
        <f t="shared" si="17"/>
        <v>0</v>
      </c>
      <c r="AI56" s="13" t="b">
        <f t="shared" si="5"/>
        <v>0</v>
      </c>
      <c r="AJ56">
        <f t="shared" si="18"/>
        <v>0</v>
      </c>
      <c r="AL56" t="b">
        <v>1</v>
      </c>
      <c r="AM56">
        <v>1</v>
      </c>
      <c r="AO56" t="b">
        <v>0</v>
      </c>
      <c r="AP56">
        <v>0</v>
      </c>
      <c r="AR56" t="b">
        <v>0</v>
      </c>
      <c r="AS56">
        <v>0</v>
      </c>
      <c r="AU56" t="b">
        <v>0</v>
      </c>
      <c r="AV56">
        <v>0</v>
      </c>
      <c r="AX56" t="b">
        <v>1</v>
      </c>
      <c r="AY56">
        <v>1</v>
      </c>
      <c r="BA56" t="b">
        <f t="shared" si="6"/>
        <v>1</v>
      </c>
      <c r="BB56">
        <f t="shared" si="19"/>
        <v>1</v>
      </c>
      <c r="BD56" t="b">
        <f t="shared" si="7"/>
        <v>1</v>
      </c>
      <c r="BE56">
        <f t="shared" si="20"/>
        <v>1</v>
      </c>
      <c r="BG56" t="b">
        <f t="shared" si="8"/>
        <v>0</v>
      </c>
      <c r="BH56">
        <f t="shared" si="21"/>
        <v>0</v>
      </c>
      <c r="BJ56" t="b">
        <f t="shared" si="9"/>
        <v>0</v>
      </c>
      <c r="BK56">
        <f t="shared" si="22"/>
        <v>0</v>
      </c>
      <c r="BM56" t="b">
        <f t="shared" si="10"/>
        <v>0</v>
      </c>
      <c r="BN56">
        <f t="shared" si="23"/>
        <v>0</v>
      </c>
      <c r="BP56" t="b">
        <f t="shared" si="11"/>
        <v>0</v>
      </c>
      <c r="BQ56">
        <f t="shared" si="24"/>
        <v>0</v>
      </c>
    </row>
    <row r="57" spans="1:69" x14ac:dyDescent="0.25">
      <c r="A57" s="1">
        <v>5214500690</v>
      </c>
      <c r="B57" s="1" t="s">
        <v>64</v>
      </c>
      <c r="C57" s="4">
        <v>438000</v>
      </c>
      <c r="D57" s="1">
        <v>4</v>
      </c>
      <c r="E57" s="1" t="s">
        <v>12</v>
      </c>
      <c r="F57" s="1">
        <v>1970</v>
      </c>
      <c r="G57" s="1">
        <v>8545</v>
      </c>
      <c r="H57" s="1">
        <v>2</v>
      </c>
      <c r="I57" s="1">
        <v>0</v>
      </c>
      <c r="J57" s="1">
        <v>0</v>
      </c>
      <c r="K57" s="1">
        <v>3</v>
      </c>
      <c r="L57" s="1">
        <v>8</v>
      </c>
      <c r="M57" s="1">
        <v>1970</v>
      </c>
      <c r="N57" s="1">
        <v>0</v>
      </c>
      <c r="O57" s="1">
        <v>2004</v>
      </c>
      <c r="P57" s="1">
        <v>0</v>
      </c>
      <c r="Q57" s="2">
        <v>474893</v>
      </c>
      <c r="R57" s="1">
        <v>-122138</v>
      </c>
      <c r="S57" s="1"/>
      <c r="T57" s="4">
        <f t="shared" si="0"/>
        <v>222.33502538071065</v>
      </c>
      <c r="U57" s="4" t="b">
        <f t="shared" si="12"/>
        <v>1</v>
      </c>
      <c r="V57" s="2">
        <f t="shared" si="13"/>
        <v>1</v>
      </c>
      <c r="W57" s="4"/>
      <c r="X57" t="b">
        <f t="shared" si="1"/>
        <v>1</v>
      </c>
      <c r="Y57">
        <f t="shared" si="25"/>
        <v>1</v>
      </c>
      <c r="Z57" t="b">
        <f t="shared" si="2"/>
        <v>0</v>
      </c>
      <c r="AA57">
        <f t="shared" si="14"/>
        <v>0</v>
      </c>
      <c r="AB57" t="b">
        <f t="shared" si="3"/>
        <v>0</v>
      </c>
      <c r="AC57">
        <f t="shared" si="15"/>
        <v>0</v>
      </c>
      <c r="AE57">
        <f t="shared" si="16"/>
        <v>1</v>
      </c>
      <c r="AF57">
        <f t="shared" si="4"/>
        <v>1</v>
      </c>
      <c r="AG57" s="14">
        <f t="shared" si="17"/>
        <v>0</v>
      </c>
      <c r="AI57" s="13" t="b">
        <f t="shared" si="5"/>
        <v>0</v>
      </c>
      <c r="AJ57">
        <f t="shared" si="18"/>
        <v>0</v>
      </c>
      <c r="AL57" t="b">
        <v>1</v>
      </c>
      <c r="AM57">
        <v>1</v>
      </c>
      <c r="AO57" t="b">
        <v>0</v>
      </c>
      <c r="AP57">
        <v>0</v>
      </c>
      <c r="AR57" t="b">
        <v>0</v>
      </c>
      <c r="AS57">
        <v>0</v>
      </c>
      <c r="AU57" t="b">
        <v>0</v>
      </c>
      <c r="AV57">
        <v>0</v>
      </c>
      <c r="AX57" t="b">
        <v>1</v>
      </c>
      <c r="AY57">
        <v>1</v>
      </c>
      <c r="BA57" t="b">
        <f t="shared" si="6"/>
        <v>1</v>
      </c>
      <c r="BB57">
        <f t="shared" si="19"/>
        <v>1</v>
      </c>
      <c r="BD57" t="b">
        <f t="shared" si="7"/>
        <v>1</v>
      </c>
      <c r="BE57">
        <f t="shared" si="20"/>
        <v>1</v>
      </c>
      <c r="BG57" t="b">
        <f t="shared" si="8"/>
        <v>0</v>
      </c>
      <c r="BH57">
        <f t="shared" si="21"/>
        <v>0</v>
      </c>
      <c r="BJ57" t="b">
        <f t="shared" si="9"/>
        <v>0</v>
      </c>
      <c r="BK57">
        <f t="shared" si="22"/>
        <v>0</v>
      </c>
      <c r="BM57" t="b">
        <f t="shared" si="10"/>
        <v>0</v>
      </c>
      <c r="BN57">
        <f t="shared" si="23"/>
        <v>0</v>
      </c>
      <c r="BP57" t="b">
        <f t="shared" si="11"/>
        <v>0</v>
      </c>
      <c r="BQ57">
        <f t="shared" si="24"/>
        <v>0</v>
      </c>
    </row>
    <row r="58" spans="1:69" x14ac:dyDescent="0.25">
      <c r="A58" s="1">
        <v>1463400047</v>
      </c>
      <c r="B58" s="1" t="s">
        <v>65</v>
      </c>
      <c r="C58" s="4">
        <v>335000</v>
      </c>
      <c r="D58" s="1">
        <v>4</v>
      </c>
      <c r="E58" s="1">
        <v>2</v>
      </c>
      <c r="F58" s="1">
        <v>1910</v>
      </c>
      <c r="G58" s="1">
        <v>10200</v>
      </c>
      <c r="H58" s="1">
        <v>1</v>
      </c>
      <c r="I58" s="1">
        <v>0</v>
      </c>
      <c r="J58" s="1">
        <v>0</v>
      </c>
      <c r="K58" s="1">
        <v>4</v>
      </c>
      <c r="L58" s="1">
        <v>7</v>
      </c>
      <c r="M58" s="1">
        <v>1910</v>
      </c>
      <c r="N58" s="1">
        <v>0</v>
      </c>
      <c r="O58" s="1">
        <v>1963</v>
      </c>
      <c r="P58" s="1">
        <v>0</v>
      </c>
      <c r="Q58" s="2">
        <v>474804</v>
      </c>
      <c r="R58" s="1">
        <v>-122133</v>
      </c>
      <c r="S58" s="1"/>
      <c r="T58" s="4">
        <f t="shared" si="0"/>
        <v>175.39267015706807</v>
      </c>
      <c r="U58" s="4" t="b">
        <f t="shared" si="12"/>
        <v>0</v>
      </c>
      <c r="V58" s="2">
        <f t="shared" si="13"/>
        <v>0</v>
      </c>
      <c r="W58" s="4"/>
      <c r="X58" t="b">
        <f t="shared" si="1"/>
        <v>1</v>
      </c>
      <c r="Y58">
        <f t="shared" si="25"/>
        <v>1</v>
      </c>
      <c r="Z58" t="b">
        <f t="shared" si="2"/>
        <v>0</v>
      </c>
      <c r="AA58">
        <f t="shared" si="14"/>
        <v>0</v>
      </c>
      <c r="AB58" t="b">
        <f t="shared" si="3"/>
        <v>0</v>
      </c>
      <c r="AC58">
        <f t="shared" si="15"/>
        <v>0</v>
      </c>
      <c r="AE58">
        <f t="shared" si="16"/>
        <v>1</v>
      </c>
      <c r="AF58">
        <f t="shared" si="4"/>
        <v>1</v>
      </c>
      <c r="AG58" s="14">
        <f t="shared" si="17"/>
        <v>0</v>
      </c>
      <c r="AI58" s="13" t="b">
        <f t="shared" si="5"/>
        <v>0</v>
      </c>
      <c r="AJ58">
        <f t="shared" si="18"/>
        <v>0</v>
      </c>
      <c r="AL58" t="b">
        <v>0</v>
      </c>
      <c r="AM58">
        <v>0</v>
      </c>
      <c r="AO58" t="b">
        <v>0</v>
      </c>
      <c r="AP58">
        <v>0</v>
      </c>
      <c r="AR58" t="b">
        <v>0</v>
      </c>
      <c r="AS58">
        <v>0</v>
      </c>
      <c r="AU58" t="b">
        <v>0</v>
      </c>
      <c r="AV58">
        <v>0</v>
      </c>
      <c r="AX58" t="b">
        <v>0</v>
      </c>
      <c r="AY58">
        <v>0</v>
      </c>
      <c r="BA58" t="b">
        <f t="shared" si="6"/>
        <v>1</v>
      </c>
      <c r="BB58">
        <f t="shared" si="19"/>
        <v>1</v>
      </c>
      <c r="BD58" t="b">
        <f t="shared" si="7"/>
        <v>0</v>
      </c>
      <c r="BE58">
        <f t="shared" si="20"/>
        <v>0</v>
      </c>
      <c r="BG58" t="b">
        <f t="shared" si="8"/>
        <v>0</v>
      </c>
      <c r="BH58">
        <f t="shared" si="21"/>
        <v>0</v>
      </c>
      <c r="BJ58" t="b">
        <f t="shared" si="9"/>
        <v>0</v>
      </c>
      <c r="BK58">
        <f t="shared" si="22"/>
        <v>0</v>
      </c>
      <c r="BM58" t="b">
        <f t="shared" si="10"/>
        <v>1</v>
      </c>
      <c r="BN58">
        <f t="shared" si="23"/>
        <v>1</v>
      </c>
      <c r="BP58" t="b">
        <f t="shared" si="11"/>
        <v>0</v>
      </c>
      <c r="BQ58">
        <f t="shared" si="24"/>
        <v>0</v>
      </c>
    </row>
    <row r="59" spans="1:69" x14ac:dyDescent="0.25">
      <c r="A59" s="1">
        <v>7237500590</v>
      </c>
      <c r="B59" s="1" t="s">
        <v>66</v>
      </c>
      <c r="C59" s="4">
        <v>1320000</v>
      </c>
      <c r="D59" s="1">
        <v>4</v>
      </c>
      <c r="E59" s="1" t="s">
        <v>67</v>
      </c>
      <c r="F59" s="1">
        <v>6110</v>
      </c>
      <c r="G59" s="1">
        <v>10369</v>
      </c>
      <c r="H59" s="1">
        <v>2</v>
      </c>
      <c r="I59" s="1">
        <v>0</v>
      </c>
      <c r="J59" s="1">
        <v>0</v>
      </c>
      <c r="K59" s="1">
        <v>3</v>
      </c>
      <c r="L59" s="1">
        <v>11</v>
      </c>
      <c r="M59" s="1">
        <v>6110</v>
      </c>
      <c r="N59" s="1">
        <v>0</v>
      </c>
      <c r="O59" s="1">
        <v>2005</v>
      </c>
      <c r="P59" s="1">
        <v>0</v>
      </c>
      <c r="Q59" s="2">
        <v>475285</v>
      </c>
      <c r="R59" s="1">
        <v>-122135</v>
      </c>
      <c r="S59" s="1"/>
      <c r="T59" s="4">
        <f t="shared" si="0"/>
        <v>216.03927986906712</v>
      </c>
      <c r="U59" s="4" t="b">
        <f t="shared" si="12"/>
        <v>1</v>
      </c>
      <c r="V59" s="2">
        <f t="shared" si="13"/>
        <v>1</v>
      </c>
      <c r="W59" s="4"/>
      <c r="X59" t="b">
        <f t="shared" si="1"/>
        <v>1</v>
      </c>
      <c r="Y59">
        <f t="shared" si="25"/>
        <v>1</v>
      </c>
      <c r="Z59" t="b">
        <f t="shared" si="2"/>
        <v>0</v>
      </c>
      <c r="AA59">
        <f t="shared" si="14"/>
        <v>0</v>
      </c>
      <c r="AB59" t="b">
        <f t="shared" si="3"/>
        <v>0</v>
      </c>
      <c r="AC59">
        <f t="shared" si="15"/>
        <v>0</v>
      </c>
      <c r="AE59">
        <f t="shared" si="16"/>
        <v>1</v>
      </c>
      <c r="AF59">
        <f t="shared" si="4"/>
        <v>1</v>
      </c>
      <c r="AG59" s="14">
        <f t="shared" si="17"/>
        <v>0</v>
      </c>
      <c r="AI59" s="13" t="b">
        <f t="shared" si="5"/>
        <v>1</v>
      </c>
      <c r="AJ59">
        <f t="shared" si="18"/>
        <v>1</v>
      </c>
      <c r="AL59" t="b">
        <v>1</v>
      </c>
      <c r="AM59">
        <v>1</v>
      </c>
      <c r="AO59" t="b">
        <v>0</v>
      </c>
      <c r="AP59">
        <v>0</v>
      </c>
      <c r="AR59" t="b">
        <v>0</v>
      </c>
      <c r="AS59">
        <v>0</v>
      </c>
      <c r="AU59" t="b">
        <v>0</v>
      </c>
      <c r="AV59">
        <v>0</v>
      </c>
      <c r="AX59" t="b">
        <v>1</v>
      </c>
      <c r="AY59">
        <v>1</v>
      </c>
      <c r="BA59" t="b">
        <f t="shared" si="6"/>
        <v>1</v>
      </c>
      <c r="BB59">
        <f t="shared" si="19"/>
        <v>1</v>
      </c>
      <c r="BD59" t="b">
        <f t="shared" si="7"/>
        <v>1</v>
      </c>
      <c r="BE59">
        <f t="shared" si="20"/>
        <v>1</v>
      </c>
      <c r="BG59" t="b">
        <f t="shared" si="8"/>
        <v>1</v>
      </c>
      <c r="BH59">
        <f t="shared" si="21"/>
        <v>1</v>
      </c>
      <c r="BJ59" t="b">
        <f t="shared" si="9"/>
        <v>0</v>
      </c>
      <c r="BK59">
        <f t="shared" si="22"/>
        <v>0</v>
      </c>
      <c r="BM59" t="b">
        <f t="shared" si="10"/>
        <v>0</v>
      </c>
      <c r="BN59">
        <f t="shared" si="23"/>
        <v>0</v>
      </c>
      <c r="BP59" t="b">
        <f t="shared" si="11"/>
        <v>1</v>
      </c>
      <c r="BQ59">
        <f t="shared" si="24"/>
        <v>1</v>
      </c>
    </row>
    <row r="60" spans="1:69" x14ac:dyDescent="0.25">
      <c r="A60" s="1">
        <v>1023059511</v>
      </c>
      <c r="B60" s="1" t="s">
        <v>68</v>
      </c>
      <c r="C60" s="4">
        <v>527000</v>
      </c>
      <c r="D60" s="1">
        <v>4</v>
      </c>
      <c r="E60" s="1" t="s">
        <v>12</v>
      </c>
      <c r="F60" s="1">
        <v>2900</v>
      </c>
      <c r="G60" s="1">
        <v>6736</v>
      </c>
      <c r="H60" s="1">
        <v>2</v>
      </c>
      <c r="I60" s="1">
        <v>0</v>
      </c>
      <c r="J60" s="1">
        <v>0</v>
      </c>
      <c r="K60" s="1">
        <v>3</v>
      </c>
      <c r="L60" s="1">
        <v>8</v>
      </c>
      <c r="M60" s="1">
        <v>2900</v>
      </c>
      <c r="N60" s="1">
        <v>0</v>
      </c>
      <c r="O60" s="1">
        <v>2013</v>
      </c>
      <c r="P60" s="1">
        <v>0</v>
      </c>
      <c r="Q60" s="2">
        <v>474954</v>
      </c>
      <c r="R60" s="1">
        <v>-122152</v>
      </c>
      <c r="S60" s="1"/>
      <c r="T60" s="4">
        <f t="shared" si="0"/>
        <v>181.72413793103448</v>
      </c>
      <c r="U60" s="4" t="b">
        <f t="shared" si="12"/>
        <v>0</v>
      </c>
      <c r="V60" s="2">
        <f t="shared" si="13"/>
        <v>0</v>
      </c>
      <c r="W60" s="4"/>
      <c r="X60" t="b">
        <f t="shared" si="1"/>
        <v>1</v>
      </c>
      <c r="Y60">
        <f t="shared" si="25"/>
        <v>1</v>
      </c>
      <c r="Z60" t="b">
        <f t="shared" si="2"/>
        <v>0</v>
      </c>
      <c r="AA60">
        <f t="shared" si="14"/>
        <v>0</v>
      </c>
      <c r="AB60" t="b">
        <f t="shared" si="3"/>
        <v>0</v>
      </c>
      <c r="AC60">
        <f t="shared" si="15"/>
        <v>0</v>
      </c>
      <c r="AE60">
        <f t="shared" si="16"/>
        <v>1</v>
      </c>
      <c r="AF60">
        <f t="shared" si="4"/>
        <v>1</v>
      </c>
      <c r="AG60" s="14">
        <f t="shared" si="17"/>
        <v>0</v>
      </c>
      <c r="AI60" s="13" t="b">
        <f t="shared" si="5"/>
        <v>1</v>
      </c>
      <c r="AJ60">
        <f t="shared" si="18"/>
        <v>1</v>
      </c>
      <c r="AL60" t="b">
        <v>1</v>
      </c>
      <c r="AM60">
        <v>1</v>
      </c>
      <c r="AO60" t="b">
        <v>0</v>
      </c>
      <c r="AP60">
        <v>0</v>
      </c>
      <c r="AR60" t="b">
        <v>0</v>
      </c>
      <c r="AS60">
        <v>0</v>
      </c>
      <c r="AU60" t="b">
        <v>0</v>
      </c>
      <c r="AV60">
        <v>0</v>
      </c>
      <c r="AX60" t="b">
        <v>1</v>
      </c>
      <c r="AY60">
        <v>1</v>
      </c>
      <c r="BA60" t="b">
        <f t="shared" si="6"/>
        <v>1</v>
      </c>
      <c r="BB60">
        <f t="shared" si="19"/>
        <v>1</v>
      </c>
      <c r="BD60" t="b">
        <f t="shared" si="7"/>
        <v>1</v>
      </c>
      <c r="BE60">
        <f t="shared" si="20"/>
        <v>1</v>
      </c>
      <c r="BG60" t="b">
        <f t="shared" si="8"/>
        <v>1</v>
      </c>
      <c r="BH60">
        <f t="shared" si="21"/>
        <v>1</v>
      </c>
      <c r="BJ60" t="b">
        <f t="shared" si="9"/>
        <v>0</v>
      </c>
      <c r="BK60">
        <f t="shared" si="22"/>
        <v>0</v>
      </c>
      <c r="BM60" t="b">
        <f t="shared" si="10"/>
        <v>0</v>
      </c>
      <c r="BN60">
        <f t="shared" si="23"/>
        <v>0</v>
      </c>
      <c r="BP60" t="b">
        <f t="shared" si="11"/>
        <v>0</v>
      </c>
      <c r="BQ60">
        <f t="shared" si="24"/>
        <v>0</v>
      </c>
    </row>
    <row r="61" spans="1:69" x14ac:dyDescent="0.25">
      <c r="A61" s="1">
        <v>1023059313</v>
      </c>
      <c r="B61" s="1" t="s">
        <v>69</v>
      </c>
      <c r="C61" s="4">
        <v>390000</v>
      </c>
      <c r="D61" s="1">
        <v>3</v>
      </c>
      <c r="E61" s="1" t="s">
        <v>12</v>
      </c>
      <c r="F61" s="1">
        <v>1910</v>
      </c>
      <c r="G61" s="1">
        <v>4755</v>
      </c>
      <c r="H61" s="1">
        <v>2</v>
      </c>
      <c r="I61" s="1">
        <v>0</v>
      </c>
      <c r="J61" s="1">
        <v>0</v>
      </c>
      <c r="K61" s="1">
        <v>3</v>
      </c>
      <c r="L61" s="1">
        <v>8</v>
      </c>
      <c r="M61" s="1">
        <v>1910</v>
      </c>
      <c r="N61" s="1">
        <v>0</v>
      </c>
      <c r="O61" s="1">
        <v>1997</v>
      </c>
      <c r="P61" s="1">
        <v>0</v>
      </c>
      <c r="Q61" s="2">
        <v>474956</v>
      </c>
      <c r="R61" s="1">
        <v>-122162</v>
      </c>
      <c r="S61" s="1"/>
      <c r="T61" s="4">
        <f t="shared" si="0"/>
        <v>204.18848167539267</v>
      </c>
      <c r="U61" s="4" t="b">
        <f t="shared" si="12"/>
        <v>1</v>
      </c>
      <c r="V61" s="2">
        <f t="shared" si="13"/>
        <v>1</v>
      </c>
      <c r="W61" s="4"/>
      <c r="X61" t="b">
        <f t="shared" si="1"/>
        <v>1</v>
      </c>
      <c r="Y61">
        <f t="shared" si="25"/>
        <v>1</v>
      </c>
      <c r="Z61" t="b">
        <f t="shared" si="2"/>
        <v>0</v>
      </c>
      <c r="AA61">
        <f t="shared" si="14"/>
        <v>0</v>
      </c>
      <c r="AB61" t="b">
        <f t="shared" si="3"/>
        <v>0</v>
      </c>
      <c r="AC61">
        <f t="shared" si="15"/>
        <v>0</v>
      </c>
      <c r="AE61">
        <f t="shared" si="16"/>
        <v>1</v>
      </c>
      <c r="AF61">
        <f t="shared" si="4"/>
        <v>1</v>
      </c>
      <c r="AG61" s="14">
        <f t="shared" si="17"/>
        <v>0</v>
      </c>
      <c r="AI61" s="13" t="b">
        <f t="shared" si="5"/>
        <v>0</v>
      </c>
      <c r="AJ61">
        <f t="shared" si="18"/>
        <v>0</v>
      </c>
      <c r="AL61" t="b">
        <v>1</v>
      </c>
      <c r="AM61">
        <v>1</v>
      </c>
      <c r="AO61" t="b">
        <v>0</v>
      </c>
      <c r="AP61">
        <v>0</v>
      </c>
      <c r="AR61" t="b">
        <v>0</v>
      </c>
      <c r="AS61">
        <v>0</v>
      </c>
      <c r="AU61" t="b">
        <v>0</v>
      </c>
      <c r="AV61">
        <v>0</v>
      </c>
      <c r="AX61" t="b">
        <v>0</v>
      </c>
      <c r="AY61">
        <v>0</v>
      </c>
      <c r="BA61" t="b">
        <f t="shared" si="6"/>
        <v>0</v>
      </c>
      <c r="BB61">
        <f t="shared" si="19"/>
        <v>0</v>
      </c>
      <c r="BD61" t="b">
        <f t="shared" si="7"/>
        <v>1</v>
      </c>
      <c r="BE61">
        <f t="shared" si="20"/>
        <v>1</v>
      </c>
      <c r="BG61" t="b">
        <f t="shared" si="8"/>
        <v>0</v>
      </c>
      <c r="BH61">
        <f t="shared" si="21"/>
        <v>0</v>
      </c>
      <c r="BJ61" t="b">
        <f t="shared" si="9"/>
        <v>0</v>
      </c>
      <c r="BK61">
        <f t="shared" si="22"/>
        <v>0</v>
      </c>
      <c r="BM61" t="b">
        <f t="shared" si="10"/>
        <v>0</v>
      </c>
      <c r="BN61">
        <f t="shared" si="23"/>
        <v>0</v>
      </c>
      <c r="BP61" t="b">
        <f t="shared" si="11"/>
        <v>0</v>
      </c>
      <c r="BQ61">
        <f t="shared" si="24"/>
        <v>0</v>
      </c>
    </row>
    <row r="62" spans="1:69" x14ac:dyDescent="0.25">
      <c r="A62" s="1">
        <v>4309710100</v>
      </c>
      <c r="B62" s="1" t="s">
        <v>70</v>
      </c>
      <c r="C62" s="4">
        <v>725000</v>
      </c>
      <c r="D62" s="1">
        <v>4</v>
      </c>
      <c r="E62" s="1" t="s">
        <v>19</v>
      </c>
      <c r="F62" s="1">
        <v>3940</v>
      </c>
      <c r="G62" s="1">
        <v>27591</v>
      </c>
      <c r="H62" s="1">
        <v>2</v>
      </c>
      <c r="I62" s="1">
        <v>0</v>
      </c>
      <c r="J62" s="1">
        <v>3</v>
      </c>
      <c r="K62" s="1">
        <v>3</v>
      </c>
      <c r="L62" s="1">
        <v>9</v>
      </c>
      <c r="M62" s="1">
        <v>3440</v>
      </c>
      <c r="N62" s="1">
        <v>500</v>
      </c>
      <c r="O62" s="1">
        <v>2000</v>
      </c>
      <c r="P62" s="1">
        <v>0</v>
      </c>
      <c r="Q62" s="2">
        <v>475157</v>
      </c>
      <c r="R62" s="1">
        <v>-122116</v>
      </c>
      <c r="S62" s="1"/>
      <c r="T62" s="4">
        <f t="shared" si="0"/>
        <v>184.01015228426397</v>
      </c>
      <c r="U62" s="4" t="b">
        <f t="shared" si="12"/>
        <v>0</v>
      </c>
      <c r="V62" s="2">
        <f t="shared" si="13"/>
        <v>0</v>
      </c>
      <c r="W62" s="4"/>
      <c r="X62" t="b">
        <f t="shared" si="1"/>
        <v>1</v>
      </c>
      <c r="Y62">
        <f t="shared" si="25"/>
        <v>1</v>
      </c>
      <c r="Z62" t="b">
        <f t="shared" si="2"/>
        <v>0</v>
      </c>
      <c r="AA62">
        <f t="shared" si="14"/>
        <v>0</v>
      </c>
      <c r="AB62" t="b">
        <f t="shared" si="3"/>
        <v>0</v>
      </c>
      <c r="AC62">
        <f t="shared" si="15"/>
        <v>0</v>
      </c>
      <c r="AE62">
        <f t="shared" si="16"/>
        <v>1</v>
      </c>
      <c r="AF62">
        <f t="shared" si="4"/>
        <v>1</v>
      </c>
      <c r="AG62" s="14">
        <f t="shared" si="17"/>
        <v>0</v>
      </c>
      <c r="AI62" s="13" t="b">
        <f t="shared" si="5"/>
        <v>1</v>
      </c>
      <c r="AJ62">
        <f t="shared" si="18"/>
        <v>1</v>
      </c>
      <c r="AL62" t="b">
        <v>1</v>
      </c>
      <c r="AM62">
        <v>1</v>
      </c>
      <c r="AO62" t="b">
        <v>1</v>
      </c>
      <c r="AP62">
        <v>1</v>
      </c>
      <c r="AR62" t="b">
        <v>1</v>
      </c>
      <c r="AS62">
        <v>1</v>
      </c>
      <c r="AU62" t="b">
        <v>0</v>
      </c>
      <c r="AV62">
        <v>0</v>
      </c>
      <c r="AX62" t="b">
        <v>0</v>
      </c>
      <c r="AY62">
        <v>0</v>
      </c>
      <c r="BA62" t="b">
        <f t="shared" si="6"/>
        <v>1</v>
      </c>
      <c r="BB62">
        <f t="shared" si="19"/>
        <v>1</v>
      </c>
      <c r="BD62" t="b">
        <f t="shared" si="7"/>
        <v>1</v>
      </c>
      <c r="BE62">
        <f t="shared" si="20"/>
        <v>1</v>
      </c>
      <c r="BG62" t="b">
        <f t="shared" si="8"/>
        <v>1</v>
      </c>
      <c r="BH62">
        <f t="shared" si="21"/>
        <v>1</v>
      </c>
      <c r="BJ62" t="b">
        <f t="shared" si="9"/>
        <v>1</v>
      </c>
      <c r="BK62">
        <f t="shared" si="22"/>
        <v>1</v>
      </c>
      <c r="BM62" t="b">
        <f t="shared" si="10"/>
        <v>0</v>
      </c>
      <c r="BN62">
        <f t="shared" si="23"/>
        <v>0</v>
      </c>
      <c r="BP62" t="b">
        <f t="shared" si="11"/>
        <v>1</v>
      </c>
      <c r="BQ62">
        <f t="shared" si="24"/>
        <v>1</v>
      </c>
    </row>
    <row r="63" spans="1:69" x14ac:dyDescent="0.25">
      <c r="A63" s="1">
        <v>6084200100</v>
      </c>
      <c r="B63" s="1" t="s">
        <v>71</v>
      </c>
      <c r="C63" s="4">
        <v>400000</v>
      </c>
      <c r="D63" s="1">
        <v>3</v>
      </c>
      <c r="E63" s="1" t="s">
        <v>12</v>
      </c>
      <c r="F63" s="1">
        <v>2120</v>
      </c>
      <c r="G63" s="1">
        <v>3742</v>
      </c>
      <c r="H63" s="1">
        <v>2</v>
      </c>
      <c r="I63" s="1">
        <v>0</v>
      </c>
      <c r="J63" s="1">
        <v>0</v>
      </c>
      <c r="K63" s="1">
        <v>3</v>
      </c>
      <c r="L63" s="1">
        <v>7</v>
      </c>
      <c r="M63" s="1">
        <v>2120</v>
      </c>
      <c r="N63" s="1">
        <v>0</v>
      </c>
      <c r="O63" s="1">
        <v>2006</v>
      </c>
      <c r="P63" s="1">
        <v>0</v>
      </c>
      <c r="Q63" s="2">
        <v>474787</v>
      </c>
      <c r="R63" s="1">
        <v>-122129</v>
      </c>
      <c r="S63" s="1"/>
      <c r="T63" s="4">
        <f t="shared" si="0"/>
        <v>188.67924528301887</v>
      </c>
      <c r="U63" s="4" t="b">
        <f t="shared" si="12"/>
        <v>0</v>
      </c>
      <c r="V63" s="2">
        <f t="shared" si="13"/>
        <v>0</v>
      </c>
      <c r="W63" s="4"/>
      <c r="X63" t="b">
        <f t="shared" si="1"/>
        <v>1</v>
      </c>
      <c r="Y63">
        <f t="shared" si="25"/>
        <v>1</v>
      </c>
      <c r="Z63" t="b">
        <f t="shared" si="2"/>
        <v>0</v>
      </c>
      <c r="AA63">
        <f t="shared" si="14"/>
        <v>0</v>
      </c>
      <c r="AB63" t="b">
        <f t="shared" si="3"/>
        <v>0</v>
      </c>
      <c r="AC63">
        <f t="shared" si="15"/>
        <v>0</v>
      </c>
      <c r="AE63">
        <f t="shared" si="16"/>
        <v>1</v>
      </c>
      <c r="AF63">
        <f t="shared" si="4"/>
        <v>1</v>
      </c>
      <c r="AG63" s="14">
        <f t="shared" si="17"/>
        <v>0</v>
      </c>
      <c r="AI63" s="13" t="b">
        <f t="shared" si="5"/>
        <v>0</v>
      </c>
      <c r="AJ63">
        <f t="shared" si="18"/>
        <v>0</v>
      </c>
      <c r="AL63" t="b">
        <v>1</v>
      </c>
      <c r="AM63">
        <v>1</v>
      </c>
      <c r="AO63" t="b">
        <v>0</v>
      </c>
      <c r="AP63">
        <v>0</v>
      </c>
      <c r="AR63" t="b">
        <v>0</v>
      </c>
      <c r="AS63">
        <v>0</v>
      </c>
      <c r="AU63" t="b">
        <v>0</v>
      </c>
      <c r="AV63">
        <v>0</v>
      </c>
      <c r="AX63" t="b">
        <v>1</v>
      </c>
      <c r="AY63">
        <v>1</v>
      </c>
      <c r="BA63" t="b">
        <f t="shared" si="6"/>
        <v>0</v>
      </c>
      <c r="BB63">
        <f t="shared" si="19"/>
        <v>0</v>
      </c>
      <c r="BD63" t="b">
        <f t="shared" si="7"/>
        <v>1</v>
      </c>
      <c r="BE63">
        <f t="shared" si="20"/>
        <v>1</v>
      </c>
      <c r="BG63" t="b">
        <f t="shared" si="8"/>
        <v>0</v>
      </c>
      <c r="BH63">
        <f t="shared" si="21"/>
        <v>0</v>
      </c>
      <c r="BJ63" t="b">
        <f t="shared" si="9"/>
        <v>0</v>
      </c>
      <c r="BK63">
        <f t="shared" si="22"/>
        <v>0</v>
      </c>
      <c r="BM63" t="b">
        <f t="shared" si="10"/>
        <v>0</v>
      </c>
      <c r="BN63">
        <f t="shared" si="23"/>
        <v>0</v>
      </c>
      <c r="BP63" t="b">
        <f t="shared" si="11"/>
        <v>0</v>
      </c>
      <c r="BQ63">
        <f t="shared" si="24"/>
        <v>0</v>
      </c>
    </row>
    <row r="64" spans="1:69" x14ac:dyDescent="0.25">
      <c r="A64" s="1">
        <v>2787720300</v>
      </c>
      <c r="B64" s="1" t="s">
        <v>72</v>
      </c>
      <c r="C64" s="4">
        <v>410000</v>
      </c>
      <c r="D64" s="1">
        <v>3</v>
      </c>
      <c r="E64" s="1" t="s">
        <v>6</v>
      </c>
      <c r="F64" s="1">
        <v>1880</v>
      </c>
      <c r="G64" s="1">
        <v>8424</v>
      </c>
      <c r="H64" s="1">
        <v>1</v>
      </c>
      <c r="I64" s="1">
        <v>0</v>
      </c>
      <c r="J64" s="1">
        <v>0</v>
      </c>
      <c r="K64" s="1">
        <v>4</v>
      </c>
      <c r="L64" s="1">
        <v>7</v>
      </c>
      <c r="M64" s="1">
        <v>1380</v>
      </c>
      <c r="N64" s="1">
        <v>500</v>
      </c>
      <c r="O64" s="1">
        <v>1977</v>
      </c>
      <c r="P64" s="1">
        <v>0</v>
      </c>
      <c r="Q64" s="2">
        <v>475116</v>
      </c>
      <c r="R64" s="1">
        <v>-122161</v>
      </c>
      <c r="S64" s="1"/>
      <c r="T64" s="4">
        <f t="shared" si="0"/>
        <v>218.08510638297872</v>
      </c>
      <c r="U64" s="4" t="b">
        <f t="shared" si="12"/>
        <v>1</v>
      </c>
      <c r="V64" s="2">
        <f t="shared" si="13"/>
        <v>1</v>
      </c>
      <c r="W64" s="4"/>
      <c r="X64" t="b">
        <f t="shared" si="1"/>
        <v>1</v>
      </c>
      <c r="Y64">
        <f t="shared" si="25"/>
        <v>1</v>
      </c>
      <c r="Z64" t="b">
        <f t="shared" si="2"/>
        <v>0</v>
      </c>
      <c r="AA64">
        <f t="shared" si="14"/>
        <v>0</v>
      </c>
      <c r="AB64" t="b">
        <f t="shared" si="3"/>
        <v>0</v>
      </c>
      <c r="AC64">
        <f t="shared" si="15"/>
        <v>0</v>
      </c>
      <c r="AE64">
        <f t="shared" si="16"/>
        <v>1</v>
      </c>
      <c r="AF64">
        <f t="shared" si="4"/>
        <v>1</v>
      </c>
      <c r="AG64" s="14">
        <f t="shared" si="17"/>
        <v>0</v>
      </c>
      <c r="AI64" s="13" t="b">
        <f t="shared" si="5"/>
        <v>0</v>
      </c>
      <c r="AJ64">
        <f t="shared" si="18"/>
        <v>0</v>
      </c>
      <c r="AL64" t="b">
        <v>0</v>
      </c>
      <c r="AM64">
        <v>0</v>
      </c>
      <c r="AO64" t="b">
        <v>0</v>
      </c>
      <c r="AP64">
        <v>0</v>
      </c>
      <c r="AR64" t="b">
        <v>1</v>
      </c>
      <c r="AS64">
        <v>1</v>
      </c>
      <c r="AU64" t="b">
        <v>0</v>
      </c>
      <c r="AV64">
        <v>0</v>
      </c>
      <c r="AX64" t="b">
        <v>0</v>
      </c>
      <c r="AY64">
        <v>0</v>
      </c>
      <c r="BA64" t="b">
        <f t="shared" si="6"/>
        <v>0</v>
      </c>
      <c r="BB64">
        <f t="shared" si="19"/>
        <v>0</v>
      </c>
      <c r="BD64" t="b">
        <f t="shared" si="7"/>
        <v>1</v>
      </c>
      <c r="BE64">
        <f t="shared" si="20"/>
        <v>1</v>
      </c>
      <c r="BG64" t="b">
        <f t="shared" si="8"/>
        <v>0</v>
      </c>
      <c r="BH64">
        <f t="shared" si="21"/>
        <v>0</v>
      </c>
      <c r="BJ64" t="b">
        <f t="shared" si="9"/>
        <v>0</v>
      </c>
      <c r="BK64">
        <f t="shared" si="22"/>
        <v>0</v>
      </c>
      <c r="BM64" t="b">
        <f t="shared" si="10"/>
        <v>1</v>
      </c>
      <c r="BN64">
        <f t="shared" si="23"/>
        <v>1</v>
      </c>
      <c r="BP64" t="b">
        <f t="shared" si="11"/>
        <v>0</v>
      </c>
      <c r="BQ64">
        <f t="shared" si="24"/>
        <v>0</v>
      </c>
    </row>
    <row r="65" spans="1:69" x14ac:dyDescent="0.25">
      <c r="A65" s="1">
        <v>6403510090</v>
      </c>
      <c r="B65" s="1" t="s">
        <v>73</v>
      </c>
      <c r="C65" s="4">
        <v>437500</v>
      </c>
      <c r="D65" s="1">
        <v>4</v>
      </c>
      <c r="E65" s="1" t="s">
        <v>12</v>
      </c>
      <c r="F65" s="1">
        <v>2680</v>
      </c>
      <c r="G65" s="1">
        <v>7513</v>
      </c>
      <c r="H65" s="1">
        <v>2</v>
      </c>
      <c r="I65" s="1">
        <v>0</v>
      </c>
      <c r="J65" s="1">
        <v>0</v>
      </c>
      <c r="K65" s="1">
        <v>3</v>
      </c>
      <c r="L65" s="1">
        <v>8</v>
      </c>
      <c r="M65" s="1">
        <v>2680</v>
      </c>
      <c r="N65" s="1">
        <v>0</v>
      </c>
      <c r="O65" s="1">
        <v>1998</v>
      </c>
      <c r="P65" s="1">
        <v>0</v>
      </c>
      <c r="Q65" s="2">
        <v>474956</v>
      </c>
      <c r="R65" s="1">
        <v>-122161</v>
      </c>
      <c r="S65" s="1"/>
      <c r="T65" s="4">
        <f t="shared" si="0"/>
        <v>163.24626865671641</v>
      </c>
      <c r="U65" s="4" t="b">
        <f t="shared" si="12"/>
        <v>0</v>
      </c>
      <c r="V65" s="2">
        <f t="shared" si="13"/>
        <v>0</v>
      </c>
      <c r="W65" s="4"/>
      <c r="X65" t="b">
        <f t="shared" si="1"/>
        <v>0</v>
      </c>
      <c r="Y65">
        <f t="shared" si="25"/>
        <v>0</v>
      </c>
      <c r="Z65" t="b">
        <f t="shared" si="2"/>
        <v>0</v>
      </c>
      <c r="AA65">
        <f t="shared" si="14"/>
        <v>0</v>
      </c>
      <c r="AB65" t="b">
        <f t="shared" si="3"/>
        <v>1</v>
      </c>
      <c r="AC65">
        <f t="shared" si="15"/>
        <v>1</v>
      </c>
      <c r="AE65">
        <f t="shared" si="16"/>
        <v>0</v>
      </c>
      <c r="AF65">
        <f t="shared" si="4"/>
        <v>2</v>
      </c>
      <c r="AG65" s="14">
        <f t="shared" si="17"/>
        <v>2</v>
      </c>
      <c r="AI65" s="13" t="b">
        <f t="shared" si="5"/>
        <v>0</v>
      </c>
      <c r="AJ65">
        <f t="shared" si="18"/>
        <v>0</v>
      </c>
      <c r="AL65" t="b">
        <v>1</v>
      </c>
      <c r="AM65">
        <v>1</v>
      </c>
      <c r="AO65" t="b">
        <v>0</v>
      </c>
      <c r="AP65">
        <v>0</v>
      </c>
      <c r="AR65" t="b">
        <v>0</v>
      </c>
      <c r="AS65">
        <v>0</v>
      </c>
      <c r="AU65" t="b">
        <v>0</v>
      </c>
      <c r="AV65">
        <v>0</v>
      </c>
      <c r="AX65" t="b">
        <v>0</v>
      </c>
      <c r="AY65">
        <v>0</v>
      </c>
      <c r="BA65" t="b">
        <f t="shared" si="6"/>
        <v>1</v>
      </c>
      <c r="BB65">
        <f t="shared" si="19"/>
        <v>1</v>
      </c>
      <c r="BD65" t="b">
        <f t="shared" si="7"/>
        <v>1</v>
      </c>
      <c r="BE65">
        <f t="shared" si="20"/>
        <v>1</v>
      </c>
      <c r="BG65" t="b">
        <f t="shared" si="8"/>
        <v>1</v>
      </c>
      <c r="BH65">
        <f t="shared" si="21"/>
        <v>1</v>
      </c>
      <c r="BJ65" t="b">
        <f t="shared" si="9"/>
        <v>0</v>
      </c>
      <c r="BK65">
        <f t="shared" si="22"/>
        <v>0</v>
      </c>
      <c r="BM65" t="b">
        <f t="shared" si="10"/>
        <v>0</v>
      </c>
      <c r="BN65">
        <f t="shared" si="23"/>
        <v>0</v>
      </c>
      <c r="BP65" t="b">
        <f t="shared" si="11"/>
        <v>0</v>
      </c>
      <c r="BQ65">
        <f t="shared" si="24"/>
        <v>0</v>
      </c>
    </row>
    <row r="66" spans="1:69" x14ac:dyDescent="0.25">
      <c r="A66" s="1">
        <v>1523059066</v>
      </c>
      <c r="B66" s="1" t="s">
        <v>74</v>
      </c>
      <c r="C66" s="4">
        <v>895000</v>
      </c>
      <c r="D66" s="1">
        <v>3</v>
      </c>
      <c r="E66" s="1">
        <v>2</v>
      </c>
      <c r="F66" s="1">
        <v>2160</v>
      </c>
      <c r="G66" s="1">
        <v>105415</v>
      </c>
      <c r="H66" s="1">
        <v>1</v>
      </c>
      <c r="I66" s="1">
        <v>0</v>
      </c>
      <c r="J66" s="1">
        <v>0</v>
      </c>
      <c r="K66" s="1">
        <v>3</v>
      </c>
      <c r="L66" s="1">
        <v>10</v>
      </c>
      <c r="M66" s="1">
        <v>2160</v>
      </c>
      <c r="N66" s="1">
        <v>0</v>
      </c>
      <c r="O66" s="1">
        <v>1991</v>
      </c>
      <c r="P66" s="1">
        <v>0</v>
      </c>
      <c r="Q66" s="2">
        <v>474806</v>
      </c>
      <c r="R66" s="1">
        <v>-122152</v>
      </c>
      <c r="S66" s="1"/>
      <c r="T66" s="4">
        <f t="shared" ref="T66:T129" si="26">C66/F66</f>
        <v>414.35185185185185</v>
      </c>
      <c r="U66" s="4" t="b">
        <f t="shared" si="12"/>
        <v>1</v>
      </c>
      <c r="V66" s="2">
        <f t="shared" si="13"/>
        <v>1</v>
      </c>
      <c r="W66" s="4"/>
      <c r="X66" t="b">
        <f t="shared" ref="X66:X129" si="27">AND(T66&lt;T$475, T66&gt;T$476)</f>
        <v>0</v>
      </c>
      <c r="Y66">
        <f t="shared" si="25"/>
        <v>0</v>
      </c>
      <c r="Z66" t="b">
        <f t="shared" ref="Z66:Z129" si="28">T66&gt;=225</f>
        <v>1</v>
      </c>
      <c r="AA66">
        <f t="shared" si="14"/>
        <v>1</v>
      </c>
      <c r="AB66" t="b">
        <f t="shared" ref="AB66:AB129" si="29">T66&lt;=175</f>
        <v>0</v>
      </c>
      <c r="AC66">
        <f t="shared" si="15"/>
        <v>0</v>
      </c>
      <c r="AE66">
        <f t="shared" si="16"/>
        <v>0</v>
      </c>
      <c r="AF66">
        <f t="shared" ref="AF66:AF129" si="30">COUNTIFS(Y66:AA66,0)</f>
        <v>1</v>
      </c>
      <c r="AG66" s="14">
        <f t="shared" si="17"/>
        <v>1</v>
      </c>
      <c r="AI66" s="13" t="b">
        <f t="shared" ref="AI66:AI129" si="31">C66&gt;500000</f>
        <v>1</v>
      </c>
      <c r="AJ66">
        <f t="shared" si="18"/>
        <v>1</v>
      </c>
      <c r="AL66" t="b">
        <v>0</v>
      </c>
      <c r="AM66">
        <v>0</v>
      </c>
      <c r="AO66" t="b">
        <v>0</v>
      </c>
      <c r="AP66">
        <v>0</v>
      </c>
      <c r="AR66" t="b">
        <v>0</v>
      </c>
      <c r="AS66">
        <v>0</v>
      </c>
      <c r="AU66" t="b">
        <v>0</v>
      </c>
      <c r="AV66">
        <v>0</v>
      </c>
      <c r="AX66" t="b">
        <v>0</v>
      </c>
      <c r="AY66">
        <v>0</v>
      </c>
      <c r="BA66" t="b">
        <f t="shared" ref="BA66:BA129" si="32">D66&gt;3</f>
        <v>0</v>
      </c>
      <c r="BB66">
        <f t="shared" si="19"/>
        <v>0</v>
      </c>
      <c r="BD66" t="b">
        <f t="shared" ref="BD66:BD129" si="33">E66&gt;2</f>
        <v>0</v>
      </c>
      <c r="BE66">
        <f t="shared" si="20"/>
        <v>0</v>
      </c>
      <c r="BG66" t="b">
        <f t="shared" ref="BG66:BG129" si="34">F66&gt;2500</f>
        <v>0</v>
      </c>
      <c r="BH66">
        <f t="shared" si="21"/>
        <v>0</v>
      </c>
      <c r="BJ66" t="b">
        <f t="shared" ref="BJ66:BJ129" si="35">G66&gt;14000</f>
        <v>1</v>
      </c>
      <c r="BK66">
        <f t="shared" si="22"/>
        <v>1</v>
      </c>
      <c r="BM66" t="b">
        <f t="shared" ref="BM66:BM129" si="36">K66&gt;3</f>
        <v>0</v>
      </c>
      <c r="BN66">
        <f t="shared" si="23"/>
        <v>0</v>
      </c>
      <c r="BP66" t="b">
        <f t="shared" ref="BP66:BP129" si="37">L66&gt;8</f>
        <v>1</v>
      </c>
      <c r="BQ66">
        <f t="shared" si="24"/>
        <v>1</v>
      </c>
    </row>
    <row r="67" spans="1:69" x14ac:dyDescent="0.25">
      <c r="A67" s="1">
        <v>638100015</v>
      </c>
      <c r="B67" s="1" t="s">
        <v>75</v>
      </c>
      <c r="C67" s="4">
        <v>445000</v>
      </c>
      <c r="D67" s="1">
        <v>3</v>
      </c>
      <c r="E67" s="1">
        <v>2</v>
      </c>
      <c r="F67" s="1">
        <v>1540</v>
      </c>
      <c r="G67" s="1">
        <v>67953</v>
      </c>
      <c r="H67" s="1">
        <v>1</v>
      </c>
      <c r="I67" s="1">
        <v>0</v>
      </c>
      <c r="J67" s="1">
        <v>0</v>
      </c>
      <c r="K67" s="1">
        <v>3</v>
      </c>
      <c r="L67" s="1">
        <v>7</v>
      </c>
      <c r="M67" s="1">
        <v>1540</v>
      </c>
      <c r="N67" s="1">
        <v>0</v>
      </c>
      <c r="O67" s="1">
        <v>1997</v>
      </c>
      <c r="P67" s="1">
        <v>0</v>
      </c>
      <c r="Q67" s="2">
        <v>475018</v>
      </c>
      <c r="R67" s="1">
        <v>-122126</v>
      </c>
      <c r="S67" s="1"/>
      <c r="T67" s="4">
        <f t="shared" si="26"/>
        <v>288.96103896103898</v>
      </c>
      <c r="U67" s="4" t="b">
        <f t="shared" ref="U67:U130" si="38">T67&gt;200</f>
        <v>1</v>
      </c>
      <c r="V67" s="2">
        <f t="shared" ref="V67:V130" si="39">COUNTIFS(U67,TRUE)</f>
        <v>1</v>
      </c>
      <c r="W67" s="4"/>
      <c r="X67" t="b">
        <f t="shared" si="27"/>
        <v>0</v>
      </c>
      <c r="Y67">
        <f t="shared" si="25"/>
        <v>0</v>
      </c>
      <c r="Z67" t="b">
        <f t="shared" si="28"/>
        <v>1</v>
      </c>
      <c r="AA67">
        <f t="shared" ref="AA67:AA130" si="40">COUNTIFS(Z67,TRUE)</f>
        <v>1</v>
      </c>
      <c r="AB67" t="b">
        <f t="shared" si="29"/>
        <v>0</v>
      </c>
      <c r="AC67">
        <f t="shared" ref="AC67:AC130" si="41">COUNTIFS(AB67,TRUE)</f>
        <v>0</v>
      </c>
      <c r="AE67">
        <f t="shared" ref="AE67:AE130" si="42">COUNTIFS(Y67,1,AA67,0)</f>
        <v>0</v>
      </c>
      <c r="AF67">
        <f t="shared" si="30"/>
        <v>1</v>
      </c>
      <c r="AG67" s="14">
        <f t="shared" ref="AG67:AG130" si="43">AF67-Y67</f>
        <v>1</v>
      </c>
      <c r="AI67" s="13" t="b">
        <f t="shared" si="31"/>
        <v>0</v>
      </c>
      <c r="AJ67">
        <f t="shared" ref="AJ67:AJ130" si="44">COUNTIFS(AI67,TRUE)</f>
        <v>0</v>
      </c>
      <c r="AL67" t="b">
        <v>0</v>
      </c>
      <c r="AM67">
        <v>0</v>
      </c>
      <c r="AO67" t="b">
        <v>0</v>
      </c>
      <c r="AP67">
        <v>0</v>
      </c>
      <c r="AR67" t="b">
        <v>0</v>
      </c>
      <c r="AS67">
        <v>0</v>
      </c>
      <c r="AU67" t="b">
        <v>0</v>
      </c>
      <c r="AV67">
        <v>0</v>
      </c>
      <c r="AX67" t="b">
        <v>0</v>
      </c>
      <c r="AY67">
        <v>0</v>
      </c>
      <c r="BA67" t="b">
        <f t="shared" si="32"/>
        <v>0</v>
      </c>
      <c r="BB67">
        <f t="shared" ref="BB67:BB130" si="45">COUNTIFS(BA67,TRUE)</f>
        <v>0</v>
      </c>
      <c r="BD67" t="b">
        <f t="shared" si="33"/>
        <v>0</v>
      </c>
      <c r="BE67">
        <f t="shared" ref="BE67:BE130" si="46">COUNTIFS(BD67,TRUE)</f>
        <v>0</v>
      </c>
      <c r="BG67" t="b">
        <f t="shared" si="34"/>
        <v>0</v>
      </c>
      <c r="BH67">
        <f t="shared" ref="BH67:BH130" si="47">COUNTIFS(BG67,TRUE)</f>
        <v>0</v>
      </c>
      <c r="BJ67" t="b">
        <f t="shared" si="35"/>
        <v>1</v>
      </c>
      <c r="BK67">
        <f t="shared" ref="BK67:BK130" si="48">COUNTIFS(BJ67,TRUE)</f>
        <v>1</v>
      </c>
      <c r="BM67" t="b">
        <f t="shared" si="36"/>
        <v>0</v>
      </c>
      <c r="BN67">
        <f t="shared" ref="BN67:BN130" si="49">COUNTIFS(BM67,TRUE)</f>
        <v>0</v>
      </c>
      <c r="BP67" t="b">
        <f t="shared" si="37"/>
        <v>0</v>
      </c>
      <c r="BQ67">
        <f t="shared" ref="BQ67:BQ130" si="50">COUNTIFS(BP67,TRUE)</f>
        <v>0</v>
      </c>
    </row>
    <row r="68" spans="1:69" x14ac:dyDescent="0.25">
      <c r="A68" s="1">
        <v>1523059201</v>
      </c>
      <c r="B68" s="1" t="s">
        <v>76</v>
      </c>
      <c r="C68" s="4">
        <v>749700</v>
      </c>
      <c r="D68" s="1">
        <v>3</v>
      </c>
      <c r="E68" s="1" t="s">
        <v>6</v>
      </c>
      <c r="F68" s="1">
        <v>2280</v>
      </c>
      <c r="G68" s="1">
        <v>77972</v>
      </c>
      <c r="H68" s="1">
        <v>1</v>
      </c>
      <c r="I68" s="1">
        <v>0</v>
      </c>
      <c r="J68" s="1">
        <v>0</v>
      </c>
      <c r="K68" s="1">
        <v>3</v>
      </c>
      <c r="L68" s="1">
        <v>8</v>
      </c>
      <c r="M68" s="1">
        <v>1460</v>
      </c>
      <c r="N68" s="1">
        <v>820</v>
      </c>
      <c r="O68" s="1">
        <v>1977</v>
      </c>
      <c r="P68" s="1">
        <v>0</v>
      </c>
      <c r="Q68" s="2">
        <v>474804</v>
      </c>
      <c r="R68" s="1">
        <v>-122151</v>
      </c>
      <c r="S68" s="1"/>
      <c r="T68" s="4">
        <f t="shared" si="26"/>
        <v>328.81578947368422</v>
      </c>
      <c r="U68" s="4" t="b">
        <f t="shared" si="38"/>
        <v>1</v>
      </c>
      <c r="V68" s="2">
        <f t="shared" si="39"/>
        <v>1</v>
      </c>
      <c r="W68" s="4"/>
      <c r="X68" t="b">
        <f t="shared" si="27"/>
        <v>0</v>
      </c>
      <c r="Y68">
        <f t="shared" si="25"/>
        <v>0</v>
      </c>
      <c r="Z68" t="b">
        <f t="shared" si="28"/>
        <v>1</v>
      </c>
      <c r="AA68">
        <f t="shared" si="40"/>
        <v>1</v>
      </c>
      <c r="AB68" t="b">
        <f t="shared" si="29"/>
        <v>0</v>
      </c>
      <c r="AC68">
        <f t="shared" si="41"/>
        <v>0</v>
      </c>
      <c r="AE68">
        <f t="shared" si="42"/>
        <v>0</v>
      </c>
      <c r="AF68">
        <f t="shared" si="30"/>
        <v>1</v>
      </c>
      <c r="AG68" s="14">
        <f t="shared" si="43"/>
        <v>1</v>
      </c>
      <c r="AI68" s="13" t="b">
        <f t="shared" si="31"/>
        <v>1</v>
      </c>
      <c r="AJ68">
        <f t="shared" si="44"/>
        <v>1</v>
      </c>
      <c r="AL68" t="b">
        <v>0</v>
      </c>
      <c r="AM68">
        <v>0</v>
      </c>
      <c r="AO68" t="b">
        <v>0</v>
      </c>
      <c r="AP68">
        <v>0</v>
      </c>
      <c r="AR68" t="b">
        <v>1</v>
      </c>
      <c r="AS68">
        <v>1</v>
      </c>
      <c r="AU68" t="b">
        <v>0</v>
      </c>
      <c r="AV68">
        <v>0</v>
      </c>
      <c r="AX68" t="b">
        <v>0</v>
      </c>
      <c r="AY68">
        <v>0</v>
      </c>
      <c r="BA68" t="b">
        <f t="shared" si="32"/>
        <v>0</v>
      </c>
      <c r="BB68">
        <f t="shared" si="45"/>
        <v>0</v>
      </c>
      <c r="BD68" t="b">
        <f t="shared" si="33"/>
        <v>1</v>
      </c>
      <c r="BE68">
        <f t="shared" si="46"/>
        <v>1</v>
      </c>
      <c r="BG68" t="b">
        <f t="shared" si="34"/>
        <v>0</v>
      </c>
      <c r="BH68">
        <f t="shared" si="47"/>
        <v>0</v>
      </c>
      <c r="BJ68" t="b">
        <f t="shared" si="35"/>
        <v>1</v>
      </c>
      <c r="BK68">
        <f t="shared" si="48"/>
        <v>1</v>
      </c>
      <c r="BM68" t="b">
        <f t="shared" si="36"/>
        <v>0</v>
      </c>
      <c r="BN68">
        <f t="shared" si="49"/>
        <v>0</v>
      </c>
      <c r="BP68" t="b">
        <f t="shared" si="37"/>
        <v>0</v>
      </c>
      <c r="BQ68">
        <f t="shared" si="50"/>
        <v>0</v>
      </c>
    </row>
    <row r="69" spans="1:69" x14ac:dyDescent="0.25">
      <c r="A69" s="1">
        <v>2023069059</v>
      </c>
      <c r="B69" s="1" t="s">
        <v>77</v>
      </c>
      <c r="C69" s="4">
        <v>790000</v>
      </c>
      <c r="D69" s="1">
        <v>3</v>
      </c>
      <c r="E69" s="1">
        <v>3</v>
      </c>
      <c r="F69" s="1">
        <v>2840</v>
      </c>
      <c r="G69" s="1">
        <v>206910</v>
      </c>
      <c r="H69" s="1">
        <v>2</v>
      </c>
      <c r="I69" s="1">
        <v>0</v>
      </c>
      <c r="J69" s="1">
        <v>0</v>
      </c>
      <c r="K69" s="1">
        <v>3</v>
      </c>
      <c r="L69" s="1">
        <v>10</v>
      </c>
      <c r="M69" s="1">
        <v>2840</v>
      </c>
      <c r="N69" s="1">
        <v>0</v>
      </c>
      <c r="O69" s="1">
        <v>1999</v>
      </c>
      <c r="P69" s="1">
        <v>0</v>
      </c>
      <c r="Q69" s="1">
        <v>47469</v>
      </c>
      <c r="R69" s="1">
        <v>-122063</v>
      </c>
      <c r="S69" s="1"/>
      <c r="T69" s="4">
        <f t="shared" si="26"/>
        <v>278.16901408450707</v>
      </c>
      <c r="U69" s="4" t="b">
        <f t="shared" si="38"/>
        <v>1</v>
      </c>
      <c r="V69" s="2">
        <f t="shared" si="39"/>
        <v>1</v>
      </c>
      <c r="W69" s="4"/>
      <c r="X69" t="b">
        <f t="shared" si="27"/>
        <v>0</v>
      </c>
      <c r="Y69">
        <f t="shared" ref="Y69:Y132" si="51">COUNTIFS(X69,TRUE)</f>
        <v>0</v>
      </c>
      <c r="Z69" t="b">
        <f t="shared" si="28"/>
        <v>1</v>
      </c>
      <c r="AA69">
        <f t="shared" si="40"/>
        <v>1</v>
      </c>
      <c r="AB69" t="b">
        <f t="shared" si="29"/>
        <v>0</v>
      </c>
      <c r="AC69">
        <f t="shared" si="41"/>
        <v>0</v>
      </c>
      <c r="AE69">
        <f t="shared" si="42"/>
        <v>0</v>
      </c>
      <c r="AF69">
        <f t="shared" si="30"/>
        <v>1</v>
      </c>
      <c r="AG69" s="14">
        <f t="shared" si="43"/>
        <v>1</v>
      </c>
      <c r="AI69" s="13" t="b">
        <f t="shared" si="31"/>
        <v>1</v>
      </c>
      <c r="AJ69">
        <f t="shared" si="44"/>
        <v>1</v>
      </c>
      <c r="AL69" t="b">
        <v>1</v>
      </c>
      <c r="AM69">
        <v>1</v>
      </c>
      <c r="AO69" t="b">
        <v>0</v>
      </c>
      <c r="AP69">
        <v>0</v>
      </c>
      <c r="AR69" t="b">
        <v>0</v>
      </c>
      <c r="AS69">
        <v>0</v>
      </c>
      <c r="AU69" t="b">
        <v>0</v>
      </c>
      <c r="AV69">
        <v>0</v>
      </c>
      <c r="AX69" t="b">
        <v>0</v>
      </c>
      <c r="AY69">
        <v>0</v>
      </c>
      <c r="BA69" t="b">
        <f t="shared" si="32"/>
        <v>0</v>
      </c>
      <c r="BB69">
        <f t="shared" si="45"/>
        <v>0</v>
      </c>
      <c r="BD69" t="b">
        <f t="shared" si="33"/>
        <v>1</v>
      </c>
      <c r="BE69">
        <f t="shared" si="46"/>
        <v>1</v>
      </c>
      <c r="BG69" t="b">
        <f t="shared" si="34"/>
        <v>1</v>
      </c>
      <c r="BH69">
        <f t="shared" si="47"/>
        <v>1</v>
      </c>
      <c r="BJ69" t="b">
        <f t="shared" si="35"/>
        <v>1</v>
      </c>
      <c r="BK69">
        <f t="shared" si="48"/>
        <v>1</v>
      </c>
      <c r="BM69" t="b">
        <f t="shared" si="36"/>
        <v>0</v>
      </c>
      <c r="BN69">
        <f t="shared" si="49"/>
        <v>0</v>
      </c>
      <c r="BP69" t="b">
        <f t="shared" si="37"/>
        <v>1</v>
      </c>
      <c r="BQ69">
        <f t="shared" si="50"/>
        <v>1</v>
      </c>
    </row>
    <row r="70" spans="1:69" x14ac:dyDescent="0.25">
      <c r="A70" s="1">
        <v>5525400300</v>
      </c>
      <c r="B70" s="1" t="s">
        <v>78</v>
      </c>
      <c r="C70" s="4">
        <v>619420</v>
      </c>
      <c r="D70" s="1">
        <v>4</v>
      </c>
      <c r="E70" s="1" t="s">
        <v>9</v>
      </c>
      <c r="F70" s="1">
        <v>2450</v>
      </c>
      <c r="G70" s="1">
        <v>14803</v>
      </c>
      <c r="H70" s="1">
        <v>2</v>
      </c>
      <c r="I70" s="1">
        <v>0</v>
      </c>
      <c r="J70" s="1">
        <v>0</v>
      </c>
      <c r="K70" s="1">
        <v>4</v>
      </c>
      <c r="L70" s="1">
        <v>9</v>
      </c>
      <c r="M70" s="1">
        <v>2450</v>
      </c>
      <c r="N70" s="1">
        <v>0</v>
      </c>
      <c r="O70" s="1">
        <v>1988</v>
      </c>
      <c r="P70" s="1">
        <v>0</v>
      </c>
      <c r="Q70" s="2">
        <v>475261</v>
      </c>
      <c r="R70" s="1">
        <v>-122162</v>
      </c>
      <c r="S70" s="1"/>
      <c r="T70" s="4">
        <f t="shared" si="26"/>
        <v>252.82448979591837</v>
      </c>
      <c r="U70" s="4" t="b">
        <f t="shared" si="38"/>
        <v>1</v>
      </c>
      <c r="V70" s="2">
        <f t="shared" si="39"/>
        <v>1</v>
      </c>
      <c r="W70" s="4"/>
      <c r="X70" t="b">
        <f t="shared" si="27"/>
        <v>0</v>
      </c>
      <c r="Y70">
        <f t="shared" si="51"/>
        <v>0</v>
      </c>
      <c r="Z70" t="b">
        <f t="shared" si="28"/>
        <v>1</v>
      </c>
      <c r="AA70">
        <f t="shared" si="40"/>
        <v>1</v>
      </c>
      <c r="AB70" t="b">
        <f t="shared" si="29"/>
        <v>0</v>
      </c>
      <c r="AC70">
        <f t="shared" si="41"/>
        <v>0</v>
      </c>
      <c r="AE70">
        <f t="shared" si="42"/>
        <v>0</v>
      </c>
      <c r="AF70">
        <f t="shared" si="30"/>
        <v>1</v>
      </c>
      <c r="AG70" s="14">
        <f t="shared" si="43"/>
        <v>1</v>
      </c>
      <c r="AI70" s="13" t="b">
        <f t="shared" si="31"/>
        <v>1</v>
      </c>
      <c r="AJ70">
        <f t="shared" si="44"/>
        <v>1</v>
      </c>
      <c r="AL70" t="b">
        <v>1</v>
      </c>
      <c r="AM70">
        <v>1</v>
      </c>
      <c r="AO70" t="b">
        <v>0</v>
      </c>
      <c r="AP70">
        <v>0</v>
      </c>
      <c r="AR70" t="b">
        <v>0</v>
      </c>
      <c r="AS70">
        <v>0</v>
      </c>
      <c r="AU70" t="b">
        <v>0</v>
      </c>
      <c r="AV70">
        <v>0</v>
      </c>
      <c r="AX70" t="b">
        <v>0</v>
      </c>
      <c r="AY70">
        <v>0</v>
      </c>
      <c r="BA70" t="b">
        <f t="shared" si="32"/>
        <v>1</v>
      </c>
      <c r="BB70">
        <f t="shared" si="45"/>
        <v>1</v>
      </c>
      <c r="BD70" t="b">
        <f t="shared" si="33"/>
        <v>1</v>
      </c>
      <c r="BE70">
        <f t="shared" si="46"/>
        <v>1</v>
      </c>
      <c r="BG70" t="b">
        <f t="shared" si="34"/>
        <v>0</v>
      </c>
      <c r="BH70">
        <f t="shared" si="47"/>
        <v>0</v>
      </c>
      <c r="BJ70" t="b">
        <f t="shared" si="35"/>
        <v>1</v>
      </c>
      <c r="BK70">
        <f t="shared" si="48"/>
        <v>1</v>
      </c>
      <c r="BM70" t="b">
        <f t="shared" si="36"/>
        <v>1</v>
      </c>
      <c r="BN70">
        <f t="shared" si="49"/>
        <v>1</v>
      </c>
      <c r="BP70" t="b">
        <f t="shared" si="37"/>
        <v>1</v>
      </c>
      <c r="BQ70">
        <f t="shared" si="50"/>
        <v>1</v>
      </c>
    </row>
    <row r="71" spans="1:69" x14ac:dyDescent="0.25">
      <c r="A71" s="1">
        <v>3449900090</v>
      </c>
      <c r="B71" s="1" t="s">
        <v>53</v>
      </c>
      <c r="C71" s="4">
        <v>454200</v>
      </c>
      <c r="D71" s="1">
        <v>4</v>
      </c>
      <c r="E71" s="1" t="s">
        <v>12</v>
      </c>
      <c r="F71" s="1">
        <v>2630</v>
      </c>
      <c r="G71" s="1">
        <v>5379</v>
      </c>
      <c r="H71" s="1">
        <v>2</v>
      </c>
      <c r="I71" s="1">
        <v>0</v>
      </c>
      <c r="J71" s="1">
        <v>0</v>
      </c>
      <c r="K71" s="1">
        <v>3</v>
      </c>
      <c r="L71" s="1">
        <v>8</v>
      </c>
      <c r="M71" s="1">
        <v>2630</v>
      </c>
      <c r="N71" s="1">
        <v>0</v>
      </c>
      <c r="O71" s="1">
        <v>2004</v>
      </c>
      <c r="P71" s="1">
        <v>0</v>
      </c>
      <c r="Q71" s="2">
        <v>474977</v>
      </c>
      <c r="R71" s="1">
        <v>-122163</v>
      </c>
      <c r="S71" s="1"/>
      <c r="T71" s="4">
        <f t="shared" si="26"/>
        <v>172.69961977186313</v>
      </c>
      <c r="U71" s="4" t="b">
        <f t="shared" si="38"/>
        <v>0</v>
      </c>
      <c r="V71" s="2">
        <f t="shared" si="39"/>
        <v>0</v>
      </c>
      <c r="W71" s="4"/>
      <c r="X71" t="b">
        <f t="shared" si="27"/>
        <v>0</v>
      </c>
      <c r="Y71">
        <f t="shared" si="51"/>
        <v>0</v>
      </c>
      <c r="Z71" t="b">
        <f t="shared" si="28"/>
        <v>0</v>
      </c>
      <c r="AA71">
        <f t="shared" si="40"/>
        <v>0</v>
      </c>
      <c r="AB71" t="b">
        <f t="shared" si="29"/>
        <v>1</v>
      </c>
      <c r="AC71">
        <f t="shared" si="41"/>
        <v>1</v>
      </c>
      <c r="AE71">
        <f t="shared" si="42"/>
        <v>0</v>
      </c>
      <c r="AF71">
        <f t="shared" si="30"/>
        <v>2</v>
      </c>
      <c r="AG71" s="14">
        <f t="shared" si="43"/>
        <v>2</v>
      </c>
      <c r="AI71" s="13" t="b">
        <f t="shared" si="31"/>
        <v>0</v>
      </c>
      <c r="AJ71">
        <f t="shared" si="44"/>
        <v>0</v>
      </c>
      <c r="AL71" t="b">
        <v>1</v>
      </c>
      <c r="AM71">
        <v>1</v>
      </c>
      <c r="AO71" t="b">
        <v>0</v>
      </c>
      <c r="AP71">
        <v>0</v>
      </c>
      <c r="AR71" t="b">
        <v>0</v>
      </c>
      <c r="AS71">
        <v>0</v>
      </c>
      <c r="AU71" t="b">
        <v>0</v>
      </c>
      <c r="AV71">
        <v>0</v>
      </c>
      <c r="AX71" t="b">
        <v>1</v>
      </c>
      <c r="AY71">
        <v>1</v>
      </c>
      <c r="BA71" t="b">
        <f t="shared" si="32"/>
        <v>1</v>
      </c>
      <c r="BB71">
        <f t="shared" si="45"/>
        <v>1</v>
      </c>
      <c r="BD71" t="b">
        <f t="shared" si="33"/>
        <v>1</v>
      </c>
      <c r="BE71">
        <f t="shared" si="46"/>
        <v>1</v>
      </c>
      <c r="BG71" t="b">
        <f t="shared" si="34"/>
        <v>1</v>
      </c>
      <c r="BH71">
        <f t="shared" si="47"/>
        <v>1</v>
      </c>
      <c r="BJ71" t="b">
        <f t="shared" si="35"/>
        <v>0</v>
      </c>
      <c r="BK71">
        <f t="shared" si="48"/>
        <v>0</v>
      </c>
      <c r="BM71" t="b">
        <f t="shared" si="36"/>
        <v>0</v>
      </c>
      <c r="BN71">
        <f t="shared" si="49"/>
        <v>0</v>
      </c>
      <c r="BP71" t="b">
        <f t="shared" si="37"/>
        <v>0</v>
      </c>
      <c r="BQ71">
        <f t="shared" si="50"/>
        <v>0</v>
      </c>
    </row>
    <row r="72" spans="1:69" x14ac:dyDescent="0.25">
      <c r="A72" s="1">
        <v>7230300100</v>
      </c>
      <c r="B72" s="1" t="s">
        <v>79</v>
      </c>
      <c r="C72" s="4">
        <v>320000</v>
      </c>
      <c r="D72" s="1">
        <v>3</v>
      </c>
      <c r="E72" s="1">
        <v>2</v>
      </c>
      <c r="F72" s="1">
        <v>1820</v>
      </c>
      <c r="G72" s="1">
        <v>17600</v>
      </c>
      <c r="H72" s="1">
        <v>1</v>
      </c>
      <c r="I72" s="1">
        <v>0</v>
      </c>
      <c r="J72" s="1">
        <v>0</v>
      </c>
      <c r="K72" s="1">
        <v>5</v>
      </c>
      <c r="L72" s="1">
        <v>7</v>
      </c>
      <c r="M72" s="1">
        <v>1820</v>
      </c>
      <c r="N72" s="1">
        <v>0</v>
      </c>
      <c r="O72" s="1">
        <v>1972</v>
      </c>
      <c r="P72" s="1">
        <v>0</v>
      </c>
      <c r="Q72" s="2">
        <v>474703</v>
      </c>
      <c r="R72" s="1">
        <v>-122112</v>
      </c>
      <c r="S72" s="1"/>
      <c r="T72" s="4">
        <f t="shared" si="26"/>
        <v>175.82417582417582</v>
      </c>
      <c r="U72" s="4" t="b">
        <f t="shared" si="38"/>
        <v>0</v>
      </c>
      <c r="V72" s="2">
        <f t="shared" si="39"/>
        <v>0</v>
      </c>
      <c r="W72" s="4"/>
      <c r="X72" t="b">
        <f t="shared" si="27"/>
        <v>1</v>
      </c>
      <c r="Y72">
        <f t="shared" si="51"/>
        <v>1</v>
      </c>
      <c r="Z72" t="b">
        <f t="shared" si="28"/>
        <v>0</v>
      </c>
      <c r="AA72">
        <f t="shared" si="40"/>
        <v>0</v>
      </c>
      <c r="AB72" t="b">
        <f t="shared" si="29"/>
        <v>0</v>
      </c>
      <c r="AC72">
        <f t="shared" si="41"/>
        <v>0</v>
      </c>
      <c r="AE72">
        <f t="shared" si="42"/>
        <v>1</v>
      </c>
      <c r="AF72">
        <f t="shared" si="30"/>
        <v>1</v>
      </c>
      <c r="AG72" s="14">
        <f t="shared" si="43"/>
        <v>0</v>
      </c>
      <c r="AI72" s="13" t="b">
        <f t="shared" si="31"/>
        <v>0</v>
      </c>
      <c r="AJ72">
        <f t="shared" si="44"/>
        <v>0</v>
      </c>
      <c r="AL72" t="b">
        <v>0</v>
      </c>
      <c r="AM72">
        <v>0</v>
      </c>
      <c r="AO72" t="b">
        <v>0</v>
      </c>
      <c r="AP72">
        <v>0</v>
      </c>
      <c r="AR72" t="b">
        <v>0</v>
      </c>
      <c r="AS72">
        <v>0</v>
      </c>
      <c r="AU72" t="b">
        <v>0</v>
      </c>
      <c r="AV72">
        <v>0</v>
      </c>
      <c r="AX72" t="b">
        <v>0</v>
      </c>
      <c r="AY72">
        <v>0</v>
      </c>
      <c r="BA72" t="b">
        <f t="shared" si="32"/>
        <v>0</v>
      </c>
      <c r="BB72">
        <f t="shared" si="45"/>
        <v>0</v>
      </c>
      <c r="BD72" t="b">
        <f t="shared" si="33"/>
        <v>0</v>
      </c>
      <c r="BE72">
        <f t="shared" si="46"/>
        <v>0</v>
      </c>
      <c r="BG72" t="b">
        <f t="shared" si="34"/>
        <v>0</v>
      </c>
      <c r="BH72">
        <f t="shared" si="47"/>
        <v>0</v>
      </c>
      <c r="BJ72" t="b">
        <f t="shared" si="35"/>
        <v>1</v>
      </c>
      <c r="BK72">
        <f t="shared" si="48"/>
        <v>1</v>
      </c>
      <c r="BM72" t="b">
        <f t="shared" si="36"/>
        <v>1</v>
      </c>
      <c r="BN72">
        <f t="shared" si="49"/>
        <v>1</v>
      </c>
      <c r="BP72" t="b">
        <f t="shared" si="37"/>
        <v>0</v>
      </c>
      <c r="BQ72">
        <f t="shared" si="50"/>
        <v>0</v>
      </c>
    </row>
    <row r="73" spans="1:69" x14ac:dyDescent="0.25">
      <c r="A73" s="1">
        <v>2525000690</v>
      </c>
      <c r="B73" s="1" t="s">
        <v>62</v>
      </c>
      <c r="C73" s="4">
        <v>347500</v>
      </c>
      <c r="D73" s="1">
        <v>3</v>
      </c>
      <c r="E73" s="1" t="s">
        <v>6</v>
      </c>
      <c r="F73" s="1">
        <v>1620</v>
      </c>
      <c r="G73" s="1">
        <v>7500</v>
      </c>
      <c r="H73" s="1">
        <v>1</v>
      </c>
      <c r="I73" s="1">
        <v>0</v>
      </c>
      <c r="J73" s="1">
        <v>0</v>
      </c>
      <c r="K73" s="1">
        <v>3</v>
      </c>
      <c r="L73" s="1">
        <v>7</v>
      </c>
      <c r="M73" s="1">
        <v>1220</v>
      </c>
      <c r="N73" s="1">
        <v>400</v>
      </c>
      <c r="O73" s="1">
        <v>1981</v>
      </c>
      <c r="P73" s="1">
        <v>0</v>
      </c>
      <c r="Q73" s="2">
        <v>474815</v>
      </c>
      <c r="R73" s="1">
        <v>-122162</v>
      </c>
      <c r="S73" s="1"/>
      <c r="T73" s="4">
        <f t="shared" si="26"/>
        <v>214.50617283950618</v>
      </c>
      <c r="U73" s="4" t="b">
        <f t="shared" si="38"/>
        <v>1</v>
      </c>
      <c r="V73" s="2">
        <f t="shared" si="39"/>
        <v>1</v>
      </c>
      <c r="W73" s="4"/>
      <c r="X73" t="b">
        <f t="shared" si="27"/>
        <v>1</v>
      </c>
      <c r="Y73">
        <f t="shared" si="51"/>
        <v>1</v>
      </c>
      <c r="Z73" t="b">
        <f t="shared" si="28"/>
        <v>0</v>
      </c>
      <c r="AA73">
        <f t="shared" si="40"/>
        <v>0</v>
      </c>
      <c r="AB73" t="b">
        <f t="shared" si="29"/>
        <v>0</v>
      </c>
      <c r="AC73">
        <f t="shared" si="41"/>
        <v>0</v>
      </c>
      <c r="AE73">
        <f t="shared" si="42"/>
        <v>1</v>
      </c>
      <c r="AF73">
        <f t="shared" si="30"/>
        <v>1</v>
      </c>
      <c r="AG73" s="14">
        <f t="shared" si="43"/>
        <v>0</v>
      </c>
      <c r="AI73" s="13" t="b">
        <f t="shared" si="31"/>
        <v>0</v>
      </c>
      <c r="AJ73">
        <f t="shared" si="44"/>
        <v>0</v>
      </c>
      <c r="AL73" t="b">
        <v>0</v>
      </c>
      <c r="AM73">
        <v>0</v>
      </c>
      <c r="AO73" t="b">
        <v>0</v>
      </c>
      <c r="AP73">
        <v>0</v>
      </c>
      <c r="AR73" t="b">
        <v>1</v>
      </c>
      <c r="AS73">
        <v>1</v>
      </c>
      <c r="AU73" t="b">
        <v>0</v>
      </c>
      <c r="AV73">
        <v>0</v>
      </c>
      <c r="AX73" t="b">
        <v>0</v>
      </c>
      <c r="AY73">
        <v>0</v>
      </c>
      <c r="BA73" t="b">
        <f t="shared" si="32"/>
        <v>0</v>
      </c>
      <c r="BB73">
        <f t="shared" si="45"/>
        <v>0</v>
      </c>
      <c r="BD73" t="b">
        <f t="shared" si="33"/>
        <v>1</v>
      </c>
      <c r="BE73">
        <f t="shared" si="46"/>
        <v>1</v>
      </c>
      <c r="BG73" t="b">
        <f t="shared" si="34"/>
        <v>0</v>
      </c>
      <c r="BH73">
        <f t="shared" si="47"/>
        <v>0</v>
      </c>
      <c r="BJ73" t="b">
        <f t="shared" si="35"/>
        <v>0</v>
      </c>
      <c r="BK73">
        <f t="shared" si="48"/>
        <v>0</v>
      </c>
      <c r="BM73" t="b">
        <f t="shared" si="36"/>
        <v>0</v>
      </c>
      <c r="BN73">
        <f t="shared" si="49"/>
        <v>0</v>
      </c>
      <c r="BP73" t="b">
        <f t="shared" si="37"/>
        <v>0</v>
      </c>
      <c r="BQ73">
        <f t="shared" si="50"/>
        <v>0</v>
      </c>
    </row>
    <row r="74" spans="1:69" x14ac:dyDescent="0.25">
      <c r="A74" s="1">
        <v>7237500110</v>
      </c>
      <c r="B74" s="1" t="s">
        <v>80</v>
      </c>
      <c r="C74" s="4">
        <v>1208000</v>
      </c>
      <c r="D74" s="1">
        <v>4</v>
      </c>
      <c r="E74" s="1" t="s">
        <v>9</v>
      </c>
      <c r="F74" s="1">
        <v>4250</v>
      </c>
      <c r="G74" s="1">
        <v>10925</v>
      </c>
      <c r="H74" s="1">
        <v>2</v>
      </c>
      <c r="I74" s="1">
        <v>0</v>
      </c>
      <c r="J74" s="1">
        <v>0</v>
      </c>
      <c r="K74" s="1">
        <v>3</v>
      </c>
      <c r="L74" s="1">
        <v>10</v>
      </c>
      <c r="M74" s="1">
        <v>4250</v>
      </c>
      <c r="N74" s="1">
        <v>0</v>
      </c>
      <c r="O74" s="1">
        <v>2003</v>
      </c>
      <c r="P74" s="1">
        <v>0</v>
      </c>
      <c r="Q74" s="2">
        <v>475297</v>
      </c>
      <c r="R74" s="1" t="s">
        <v>81</v>
      </c>
      <c r="S74" s="1"/>
      <c r="T74" s="4">
        <f t="shared" si="26"/>
        <v>284.23529411764707</v>
      </c>
      <c r="U74" s="4" t="b">
        <f t="shared" si="38"/>
        <v>1</v>
      </c>
      <c r="V74" s="2">
        <f t="shared" si="39"/>
        <v>1</v>
      </c>
      <c r="W74" s="4"/>
      <c r="X74" t="b">
        <f t="shared" si="27"/>
        <v>0</v>
      </c>
      <c r="Y74">
        <f t="shared" si="51"/>
        <v>0</v>
      </c>
      <c r="Z74" t="b">
        <f t="shared" si="28"/>
        <v>1</v>
      </c>
      <c r="AA74">
        <f t="shared" si="40"/>
        <v>1</v>
      </c>
      <c r="AB74" t="b">
        <f t="shared" si="29"/>
        <v>0</v>
      </c>
      <c r="AC74">
        <f t="shared" si="41"/>
        <v>0</v>
      </c>
      <c r="AE74">
        <f t="shared" si="42"/>
        <v>0</v>
      </c>
      <c r="AF74">
        <f t="shared" si="30"/>
        <v>1</v>
      </c>
      <c r="AG74" s="14">
        <f t="shared" si="43"/>
        <v>1</v>
      </c>
      <c r="AI74" s="13" t="b">
        <f t="shared" si="31"/>
        <v>1</v>
      </c>
      <c r="AJ74">
        <f t="shared" si="44"/>
        <v>1</v>
      </c>
      <c r="AL74" t="b">
        <v>1</v>
      </c>
      <c r="AM74">
        <v>1</v>
      </c>
      <c r="AO74" t="b">
        <v>0</v>
      </c>
      <c r="AP74">
        <v>0</v>
      </c>
      <c r="AR74" t="b">
        <v>0</v>
      </c>
      <c r="AS74">
        <v>0</v>
      </c>
      <c r="AU74" t="b">
        <v>0</v>
      </c>
      <c r="AV74">
        <v>0</v>
      </c>
      <c r="AX74" t="b">
        <v>1</v>
      </c>
      <c r="AY74">
        <v>1</v>
      </c>
      <c r="BA74" t="b">
        <f t="shared" si="32"/>
        <v>1</v>
      </c>
      <c r="BB74">
        <f t="shared" si="45"/>
        <v>1</v>
      </c>
      <c r="BD74" t="b">
        <f t="shared" si="33"/>
        <v>1</v>
      </c>
      <c r="BE74">
        <f t="shared" si="46"/>
        <v>1</v>
      </c>
      <c r="BG74" t="b">
        <f t="shared" si="34"/>
        <v>1</v>
      </c>
      <c r="BH74">
        <f t="shared" si="47"/>
        <v>1</v>
      </c>
      <c r="BJ74" t="b">
        <f t="shared" si="35"/>
        <v>0</v>
      </c>
      <c r="BK74">
        <f t="shared" si="48"/>
        <v>0</v>
      </c>
      <c r="BM74" t="b">
        <f t="shared" si="36"/>
        <v>0</v>
      </c>
      <c r="BN74">
        <f t="shared" si="49"/>
        <v>0</v>
      </c>
      <c r="BP74" t="b">
        <f t="shared" si="37"/>
        <v>1</v>
      </c>
      <c r="BQ74">
        <f t="shared" si="50"/>
        <v>1</v>
      </c>
    </row>
    <row r="75" spans="1:69" x14ac:dyDescent="0.25">
      <c r="A75" s="1">
        <v>7135520300</v>
      </c>
      <c r="B75" s="1" t="s">
        <v>49</v>
      </c>
      <c r="C75" s="4">
        <v>1300000</v>
      </c>
      <c r="D75" s="1">
        <v>3</v>
      </c>
      <c r="E75" s="1" t="s">
        <v>9</v>
      </c>
      <c r="F75" s="1">
        <v>4120</v>
      </c>
      <c r="G75" s="1">
        <v>16365</v>
      </c>
      <c r="H75" s="1">
        <v>1</v>
      </c>
      <c r="I75" s="1">
        <v>0</v>
      </c>
      <c r="J75" s="1">
        <v>2</v>
      </c>
      <c r="K75" s="1">
        <v>3</v>
      </c>
      <c r="L75" s="1">
        <v>12</v>
      </c>
      <c r="M75" s="1">
        <v>4120</v>
      </c>
      <c r="N75" s="1">
        <v>0</v>
      </c>
      <c r="O75" s="1">
        <v>1999</v>
      </c>
      <c r="P75" s="1">
        <v>0</v>
      </c>
      <c r="Q75" s="2">
        <v>475265</v>
      </c>
      <c r="R75" s="1">
        <v>-122148</v>
      </c>
      <c r="S75" s="1"/>
      <c r="T75" s="4">
        <f t="shared" si="26"/>
        <v>315.53398058252429</v>
      </c>
      <c r="U75" s="4" t="b">
        <f t="shared" si="38"/>
        <v>1</v>
      </c>
      <c r="V75" s="2">
        <f t="shared" si="39"/>
        <v>1</v>
      </c>
      <c r="W75" s="4"/>
      <c r="X75" t="b">
        <f t="shared" si="27"/>
        <v>0</v>
      </c>
      <c r="Y75">
        <f t="shared" si="51"/>
        <v>0</v>
      </c>
      <c r="Z75" t="b">
        <f t="shared" si="28"/>
        <v>1</v>
      </c>
      <c r="AA75">
        <f t="shared" si="40"/>
        <v>1</v>
      </c>
      <c r="AB75" t="b">
        <f t="shared" si="29"/>
        <v>0</v>
      </c>
      <c r="AC75">
        <f t="shared" si="41"/>
        <v>0</v>
      </c>
      <c r="AE75">
        <f t="shared" si="42"/>
        <v>0</v>
      </c>
      <c r="AF75">
        <f t="shared" si="30"/>
        <v>1</v>
      </c>
      <c r="AG75" s="14">
        <f t="shared" si="43"/>
        <v>1</v>
      </c>
      <c r="AI75" s="13" t="b">
        <f t="shared" si="31"/>
        <v>1</v>
      </c>
      <c r="AJ75">
        <f t="shared" si="44"/>
        <v>1</v>
      </c>
      <c r="AL75" t="b">
        <v>0</v>
      </c>
      <c r="AM75">
        <v>0</v>
      </c>
      <c r="AO75" t="b">
        <v>1</v>
      </c>
      <c r="AP75">
        <v>1</v>
      </c>
      <c r="AR75" t="b">
        <v>0</v>
      </c>
      <c r="AS75">
        <v>0</v>
      </c>
      <c r="AU75" t="b">
        <v>0</v>
      </c>
      <c r="AV75">
        <v>0</v>
      </c>
      <c r="AX75" t="b">
        <v>0</v>
      </c>
      <c r="AY75">
        <v>0</v>
      </c>
      <c r="BA75" t="b">
        <f t="shared" si="32"/>
        <v>0</v>
      </c>
      <c r="BB75">
        <f t="shared" si="45"/>
        <v>0</v>
      </c>
      <c r="BD75" t="b">
        <f t="shared" si="33"/>
        <v>1</v>
      </c>
      <c r="BE75">
        <f t="shared" si="46"/>
        <v>1</v>
      </c>
      <c r="BG75" t="b">
        <f t="shared" si="34"/>
        <v>1</v>
      </c>
      <c r="BH75">
        <f t="shared" si="47"/>
        <v>1</v>
      </c>
      <c r="BJ75" t="b">
        <f t="shared" si="35"/>
        <v>1</v>
      </c>
      <c r="BK75">
        <f t="shared" si="48"/>
        <v>1</v>
      </c>
      <c r="BM75" t="b">
        <f t="shared" si="36"/>
        <v>0</v>
      </c>
      <c r="BN75">
        <f t="shared" si="49"/>
        <v>0</v>
      </c>
      <c r="BP75" t="b">
        <f t="shared" si="37"/>
        <v>1</v>
      </c>
      <c r="BQ75">
        <f t="shared" si="50"/>
        <v>1</v>
      </c>
    </row>
    <row r="76" spans="1:69" x14ac:dyDescent="0.25">
      <c r="A76" s="1">
        <v>1457500026</v>
      </c>
      <c r="B76" s="1" t="s">
        <v>8</v>
      </c>
      <c r="C76" s="4">
        <v>265000</v>
      </c>
      <c r="D76" s="1">
        <v>3</v>
      </c>
      <c r="E76" s="1">
        <v>1</v>
      </c>
      <c r="F76" s="1">
        <v>1000</v>
      </c>
      <c r="G76" s="1">
        <v>9150</v>
      </c>
      <c r="H76" s="1">
        <v>1</v>
      </c>
      <c r="I76" s="1">
        <v>0</v>
      </c>
      <c r="J76" s="1">
        <v>0</v>
      </c>
      <c r="K76" s="1">
        <v>3</v>
      </c>
      <c r="L76" s="1">
        <v>7</v>
      </c>
      <c r="M76" s="1">
        <v>1000</v>
      </c>
      <c r="N76" s="1">
        <v>0</v>
      </c>
      <c r="O76" s="1">
        <v>1969</v>
      </c>
      <c r="P76" s="1">
        <v>0</v>
      </c>
      <c r="Q76" s="2">
        <v>474829</v>
      </c>
      <c r="R76" s="1">
        <v>-122124</v>
      </c>
      <c r="S76" s="1"/>
      <c r="T76" s="4">
        <f t="shared" si="26"/>
        <v>265</v>
      </c>
      <c r="U76" s="4" t="b">
        <f t="shared" si="38"/>
        <v>1</v>
      </c>
      <c r="V76" s="2">
        <f t="shared" si="39"/>
        <v>1</v>
      </c>
      <c r="W76" s="4"/>
      <c r="X76" t="b">
        <f t="shared" si="27"/>
        <v>0</v>
      </c>
      <c r="Y76">
        <f t="shared" si="51"/>
        <v>0</v>
      </c>
      <c r="Z76" t="b">
        <f t="shared" si="28"/>
        <v>1</v>
      </c>
      <c r="AA76">
        <f t="shared" si="40"/>
        <v>1</v>
      </c>
      <c r="AB76" t="b">
        <f t="shared" si="29"/>
        <v>0</v>
      </c>
      <c r="AC76">
        <f t="shared" si="41"/>
        <v>0</v>
      </c>
      <c r="AE76">
        <f t="shared" si="42"/>
        <v>0</v>
      </c>
      <c r="AF76">
        <f t="shared" si="30"/>
        <v>1</v>
      </c>
      <c r="AG76" s="14">
        <f t="shared" si="43"/>
        <v>1</v>
      </c>
      <c r="AI76" s="13" t="b">
        <f t="shared" si="31"/>
        <v>0</v>
      </c>
      <c r="AJ76">
        <f t="shared" si="44"/>
        <v>0</v>
      </c>
      <c r="AL76" t="b">
        <v>0</v>
      </c>
      <c r="AM76">
        <v>0</v>
      </c>
      <c r="AO76" t="b">
        <v>0</v>
      </c>
      <c r="AP76">
        <v>0</v>
      </c>
      <c r="AR76" t="b">
        <v>0</v>
      </c>
      <c r="AS76">
        <v>0</v>
      </c>
      <c r="AU76" t="b">
        <v>0</v>
      </c>
      <c r="AV76">
        <v>0</v>
      </c>
      <c r="AX76" t="b">
        <v>0</v>
      </c>
      <c r="AY76">
        <v>0</v>
      </c>
      <c r="BA76" t="b">
        <f t="shared" si="32"/>
        <v>0</v>
      </c>
      <c r="BB76">
        <f t="shared" si="45"/>
        <v>0</v>
      </c>
      <c r="BD76" t="b">
        <f t="shared" si="33"/>
        <v>0</v>
      </c>
      <c r="BE76">
        <f t="shared" si="46"/>
        <v>0</v>
      </c>
      <c r="BG76" t="b">
        <f t="shared" si="34"/>
        <v>0</v>
      </c>
      <c r="BH76">
        <f t="shared" si="47"/>
        <v>0</v>
      </c>
      <c r="BJ76" t="b">
        <f t="shared" si="35"/>
        <v>0</v>
      </c>
      <c r="BK76">
        <f t="shared" si="48"/>
        <v>0</v>
      </c>
      <c r="BM76" t="b">
        <f t="shared" si="36"/>
        <v>0</v>
      </c>
      <c r="BN76">
        <f t="shared" si="49"/>
        <v>0</v>
      </c>
      <c r="BP76" t="b">
        <f t="shared" si="37"/>
        <v>0</v>
      </c>
      <c r="BQ76">
        <f t="shared" si="50"/>
        <v>0</v>
      </c>
    </row>
    <row r="77" spans="1:69" x14ac:dyDescent="0.25">
      <c r="A77" s="1">
        <v>7230000265</v>
      </c>
      <c r="B77" s="1" t="s">
        <v>82</v>
      </c>
      <c r="C77" s="4">
        <v>499500</v>
      </c>
      <c r="D77" s="1">
        <v>3</v>
      </c>
      <c r="E77" s="1" t="s">
        <v>12</v>
      </c>
      <c r="F77" s="1">
        <v>2970</v>
      </c>
      <c r="G77" s="1">
        <v>21907</v>
      </c>
      <c r="H77" s="1">
        <v>2</v>
      </c>
      <c r="I77" s="1">
        <v>0</v>
      </c>
      <c r="J77" s="1">
        <v>0</v>
      </c>
      <c r="K77" s="1">
        <v>3</v>
      </c>
      <c r="L77" s="1">
        <v>9</v>
      </c>
      <c r="M77" s="1">
        <v>2970</v>
      </c>
      <c r="N77" s="1">
        <v>0</v>
      </c>
      <c r="O77" s="1">
        <v>1998</v>
      </c>
      <c r="P77" s="1">
        <v>2006</v>
      </c>
      <c r="Q77" s="2">
        <v>474741</v>
      </c>
      <c r="R77" s="1">
        <v>-122099</v>
      </c>
      <c r="S77" s="1"/>
      <c r="T77" s="4">
        <f t="shared" si="26"/>
        <v>168.18181818181819</v>
      </c>
      <c r="U77" s="4" t="b">
        <f t="shared" si="38"/>
        <v>0</v>
      </c>
      <c r="V77" s="2">
        <f t="shared" si="39"/>
        <v>0</v>
      </c>
      <c r="W77" s="4"/>
      <c r="X77" t="b">
        <f t="shared" si="27"/>
        <v>0</v>
      </c>
      <c r="Y77">
        <f t="shared" si="51"/>
        <v>0</v>
      </c>
      <c r="Z77" t="b">
        <f t="shared" si="28"/>
        <v>0</v>
      </c>
      <c r="AA77">
        <f t="shared" si="40"/>
        <v>0</v>
      </c>
      <c r="AB77" t="b">
        <f t="shared" si="29"/>
        <v>1</v>
      </c>
      <c r="AC77">
        <f t="shared" si="41"/>
        <v>1</v>
      </c>
      <c r="AE77">
        <f t="shared" si="42"/>
        <v>0</v>
      </c>
      <c r="AF77">
        <f t="shared" si="30"/>
        <v>2</v>
      </c>
      <c r="AG77" s="14">
        <f t="shared" si="43"/>
        <v>2</v>
      </c>
      <c r="AI77" s="13" t="b">
        <f t="shared" si="31"/>
        <v>0</v>
      </c>
      <c r="AJ77">
        <f t="shared" si="44"/>
        <v>0</v>
      </c>
      <c r="AL77" t="b">
        <v>1</v>
      </c>
      <c r="AM77">
        <v>1</v>
      </c>
      <c r="AO77" t="b">
        <v>0</v>
      </c>
      <c r="AP77">
        <v>0</v>
      </c>
      <c r="AR77" t="b">
        <v>0</v>
      </c>
      <c r="AS77">
        <v>0</v>
      </c>
      <c r="AU77" t="b">
        <v>1</v>
      </c>
      <c r="AV77">
        <v>1</v>
      </c>
      <c r="AX77" t="b">
        <v>0</v>
      </c>
      <c r="AY77">
        <v>0</v>
      </c>
      <c r="BA77" t="b">
        <f t="shared" si="32"/>
        <v>0</v>
      </c>
      <c r="BB77">
        <f t="shared" si="45"/>
        <v>0</v>
      </c>
      <c r="BD77" t="b">
        <f t="shared" si="33"/>
        <v>1</v>
      </c>
      <c r="BE77">
        <f t="shared" si="46"/>
        <v>1</v>
      </c>
      <c r="BG77" t="b">
        <f t="shared" si="34"/>
        <v>1</v>
      </c>
      <c r="BH77">
        <f t="shared" si="47"/>
        <v>1</v>
      </c>
      <c r="BJ77" t="b">
        <f t="shared" si="35"/>
        <v>1</v>
      </c>
      <c r="BK77">
        <f t="shared" si="48"/>
        <v>1</v>
      </c>
      <c r="BM77" t="b">
        <f t="shared" si="36"/>
        <v>0</v>
      </c>
      <c r="BN77">
        <f t="shared" si="49"/>
        <v>0</v>
      </c>
      <c r="BP77" t="b">
        <f t="shared" si="37"/>
        <v>1</v>
      </c>
      <c r="BQ77">
        <f t="shared" si="50"/>
        <v>1</v>
      </c>
    </row>
    <row r="78" spans="1:69" x14ac:dyDescent="0.25">
      <c r="A78" s="1">
        <v>3260350090</v>
      </c>
      <c r="B78" s="1" t="s">
        <v>83</v>
      </c>
      <c r="C78" s="4">
        <v>701000</v>
      </c>
      <c r="D78" s="1">
        <v>4</v>
      </c>
      <c r="E78" s="1">
        <v>3</v>
      </c>
      <c r="F78" s="1">
        <v>2910</v>
      </c>
      <c r="G78" s="1">
        <v>8540</v>
      </c>
      <c r="H78" s="1">
        <v>2</v>
      </c>
      <c r="I78" s="1">
        <v>0</v>
      </c>
      <c r="J78" s="1">
        <v>0</v>
      </c>
      <c r="K78" s="1">
        <v>3</v>
      </c>
      <c r="L78" s="1">
        <v>9</v>
      </c>
      <c r="M78" s="1">
        <v>2910</v>
      </c>
      <c r="N78" s="1">
        <v>0</v>
      </c>
      <c r="O78" s="1">
        <v>2003</v>
      </c>
      <c r="P78" s="1">
        <v>0</v>
      </c>
      <c r="Q78" s="2">
        <v>475223</v>
      </c>
      <c r="R78" s="1">
        <v>-122156</v>
      </c>
      <c r="S78" s="1"/>
      <c r="T78" s="4">
        <f t="shared" si="26"/>
        <v>240.89347079037802</v>
      </c>
      <c r="U78" s="4" t="b">
        <f t="shared" si="38"/>
        <v>1</v>
      </c>
      <c r="V78" s="2">
        <f t="shared" si="39"/>
        <v>1</v>
      </c>
      <c r="W78" s="4"/>
      <c r="X78" t="b">
        <f t="shared" si="27"/>
        <v>0</v>
      </c>
      <c r="Y78">
        <f t="shared" si="51"/>
        <v>0</v>
      </c>
      <c r="Z78" t="b">
        <f t="shared" si="28"/>
        <v>1</v>
      </c>
      <c r="AA78">
        <f t="shared" si="40"/>
        <v>1</v>
      </c>
      <c r="AB78" t="b">
        <f t="shared" si="29"/>
        <v>0</v>
      </c>
      <c r="AC78">
        <f t="shared" si="41"/>
        <v>0</v>
      </c>
      <c r="AE78">
        <f t="shared" si="42"/>
        <v>0</v>
      </c>
      <c r="AF78">
        <f t="shared" si="30"/>
        <v>1</v>
      </c>
      <c r="AG78" s="14">
        <f t="shared" si="43"/>
        <v>1</v>
      </c>
      <c r="AI78" s="13" t="b">
        <f t="shared" si="31"/>
        <v>1</v>
      </c>
      <c r="AJ78">
        <f t="shared" si="44"/>
        <v>1</v>
      </c>
      <c r="AL78" t="b">
        <v>1</v>
      </c>
      <c r="AM78">
        <v>1</v>
      </c>
      <c r="AO78" t="b">
        <v>0</v>
      </c>
      <c r="AP78">
        <v>0</v>
      </c>
      <c r="AR78" t="b">
        <v>0</v>
      </c>
      <c r="AS78">
        <v>0</v>
      </c>
      <c r="AU78" t="b">
        <v>0</v>
      </c>
      <c r="AV78">
        <v>0</v>
      </c>
      <c r="AX78" t="b">
        <v>1</v>
      </c>
      <c r="AY78">
        <v>1</v>
      </c>
      <c r="BA78" t="b">
        <f t="shared" si="32"/>
        <v>1</v>
      </c>
      <c r="BB78">
        <f t="shared" si="45"/>
        <v>1</v>
      </c>
      <c r="BD78" t="b">
        <f t="shared" si="33"/>
        <v>1</v>
      </c>
      <c r="BE78">
        <f t="shared" si="46"/>
        <v>1</v>
      </c>
      <c r="BG78" t="b">
        <f t="shared" si="34"/>
        <v>1</v>
      </c>
      <c r="BH78">
        <f t="shared" si="47"/>
        <v>1</v>
      </c>
      <c r="BJ78" t="b">
        <f t="shared" si="35"/>
        <v>0</v>
      </c>
      <c r="BK78">
        <f t="shared" si="48"/>
        <v>0</v>
      </c>
      <c r="BM78" t="b">
        <f t="shared" si="36"/>
        <v>0</v>
      </c>
      <c r="BN78">
        <f t="shared" si="49"/>
        <v>0</v>
      </c>
      <c r="BP78" t="b">
        <f t="shared" si="37"/>
        <v>1</v>
      </c>
      <c r="BQ78">
        <f t="shared" si="50"/>
        <v>1</v>
      </c>
    </row>
    <row r="79" spans="1:69" x14ac:dyDescent="0.25">
      <c r="A79" s="1">
        <v>2323059184</v>
      </c>
      <c r="B79" s="1" t="s">
        <v>43</v>
      </c>
      <c r="C79" s="4">
        <v>305000</v>
      </c>
      <c r="D79" s="1">
        <v>4</v>
      </c>
      <c r="E79" s="1">
        <v>2</v>
      </c>
      <c r="F79" s="1">
        <v>1800</v>
      </c>
      <c r="G79" s="1">
        <v>13551</v>
      </c>
      <c r="H79" s="1">
        <v>1</v>
      </c>
      <c r="I79" s="1">
        <v>0</v>
      </c>
      <c r="J79" s="1">
        <v>0</v>
      </c>
      <c r="K79" s="1">
        <v>4</v>
      </c>
      <c r="L79" s="1">
        <v>7</v>
      </c>
      <c r="M79" s="1">
        <v>1800</v>
      </c>
      <c r="N79" s="1">
        <v>0</v>
      </c>
      <c r="O79" s="1">
        <v>1974</v>
      </c>
      <c r="P79" s="1">
        <v>0</v>
      </c>
      <c r="Q79" s="2">
        <v>474721</v>
      </c>
      <c r="R79" s="1">
        <v>-122128</v>
      </c>
      <c r="S79" s="1"/>
      <c r="T79" s="4">
        <f t="shared" si="26"/>
        <v>169.44444444444446</v>
      </c>
      <c r="U79" s="4" t="b">
        <f t="shared" si="38"/>
        <v>0</v>
      </c>
      <c r="V79" s="2">
        <f t="shared" si="39"/>
        <v>0</v>
      </c>
      <c r="W79" s="4"/>
      <c r="X79" t="b">
        <f t="shared" si="27"/>
        <v>0</v>
      </c>
      <c r="Y79">
        <f t="shared" si="51"/>
        <v>0</v>
      </c>
      <c r="Z79" t="b">
        <f t="shared" si="28"/>
        <v>0</v>
      </c>
      <c r="AA79">
        <f t="shared" si="40"/>
        <v>0</v>
      </c>
      <c r="AB79" t="b">
        <f t="shared" si="29"/>
        <v>1</v>
      </c>
      <c r="AC79">
        <f t="shared" si="41"/>
        <v>1</v>
      </c>
      <c r="AE79">
        <f t="shared" si="42"/>
        <v>0</v>
      </c>
      <c r="AF79">
        <f t="shared" si="30"/>
        <v>2</v>
      </c>
      <c r="AG79" s="14">
        <f t="shared" si="43"/>
        <v>2</v>
      </c>
      <c r="AI79" s="13" t="b">
        <f t="shared" si="31"/>
        <v>0</v>
      </c>
      <c r="AJ79">
        <f t="shared" si="44"/>
        <v>0</v>
      </c>
      <c r="AL79" t="b">
        <v>0</v>
      </c>
      <c r="AM79">
        <v>0</v>
      </c>
      <c r="AO79" t="b">
        <v>0</v>
      </c>
      <c r="AP79">
        <v>0</v>
      </c>
      <c r="AR79" t="b">
        <v>0</v>
      </c>
      <c r="AS79">
        <v>0</v>
      </c>
      <c r="AU79" t="b">
        <v>0</v>
      </c>
      <c r="AV79">
        <v>0</v>
      </c>
      <c r="AX79" t="b">
        <v>0</v>
      </c>
      <c r="AY79">
        <v>0</v>
      </c>
      <c r="BA79" t="b">
        <f t="shared" si="32"/>
        <v>1</v>
      </c>
      <c r="BB79">
        <f t="shared" si="45"/>
        <v>1</v>
      </c>
      <c r="BD79" t="b">
        <f t="shared" si="33"/>
        <v>0</v>
      </c>
      <c r="BE79">
        <f t="shared" si="46"/>
        <v>0</v>
      </c>
      <c r="BG79" t="b">
        <f t="shared" si="34"/>
        <v>0</v>
      </c>
      <c r="BH79">
        <f t="shared" si="47"/>
        <v>0</v>
      </c>
      <c r="BJ79" t="b">
        <f t="shared" si="35"/>
        <v>0</v>
      </c>
      <c r="BK79">
        <f t="shared" si="48"/>
        <v>0</v>
      </c>
      <c r="BM79" t="b">
        <f t="shared" si="36"/>
        <v>1</v>
      </c>
      <c r="BN79">
        <f t="shared" si="49"/>
        <v>1</v>
      </c>
      <c r="BP79" t="b">
        <f t="shared" si="37"/>
        <v>0</v>
      </c>
      <c r="BQ79">
        <f t="shared" si="50"/>
        <v>0</v>
      </c>
    </row>
    <row r="80" spans="1:69" x14ac:dyDescent="0.25">
      <c r="A80" s="1">
        <v>9353300600</v>
      </c>
      <c r="B80" s="1" t="s">
        <v>84</v>
      </c>
      <c r="C80" s="4">
        <v>348500</v>
      </c>
      <c r="D80" s="1">
        <v>3</v>
      </c>
      <c r="E80" s="1" t="s">
        <v>1</v>
      </c>
      <c r="F80" s="1">
        <v>1360</v>
      </c>
      <c r="G80" s="1">
        <v>10726</v>
      </c>
      <c r="H80" s="1">
        <v>1</v>
      </c>
      <c r="I80" s="1">
        <v>0</v>
      </c>
      <c r="J80" s="1">
        <v>0</v>
      </c>
      <c r="K80" s="1">
        <v>4</v>
      </c>
      <c r="L80" s="1">
        <v>7</v>
      </c>
      <c r="M80" s="1">
        <v>1360</v>
      </c>
      <c r="N80" s="1">
        <v>0</v>
      </c>
      <c r="O80" s="1">
        <v>1966</v>
      </c>
      <c r="P80" s="1">
        <v>0</v>
      </c>
      <c r="Q80" s="2">
        <v>474948</v>
      </c>
      <c r="R80" s="1">
        <v>-122134</v>
      </c>
      <c r="S80" s="1"/>
      <c r="T80" s="4">
        <f t="shared" si="26"/>
        <v>256.25</v>
      </c>
      <c r="U80" s="4" t="b">
        <f t="shared" si="38"/>
        <v>1</v>
      </c>
      <c r="V80" s="2">
        <f t="shared" si="39"/>
        <v>1</v>
      </c>
      <c r="W80" s="4"/>
      <c r="X80" t="b">
        <f t="shared" si="27"/>
        <v>0</v>
      </c>
      <c r="Y80">
        <f t="shared" si="51"/>
        <v>0</v>
      </c>
      <c r="Z80" t="b">
        <f t="shared" si="28"/>
        <v>1</v>
      </c>
      <c r="AA80">
        <f t="shared" si="40"/>
        <v>1</v>
      </c>
      <c r="AB80" t="b">
        <f t="shared" si="29"/>
        <v>0</v>
      </c>
      <c r="AC80">
        <f t="shared" si="41"/>
        <v>0</v>
      </c>
      <c r="AE80">
        <f t="shared" si="42"/>
        <v>0</v>
      </c>
      <c r="AF80">
        <f t="shared" si="30"/>
        <v>1</v>
      </c>
      <c r="AG80" s="14">
        <f t="shared" si="43"/>
        <v>1</v>
      </c>
      <c r="AI80" s="13" t="b">
        <f t="shared" si="31"/>
        <v>0</v>
      </c>
      <c r="AJ80">
        <f t="shared" si="44"/>
        <v>0</v>
      </c>
      <c r="AL80" t="b">
        <v>0</v>
      </c>
      <c r="AM80">
        <v>0</v>
      </c>
      <c r="AO80" t="b">
        <v>0</v>
      </c>
      <c r="AP80">
        <v>0</v>
      </c>
      <c r="AR80" t="b">
        <v>0</v>
      </c>
      <c r="AS80">
        <v>0</v>
      </c>
      <c r="AU80" t="b">
        <v>0</v>
      </c>
      <c r="AV80">
        <v>0</v>
      </c>
      <c r="AX80" t="b">
        <v>0</v>
      </c>
      <c r="AY80">
        <v>0</v>
      </c>
      <c r="BA80" t="b">
        <f t="shared" si="32"/>
        <v>0</v>
      </c>
      <c r="BB80">
        <f t="shared" si="45"/>
        <v>0</v>
      </c>
      <c r="BD80" t="b">
        <f t="shared" si="33"/>
        <v>1</v>
      </c>
      <c r="BE80">
        <f t="shared" si="46"/>
        <v>1</v>
      </c>
      <c r="BG80" t="b">
        <f t="shared" si="34"/>
        <v>0</v>
      </c>
      <c r="BH80">
        <f t="shared" si="47"/>
        <v>0</v>
      </c>
      <c r="BJ80" t="b">
        <f t="shared" si="35"/>
        <v>0</v>
      </c>
      <c r="BK80">
        <f t="shared" si="48"/>
        <v>0</v>
      </c>
      <c r="BM80" t="b">
        <f t="shared" si="36"/>
        <v>1</v>
      </c>
      <c r="BN80">
        <f t="shared" si="49"/>
        <v>1</v>
      </c>
      <c r="BP80" t="b">
        <f t="shared" si="37"/>
        <v>0</v>
      </c>
      <c r="BQ80">
        <f t="shared" si="50"/>
        <v>0</v>
      </c>
    </row>
    <row r="81" spans="1:69" x14ac:dyDescent="0.25">
      <c r="A81" s="1">
        <v>9353300600</v>
      </c>
      <c r="B81" s="1" t="s">
        <v>85</v>
      </c>
      <c r="C81" s="4">
        <v>370000</v>
      </c>
      <c r="D81" s="1">
        <v>3</v>
      </c>
      <c r="E81" s="1" t="s">
        <v>1</v>
      </c>
      <c r="F81" s="1">
        <v>1360</v>
      </c>
      <c r="G81" s="1">
        <v>10726</v>
      </c>
      <c r="H81" s="1">
        <v>1</v>
      </c>
      <c r="I81" s="1">
        <v>0</v>
      </c>
      <c r="J81" s="1">
        <v>0</v>
      </c>
      <c r="K81" s="1">
        <v>4</v>
      </c>
      <c r="L81" s="1">
        <v>7</v>
      </c>
      <c r="M81" s="1">
        <v>1360</v>
      </c>
      <c r="N81" s="1">
        <v>0</v>
      </c>
      <c r="O81" s="1">
        <v>1966</v>
      </c>
      <c r="P81" s="1">
        <v>0</v>
      </c>
      <c r="Q81" s="2">
        <v>474948</v>
      </c>
      <c r="R81" s="1">
        <v>-122134</v>
      </c>
      <c r="S81" s="1"/>
      <c r="T81" s="4">
        <f t="shared" si="26"/>
        <v>272.05882352941177</v>
      </c>
      <c r="U81" s="4" t="b">
        <f t="shared" si="38"/>
        <v>1</v>
      </c>
      <c r="V81" s="2">
        <f t="shared" si="39"/>
        <v>1</v>
      </c>
      <c r="W81" s="4"/>
      <c r="X81" t="b">
        <f t="shared" si="27"/>
        <v>0</v>
      </c>
      <c r="Y81">
        <f t="shared" si="51"/>
        <v>0</v>
      </c>
      <c r="Z81" t="b">
        <f t="shared" si="28"/>
        <v>1</v>
      </c>
      <c r="AA81">
        <f t="shared" si="40"/>
        <v>1</v>
      </c>
      <c r="AB81" t="b">
        <f t="shared" si="29"/>
        <v>0</v>
      </c>
      <c r="AC81">
        <f t="shared" si="41"/>
        <v>0</v>
      </c>
      <c r="AE81">
        <f t="shared" si="42"/>
        <v>0</v>
      </c>
      <c r="AF81">
        <f t="shared" si="30"/>
        <v>1</v>
      </c>
      <c r="AG81" s="14">
        <f t="shared" si="43"/>
        <v>1</v>
      </c>
      <c r="AI81" s="13" t="b">
        <f t="shared" si="31"/>
        <v>0</v>
      </c>
      <c r="AJ81">
        <f t="shared" si="44"/>
        <v>0</v>
      </c>
      <c r="AL81" t="b">
        <v>0</v>
      </c>
      <c r="AM81">
        <v>0</v>
      </c>
      <c r="AO81" t="b">
        <v>0</v>
      </c>
      <c r="AP81">
        <v>0</v>
      </c>
      <c r="AR81" t="b">
        <v>0</v>
      </c>
      <c r="AS81">
        <v>0</v>
      </c>
      <c r="AU81" t="b">
        <v>0</v>
      </c>
      <c r="AV81">
        <v>0</v>
      </c>
      <c r="AX81" t="b">
        <v>0</v>
      </c>
      <c r="AY81">
        <v>0</v>
      </c>
      <c r="BA81" t="b">
        <f t="shared" si="32"/>
        <v>0</v>
      </c>
      <c r="BB81">
        <f t="shared" si="45"/>
        <v>0</v>
      </c>
      <c r="BD81" t="b">
        <f t="shared" si="33"/>
        <v>1</v>
      </c>
      <c r="BE81">
        <f t="shared" si="46"/>
        <v>1</v>
      </c>
      <c r="BG81" t="b">
        <f t="shared" si="34"/>
        <v>0</v>
      </c>
      <c r="BH81">
        <f t="shared" si="47"/>
        <v>0</v>
      </c>
      <c r="BJ81" t="b">
        <f t="shared" si="35"/>
        <v>0</v>
      </c>
      <c r="BK81">
        <f t="shared" si="48"/>
        <v>0</v>
      </c>
      <c r="BM81" t="b">
        <f t="shared" si="36"/>
        <v>1</v>
      </c>
      <c r="BN81">
        <f t="shared" si="49"/>
        <v>1</v>
      </c>
      <c r="BP81" t="b">
        <f t="shared" si="37"/>
        <v>0</v>
      </c>
      <c r="BQ81">
        <f t="shared" si="50"/>
        <v>0</v>
      </c>
    </row>
    <row r="82" spans="1:69" x14ac:dyDescent="0.25">
      <c r="A82" s="1">
        <v>1471701780</v>
      </c>
      <c r="B82" s="1" t="s">
        <v>24</v>
      </c>
      <c r="C82" s="4">
        <v>374950</v>
      </c>
      <c r="D82" s="1">
        <v>4</v>
      </c>
      <c r="E82" s="1" t="s">
        <v>1</v>
      </c>
      <c r="F82" s="1">
        <v>1970</v>
      </c>
      <c r="G82" s="1">
        <v>14490</v>
      </c>
      <c r="H82" s="1" t="s">
        <v>1</v>
      </c>
      <c r="I82" s="1">
        <v>0</v>
      </c>
      <c r="J82" s="1">
        <v>0</v>
      </c>
      <c r="K82" s="1">
        <v>4</v>
      </c>
      <c r="L82" s="1">
        <v>7</v>
      </c>
      <c r="M82" s="1">
        <v>1970</v>
      </c>
      <c r="N82" s="1">
        <v>0</v>
      </c>
      <c r="O82" s="1">
        <v>1963</v>
      </c>
      <c r="P82" s="1">
        <v>0</v>
      </c>
      <c r="Q82" s="2">
        <v>474612</v>
      </c>
      <c r="R82" s="1">
        <v>-122069</v>
      </c>
      <c r="S82" s="1"/>
      <c r="T82" s="4">
        <f t="shared" si="26"/>
        <v>190.32994923857868</v>
      </c>
      <c r="U82" s="4" t="b">
        <f t="shared" si="38"/>
        <v>0</v>
      </c>
      <c r="V82" s="2">
        <f t="shared" si="39"/>
        <v>0</v>
      </c>
      <c r="W82" s="4"/>
      <c r="X82" t="b">
        <f t="shared" si="27"/>
        <v>1</v>
      </c>
      <c r="Y82">
        <f t="shared" si="51"/>
        <v>1</v>
      </c>
      <c r="Z82" t="b">
        <f t="shared" si="28"/>
        <v>0</v>
      </c>
      <c r="AA82">
        <f t="shared" si="40"/>
        <v>0</v>
      </c>
      <c r="AB82" t="b">
        <f t="shared" si="29"/>
        <v>0</v>
      </c>
      <c r="AC82">
        <f t="shared" si="41"/>
        <v>0</v>
      </c>
      <c r="AE82">
        <f t="shared" si="42"/>
        <v>1</v>
      </c>
      <c r="AF82">
        <f t="shared" si="30"/>
        <v>1</v>
      </c>
      <c r="AG82" s="14">
        <f t="shared" si="43"/>
        <v>0</v>
      </c>
      <c r="AI82" s="13" t="b">
        <f t="shared" si="31"/>
        <v>0</v>
      </c>
      <c r="AJ82">
        <f t="shared" si="44"/>
        <v>0</v>
      </c>
      <c r="AL82" t="b">
        <v>1</v>
      </c>
      <c r="AM82">
        <v>1</v>
      </c>
      <c r="AO82" t="b">
        <v>0</v>
      </c>
      <c r="AP82">
        <v>0</v>
      </c>
      <c r="AR82" t="b">
        <v>0</v>
      </c>
      <c r="AS82">
        <v>0</v>
      </c>
      <c r="AU82" t="b">
        <v>0</v>
      </c>
      <c r="AV82">
        <v>0</v>
      </c>
      <c r="AX82" t="b">
        <v>0</v>
      </c>
      <c r="AY82">
        <v>0</v>
      </c>
      <c r="BA82" t="b">
        <f t="shared" si="32"/>
        <v>1</v>
      </c>
      <c r="BB82">
        <f t="shared" si="45"/>
        <v>1</v>
      </c>
      <c r="BD82" t="b">
        <f t="shared" si="33"/>
        <v>1</v>
      </c>
      <c r="BE82">
        <f t="shared" si="46"/>
        <v>1</v>
      </c>
      <c r="BG82" t="b">
        <f t="shared" si="34"/>
        <v>0</v>
      </c>
      <c r="BH82">
        <f t="shared" si="47"/>
        <v>0</v>
      </c>
      <c r="BJ82" t="b">
        <f t="shared" si="35"/>
        <v>1</v>
      </c>
      <c r="BK82">
        <f t="shared" si="48"/>
        <v>1</v>
      </c>
      <c r="BM82" t="b">
        <f t="shared" si="36"/>
        <v>1</v>
      </c>
      <c r="BN82">
        <f t="shared" si="49"/>
        <v>1</v>
      </c>
      <c r="BP82" t="b">
        <f t="shared" si="37"/>
        <v>0</v>
      </c>
      <c r="BQ82">
        <f t="shared" si="50"/>
        <v>0</v>
      </c>
    </row>
    <row r="83" spans="1:69" x14ac:dyDescent="0.25">
      <c r="A83" s="1">
        <v>9353300090</v>
      </c>
      <c r="B83" s="1" t="s">
        <v>86</v>
      </c>
      <c r="C83" s="4">
        <v>360000</v>
      </c>
      <c r="D83" s="1">
        <v>3</v>
      </c>
      <c r="E83" s="1">
        <v>2</v>
      </c>
      <c r="F83" s="1">
        <v>1630</v>
      </c>
      <c r="G83" s="1">
        <v>10723</v>
      </c>
      <c r="H83" s="1">
        <v>1</v>
      </c>
      <c r="I83" s="1">
        <v>0</v>
      </c>
      <c r="J83" s="1">
        <v>0</v>
      </c>
      <c r="K83" s="1">
        <v>5</v>
      </c>
      <c r="L83" s="1">
        <v>7</v>
      </c>
      <c r="M83" s="1">
        <v>1630</v>
      </c>
      <c r="N83" s="1">
        <v>0</v>
      </c>
      <c r="O83" s="1">
        <v>1959</v>
      </c>
      <c r="P83" s="1">
        <v>0</v>
      </c>
      <c r="Q83" s="2">
        <v>474898</v>
      </c>
      <c r="R83" s="1">
        <v>-122133</v>
      </c>
      <c r="S83" s="1"/>
      <c r="T83" s="4">
        <f t="shared" si="26"/>
        <v>220.85889570552146</v>
      </c>
      <c r="U83" s="4" t="b">
        <f t="shared" si="38"/>
        <v>1</v>
      </c>
      <c r="V83" s="2">
        <f t="shared" si="39"/>
        <v>1</v>
      </c>
      <c r="W83" s="4"/>
      <c r="X83" t="b">
        <f t="shared" si="27"/>
        <v>1</v>
      </c>
      <c r="Y83">
        <f t="shared" si="51"/>
        <v>1</v>
      </c>
      <c r="Z83" t="b">
        <f t="shared" si="28"/>
        <v>0</v>
      </c>
      <c r="AA83">
        <f t="shared" si="40"/>
        <v>0</v>
      </c>
      <c r="AB83" t="b">
        <f t="shared" si="29"/>
        <v>0</v>
      </c>
      <c r="AC83">
        <f t="shared" si="41"/>
        <v>0</v>
      </c>
      <c r="AE83">
        <f t="shared" si="42"/>
        <v>1</v>
      </c>
      <c r="AF83">
        <f t="shared" si="30"/>
        <v>1</v>
      </c>
      <c r="AG83" s="14">
        <f t="shared" si="43"/>
        <v>0</v>
      </c>
      <c r="AI83" s="13" t="b">
        <f t="shared" si="31"/>
        <v>0</v>
      </c>
      <c r="AJ83">
        <f t="shared" si="44"/>
        <v>0</v>
      </c>
      <c r="AL83" t="b">
        <v>0</v>
      </c>
      <c r="AM83">
        <v>0</v>
      </c>
      <c r="AO83" t="b">
        <v>0</v>
      </c>
      <c r="AP83">
        <v>0</v>
      </c>
      <c r="AR83" t="b">
        <v>0</v>
      </c>
      <c r="AS83">
        <v>0</v>
      </c>
      <c r="AU83" t="b">
        <v>0</v>
      </c>
      <c r="AV83">
        <v>0</v>
      </c>
      <c r="AX83" t="b">
        <v>0</v>
      </c>
      <c r="AY83">
        <v>0</v>
      </c>
      <c r="BA83" t="b">
        <f t="shared" si="32"/>
        <v>0</v>
      </c>
      <c r="BB83">
        <f t="shared" si="45"/>
        <v>0</v>
      </c>
      <c r="BD83" t="b">
        <f t="shared" si="33"/>
        <v>0</v>
      </c>
      <c r="BE83">
        <f t="shared" si="46"/>
        <v>0</v>
      </c>
      <c r="BG83" t="b">
        <f t="shared" si="34"/>
        <v>0</v>
      </c>
      <c r="BH83">
        <f t="shared" si="47"/>
        <v>0</v>
      </c>
      <c r="BJ83" t="b">
        <f t="shared" si="35"/>
        <v>0</v>
      </c>
      <c r="BK83">
        <f t="shared" si="48"/>
        <v>0</v>
      </c>
      <c r="BM83" t="b">
        <f t="shared" si="36"/>
        <v>1</v>
      </c>
      <c r="BN83">
        <f t="shared" si="49"/>
        <v>1</v>
      </c>
      <c r="BP83" t="b">
        <f t="shared" si="37"/>
        <v>0</v>
      </c>
      <c r="BQ83">
        <f t="shared" si="50"/>
        <v>0</v>
      </c>
    </row>
    <row r="84" spans="1:69" x14ac:dyDescent="0.25">
      <c r="A84" s="1">
        <v>1564000740</v>
      </c>
      <c r="B84" s="1" t="s">
        <v>87</v>
      </c>
      <c r="C84" s="4">
        <v>760000</v>
      </c>
      <c r="D84" s="1">
        <v>4</v>
      </c>
      <c r="E84" s="1" t="s">
        <v>12</v>
      </c>
      <c r="F84" s="1">
        <v>4660</v>
      </c>
      <c r="G84" s="1">
        <v>7157</v>
      </c>
      <c r="H84" s="1">
        <v>2</v>
      </c>
      <c r="I84" s="1">
        <v>0</v>
      </c>
      <c r="J84" s="1">
        <v>0</v>
      </c>
      <c r="K84" s="1">
        <v>3</v>
      </c>
      <c r="L84" s="1">
        <v>9</v>
      </c>
      <c r="M84" s="1">
        <v>3020</v>
      </c>
      <c r="N84" s="1">
        <v>1640</v>
      </c>
      <c r="O84" s="1">
        <v>2003</v>
      </c>
      <c r="P84" s="1">
        <v>0</v>
      </c>
      <c r="Q84" s="2">
        <v>475352</v>
      </c>
      <c r="R84" s="1">
        <v>-122156</v>
      </c>
      <c r="S84" s="1"/>
      <c r="T84" s="4">
        <f t="shared" si="26"/>
        <v>163.09012875536482</v>
      </c>
      <c r="U84" s="4" t="b">
        <f t="shared" si="38"/>
        <v>0</v>
      </c>
      <c r="V84" s="2">
        <f t="shared" si="39"/>
        <v>0</v>
      </c>
      <c r="W84" s="4"/>
      <c r="X84" t="b">
        <f t="shared" si="27"/>
        <v>0</v>
      </c>
      <c r="Y84">
        <f t="shared" si="51"/>
        <v>0</v>
      </c>
      <c r="Z84" t="b">
        <f t="shared" si="28"/>
        <v>0</v>
      </c>
      <c r="AA84">
        <f t="shared" si="40"/>
        <v>0</v>
      </c>
      <c r="AB84" t="b">
        <f t="shared" si="29"/>
        <v>1</v>
      </c>
      <c r="AC84">
        <f t="shared" si="41"/>
        <v>1</v>
      </c>
      <c r="AE84">
        <f t="shared" si="42"/>
        <v>0</v>
      </c>
      <c r="AF84">
        <f t="shared" si="30"/>
        <v>2</v>
      </c>
      <c r="AG84" s="14">
        <f t="shared" si="43"/>
        <v>2</v>
      </c>
      <c r="AI84" s="13" t="b">
        <f t="shared" si="31"/>
        <v>1</v>
      </c>
      <c r="AJ84">
        <f t="shared" si="44"/>
        <v>1</v>
      </c>
      <c r="AL84" t="b">
        <v>1</v>
      </c>
      <c r="AM84">
        <v>1</v>
      </c>
      <c r="AO84" t="b">
        <v>0</v>
      </c>
      <c r="AP84">
        <v>0</v>
      </c>
      <c r="AR84" t="b">
        <v>1</v>
      </c>
      <c r="AS84">
        <v>1</v>
      </c>
      <c r="AU84" t="b">
        <v>0</v>
      </c>
      <c r="AV84">
        <v>0</v>
      </c>
      <c r="AX84" t="b">
        <v>1</v>
      </c>
      <c r="AY84">
        <v>1</v>
      </c>
      <c r="BA84" t="b">
        <f t="shared" si="32"/>
        <v>1</v>
      </c>
      <c r="BB84">
        <f t="shared" si="45"/>
        <v>1</v>
      </c>
      <c r="BD84" t="b">
        <f t="shared" si="33"/>
        <v>1</v>
      </c>
      <c r="BE84">
        <f t="shared" si="46"/>
        <v>1</v>
      </c>
      <c r="BG84" t="b">
        <f t="shared" si="34"/>
        <v>1</v>
      </c>
      <c r="BH84">
        <f t="shared" si="47"/>
        <v>1</v>
      </c>
      <c r="BJ84" t="b">
        <f t="shared" si="35"/>
        <v>0</v>
      </c>
      <c r="BK84">
        <f t="shared" si="48"/>
        <v>0</v>
      </c>
      <c r="BM84" t="b">
        <f t="shared" si="36"/>
        <v>0</v>
      </c>
      <c r="BN84">
        <f t="shared" si="49"/>
        <v>0</v>
      </c>
      <c r="BP84" t="b">
        <f t="shared" si="37"/>
        <v>1</v>
      </c>
      <c r="BQ84">
        <f t="shared" si="50"/>
        <v>1</v>
      </c>
    </row>
    <row r="85" spans="1:69" x14ac:dyDescent="0.25">
      <c r="A85" s="1">
        <v>3295900490</v>
      </c>
      <c r="B85" s="1" t="s">
        <v>88</v>
      </c>
      <c r="C85" s="4">
        <v>423000</v>
      </c>
      <c r="D85" s="1">
        <v>4</v>
      </c>
      <c r="E85" s="1" t="s">
        <v>12</v>
      </c>
      <c r="F85" s="1">
        <v>2320</v>
      </c>
      <c r="G85" s="1">
        <v>4254</v>
      </c>
      <c r="H85" s="1">
        <v>2</v>
      </c>
      <c r="I85" s="1">
        <v>0</v>
      </c>
      <c r="J85" s="1">
        <v>0</v>
      </c>
      <c r="K85" s="1">
        <v>3</v>
      </c>
      <c r="L85" s="1">
        <v>8</v>
      </c>
      <c r="M85" s="1">
        <v>2320</v>
      </c>
      <c r="N85" s="1">
        <v>0</v>
      </c>
      <c r="O85" s="1">
        <v>2004</v>
      </c>
      <c r="P85" s="1">
        <v>0</v>
      </c>
      <c r="Q85" s="1" t="s">
        <v>89</v>
      </c>
      <c r="R85" s="1">
        <v>-122137</v>
      </c>
      <c r="S85" s="1"/>
      <c r="T85" s="4">
        <f t="shared" si="26"/>
        <v>182.32758620689654</v>
      </c>
      <c r="U85" s="4" t="b">
        <f t="shared" si="38"/>
        <v>0</v>
      </c>
      <c r="V85" s="2">
        <f t="shared" si="39"/>
        <v>0</v>
      </c>
      <c r="W85" s="4"/>
      <c r="X85" t="b">
        <f t="shared" si="27"/>
        <v>1</v>
      </c>
      <c r="Y85">
        <f t="shared" si="51"/>
        <v>1</v>
      </c>
      <c r="Z85" t="b">
        <f t="shared" si="28"/>
        <v>0</v>
      </c>
      <c r="AA85">
        <f t="shared" si="40"/>
        <v>0</v>
      </c>
      <c r="AB85" t="b">
        <f t="shared" si="29"/>
        <v>0</v>
      </c>
      <c r="AC85">
        <f t="shared" si="41"/>
        <v>0</v>
      </c>
      <c r="AE85">
        <f t="shared" si="42"/>
        <v>1</v>
      </c>
      <c r="AF85">
        <f t="shared" si="30"/>
        <v>1</v>
      </c>
      <c r="AG85" s="14">
        <f t="shared" si="43"/>
        <v>0</v>
      </c>
      <c r="AI85" s="13" t="b">
        <f t="shared" si="31"/>
        <v>0</v>
      </c>
      <c r="AJ85">
        <f t="shared" si="44"/>
        <v>0</v>
      </c>
      <c r="AL85" t="b">
        <v>1</v>
      </c>
      <c r="AM85">
        <v>1</v>
      </c>
      <c r="AO85" t="b">
        <v>0</v>
      </c>
      <c r="AP85">
        <v>0</v>
      </c>
      <c r="AR85" t="b">
        <v>0</v>
      </c>
      <c r="AS85">
        <v>0</v>
      </c>
      <c r="AU85" t="b">
        <v>0</v>
      </c>
      <c r="AV85">
        <v>0</v>
      </c>
      <c r="AX85" t="b">
        <v>1</v>
      </c>
      <c r="AY85">
        <v>1</v>
      </c>
      <c r="BA85" t="b">
        <f t="shared" si="32"/>
        <v>1</v>
      </c>
      <c r="BB85">
        <f t="shared" si="45"/>
        <v>1</v>
      </c>
      <c r="BD85" t="b">
        <f t="shared" si="33"/>
        <v>1</v>
      </c>
      <c r="BE85">
        <f t="shared" si="46"/>
        <v>1</v>
      </c>
      <c r="BG85" t="b">
        <f t="shared" si="34"/>
        <v>0</v>
      </c>
      <c r="BH85">
        <f t="shared" si="47"/>
        <v>0</v>
      </c>
      <c r="BJ85" t="b">
        <f t="shared" si="35"/>
        <v>0</v>
      </c>
      <c r="BK85">
        <f t="shared" si="48"/>
        <v>0</v>
      </c>
      <c r="BM85" t="b">
        <f t="shared" si="36"/>
        <v>0</v>
      </c>
      <c r="BN85">
        <f t="shared" si="49"/>
        <v>0</v>
      </c>
      <c r="BP85" t="b">
        <f t="shared" si="37"/>
        <v>0</v>
      </c>
      <c r="BQ85">
        <f t="shared" si="50"/>
        <v>0</v>
      </c>
    </row>
    <row r="86" spans="1:69" x14ac:dyDescent="0.25">
      <c r="A86" s="1">
        <v>5214500660</v>
      </c>
      <c r="B86" s="1" t="s">
        <v>90</v>
      </c>
      <c r="C86" s="4">
        <v>525000</v>
      </c>
      <c r="D86" s="1">
        <v>4</v>
      </c>
      <c r="E86" s="1" t="s">
        <v>12</v>
      </c>
      <c r="F86" s="1">
        <v>3070</v>
      </c>
      <c r="G86" s="1">
        <v>7200</v>
      </c>
      <c r="H86" s="1">
        <v>2</v>
      </c>
      <c r="I86" s="1">
        <v>0</v>
      </c>
      <c r="J86" s="1">
        <v>0</v>
      </c>
      <c r="K86" s="1">
        <v>3</v>
      </c>
      <c r="L86" s="1">
        <v>8</v>
      </c>
      <c r="M86" s="1">
        <v>3070</v>
      </c>
      <c r="N86" s="1">
        <v>0</v>
      </c>
      <c r="O86" s="1">
        <v>2005</v>
      </c>
      <c r="P86" s="1">
        <v>0</v>
      </c>
      <c r="Q86" s="2">
        <v>474899</v>
      </c>
      <c r="R86" s="1">
        <v>-122138</v>
      </c>
      <c r="S86" s="1"/>
      <c r="T86" s="4">
        <f t="shared" si="26"/>
        <v>171.00977198697069</v>
      </c>
      <c r="U86" s="4" t="b">
        <f t="shared" si="38"/>
        <v>0</v>
      </c>
      <c r="V86" s="2">
        <f t="shared" si="39"/>
        <v>0</v>
      </c>
      <c r="W86" s="4"/>
      <c r="X86" t="b">
        <f t="shared" si="27"/>
        <v>0</v>
      </c>
      <c r="Y86">
        <f t="shared" si="51"/>
        <v>0</v>
      </c>
      <c r="Z86" t="b">
        <f t="shared" si="28"/>
        <v>0</v>
      </c>
      <c r="AA86">
        <f t="shared" si="40"/>
        <v>0</v>
      </c>
      <c r="AB86" t="b">
        <f t="shared" si="29"/>
        <v>1</v>
      </c>
      <c r="AC86">
        <f t="shared" si="41"/>
        <v>1</v>
      </c>
      <c r="AE86">
        <f t="shared" si="42"/>
        <v>0</v>
      </c>
      <c r="AF86">
        <f t="shared" si="30"/>
        <v>2</v>
      </c>
      <c r="AG86" s="14">
        <f t="shared" si="43"/>
        <v>2</v>
      </c>
      <c r="AI86" s="13" t="b">
        <f t="shared" si="31"/>
        <v>1</v>
      </c>
      <c r="AJ86">
        <f t="shared" si="44"/>
        <v>1</v>
      </c>
      <c r="AL86" t="b">
        <v>1</v>
      </c>
      <c r="AM86">
        <v>1</v>
      </c>
      <c r="AO86" t="b">
        <v>0</v>
      </c>
      <c r="AP86">
        <v>0</v>
      </c>
      <c r="AR86" t="b">
        <v>0</v>
      </c>
      <c r="AS86">
        <v>0</v>
      </c>
      <c r="AU86" t="b">
        <v>0</v>
      </c>
      <c r="AV86">
        <v>0</v>
      </c>
      <c r="AX86" t="b">
        <v>1</v>
      </c>
      <c r="AY86">
        <v>1</v>
      </c>
      <c r="BA86" t="b">
        <f t="shared" si="32"/>
        <v>1</v>
      </c>
      <c r="BB86">
        <f t="shared" si="45"/>
        <v>1</v>
      </c>
      <c r="BD86" t="b">
        <f t="shared" si="33"/>
        <v>1</v>
      </c>
      <c r="BE86">
        <f t="shared" si="46"/>
        <v>1</v>
      </c>
      <c r="BG86" t="b">
        <f t="shared" si="34"/>
        <v>1</v>
      </c>
      <c r="BH86">
        <f t="shared" si="47"/>
        <v>1</v>
      </c>
      <c r="BJ86" t="b">
        <f t="shared" si="35"/>
        <v>0</v>
      </c>
      <c r="BK86">
        <f t="shared" si="48"/>
        <v>0</v>
      </c>
      <c r="BM86" t="b">
        <f t="shared" si="36"/>
        <v>0</v>
      </c>
      <c r="BN86">
        <f t="shared" si="49"/>
        <v>0</v>
      </c>
      <c r="BP86" t="b">
        <f t="shared" si="37"/>
        <v>0</v>
      </c>
      <c r="BQ86">
        <f t="shared" si="50"/>
        <v>0</v>
      </c>
    </row>
    <row r="87" spans="1:69" x14ac:dyDescent="0.25">
      <c r="A87" s="1">
        <v>2482410130</v>
      </c>
      <c r="B87" s="1" t="s">
        <v>91</v>
      </c>
      <c r="C87" s="4">
        <v>335000</v>
      </c>
      <c r="D87" s="1">
        <v>3</v>
      </c>
      <c r="E87" s="1" t="s">
        <v>6</v>
      </c>
      <c r="F87" s="1">
        <v>2430</v>
      </c>
      <c r="G87" s="1">
        <v>9133</v>
      </c>
      <c r="H87" s="1">
        <v>1</v>
      </c>
      <c r="I87" s="1">
        <v>0</v>
      </c>
      <c r="J87" s="1">
        <v>0</v>
      </c>
      <c r="K87" s="1">
        <v>4</v>
      </c>
      <c r="L87" s="1">
        <v>7</v>
      </c>
      <c r="M87" s="1">
        <v>1410</v>
      </c>
      <c r="N87" s="1">
        <v>1020</v>
      </c>
      <c r="O87" s="1">
        <v>1978</v>
      </c>
      <c r="P87" s="1">
        <v>0</v>
      </c>
      <c r="Q87" s="2">
        <v>475116</v>
      </c>
      <c r="R87" s="1">
        <v>-122157</v>
      </c>
      <c r="S87" s="1"/>
      <c r="T87" s="4">
        <f t="shared" si="26"/>
        <v>137.86008230452674</v>
      </c>
      <c r="U87" s="4" t="b">
        <f t="shared" si="38"/>
        <v>0</v>
      </c>
      <c r="V87" s="2">
        <f t="shared" si="39"/>
        <v>0</v>
      </c>
      <c r="W87" s="4"/>
      <c r="X87" t="b">
        <f t="shared" si="27"/>
        <v>0</v>
      </c>
      <c r="Y87">
        <f t="shared" si="51"/>
        <v>0</v>
      </c>
      <c r="Z87" t="b">
        <f t="shared" si="28"/>
        <v>0</v>
      </c>
      <c r="AA87">
        <f t="shared" si="40"/>
        <v>0</v>
      </c>
      <c r="AB87" t="b">
        <f t="shared" si="29"/>
        <v>1</v>
      </c>
      <c r="AC87">
        <f t="shared" si="41"/>
        <v>1</v>
      </c>
      <c r="AE87">
        <f t="shared" si="42"/>
        <v>0</v>
      </c>
      <c r="AF87">
        <f t="shared" si="30"/>
        <v>2</v>
      </c>
      <c r="AG87" s="14">
        <f t="shared" si="43"/>
        <v>2</v>
      </c>
      <c r="AI87" s="13" t="b">
        <f t="shared" si="31"/>
        <v>0</v>
      </c>
      <c r="AJ87">
        <f t="shared" si="44"/>
        <v>0</v>
      </c>
      <c r="AL87" t="b">
        <v>0</v>
      </c>
      <c r="AM87">
        <v>0</v>
      </c>
      <c r="AO87" t="b">
        <v>0</v>
      </c>
      <c r="AP87">
        <v>0</v>
      </c>
      <c r="AR87" t="b">
        <v>1</v>
      </c>
      <c r="AS87">
        <v>1</v>
      </c>
      <c r="AU87" t="b">
        <v>0</v>
      </c>
      <c r="AV87">
        <v>0</v>
      </c>
      <c r="AX87" t="b">
        <v>0</v>
      </c>
      <c r="AY87">
        <v>0</v>
      </c>
      <c r="BA87" t="b">
        <f t="shared" si="32"/>
        <v>0</v>
      </c>
      <c r="BB87">
        <f t="shared" si="45"/>
        <v>0</v>
      </c>
      <c r="BD87" t="b">
        <f t="shared" si="33"/>
        <v>1</v>
      </c>
      <c r="BE87">
        <f t="shared" si="46"/>
        <v>1</v>
      </c>
      <c r="BG87" t="b">
        <f t="shared" si="34"/>
        <v>0</v>
      </c>
      <c r="BH87">
        <f t="shared" si="47"/>
        <v>0</v>
      </c>
      <c r="BJ87" t="b">
        <f t="shared" si="35"/>
        <v>0</v>
      </c>
      <c r="BK87">
        <f t="shared" si="48"/>
        <v>0</v>
      </c>
      <c r="BM87" t="b">
        <f t="shared" si="36"/>
        <v>1</v>
      </c>
      <c r="BN87">
        <f t="shared" si="49"/>
        <v>1</v>
      </c>
      <c r="BP87" t="b">
        <f t="shared" si="37"/>
        <v>0</v>
      </c>
      <c r="BQ87">
        <f t="shared" si="50"/>
        <v>0</v>
      </c>
    </row>
    <row r="88" spans="1:69" x14ac:dyDescent="0.25">
      <c r="A88" s="1">
        <v>7230400430</v>
      </c>
      <c r="B88" s="1" t="s">
        <v>92</v>
      </c>
      <c r="C88" s="4">
        <v>322400</v>
      </c>
      <c r="D88" s="1">
        <v>3</v>
      </c>
      <c r="E88" s="1" t="s">
        <v>6</v>
      </c>
      <c r="F88" s="1">
        <v>1710</v>
      </c>
      <c r="G88" s="1">
        <v>15844</v>
      </c>
      <c r="H88" s="1">
        <v>1</v>
      </c>
      <c r="I88" s="1">
        <v>0</v>
      </c>
      <c r="J88" s="1">
        <v>0</v>
      </c>
      <c r="K88" s="1">
        <v>4</v>
      </c>
      <c r="L88" s="1">
        <v>8</v>
      </c>
      <c r="M88" s="1">
        <v>1710</v>
      </c>
      <c r="N88" s="1">
        <v>0</v>
      </c>
      <c r="O88" s="1">
        <v>1964</v>
      </c>
      <c r="P88" s="1">
        <v>0</v>
      </c>
      <c r="Q88" s="2">
        <v>474706</v>
      </c>
      <c r="R88" s="1" t="s">
        <v>93</v>
      </c>
      <c r="S88" s="1"/>
      <c r="T88" s="4">
        <f t="shared" si="26"/>
        <v>188.53801169590642</v>
      </c>
      <c r="U88" s="4" t="b">
        <f t="shared" si="38"/>
        <v>0</v>
      </c>
      <c r="V88" s="2">
        <f t="shared" si="39"/>
        <v>0</v>
      </c>
      <c r="W88" s="4"/>
      <c r="X88" t="b">
        <f t="shared" si="27"/>
        <v>1</v>
      </c>
      <c r="Y88">
        <f t="shared" si="51"/>
        <v>1</v>
      </c>
      <c r="Z88" t="b">
        <f t="shared" si="28"/>
        <v>0</v>
      </c>
      <c r="AA88">
        <f t="shared" si="40"/>
        <v>0</v>
      </c>
      <c r="AB88" t="b">
        <f t="shared" si="29"/>
        <v>0</v>
      </c>
      <c r="AC88">
        <f t="shared" si="41"/>
        <v>0</v>
      </c>
      <c r="AE88">
        <f t="shared" si="42"/>
        <v>1</v>
      </c>
      <c r="AF88">
        <f t="shared" si="30"/>
        <v>1</v>
      </c>
      <c r="AG88" s="14">
        <f t="shared" si="43"/>
        <v>0</v>
      </c>
      <c r="AI88" s="13" t="b">
        <f t="shared" si="31"/>
        <v>0</v>
      </c>
      <c r="AJ88">
        <f t="shared" si="44"/>
        <v>0</v>
      </c>
      <c r="AL88" t="b">
        <v>0</v>
      </c>
      <c r="AM88">
        <v>0</v>
      </c>
      <c r="AO88" t="b">
        <v>0</v>
      </c>
      <c r="AP88">
        <v>0</v>
      </c>
      <c r="AR88" t="b">
        <v>0</v>
      </c>
      <c r="AS88">
        <v>0</v>
      </c>
      <c r="AU88" t="b">
        <v>0</v>
      </c>
      <c r="AV88">
        <v>0</v>
      </c>
      <c r="AX88" t="b">
        <v>0</v>
      </c>
      <c r="AY88">
        <v>0</v>
      </c>
      <c r="BA88" t="b">
        <f t="shared" si="32"/>
        <v>0</v>
      </c>
      <c r="BB88">
        <f t="shared" si="45"/>
        <v>0</v>
      </c>
      <c r="BD88" t="b">
        <f t="shared" si="33"/>
        <v>1</v>
      </c>
      <c r="BE88">
        <f t="shared" si="46"/>
        <v>1</v>
      </c>
      <c r="BG88" t="b">
        <f t="shared" si="34"/>
        <v>0</v>
      </c>
      <c r="BH88">
        <f t="shared" si="47"/>
        <v>0</v>
      </c>
      <c r="BJ88" t="b">
        <f t="shared" si="35"/>
        <v>1</v>
      </c>
      <c r="BK88">
        <f t="shared" si="48"/>
        <v>1</v>
      </c>
      <c r="BM88" t="b">
        <f t="shared" si="36"/>
        <v>1</v>
      </c>
      <c r="BN88">
        <f t="shared" si="49"/>
        <v>1</v>
      </c>
      <c r="BP88" t="b">
        <f t="shared" si="37"/>
        <v>0</v>
      </c>
      <c r="BQ88">
        <f t="shared" si="50"/>
        <v>0</v>
      </c>
    </row>
    <row r="89" spans="1:69" x14ac:dyDescent="0.25">
      <c r="A89" s="1">
        <v>5014600440</v>
      </c>
      <c r="B89" s="1" t="s">
        <v>4</v>
      </c>
      <c r="C89" s="4">
        <v>690700</v>
      </c>
      <c r="D89" s="1">
        <v>5</v>
      </c>
      <c r="E89" s="1" t="s">
        <v>9</v>
      </c>
      <c r="F89" s="1">
        <v>2870</v>
      </c>
      <c r="G89" s="1">
        <v>5349</v>
      </c>
      <c r="H89" s="1">
        <v>2</v>
      </c>
      <c r="I89" s="1">
        <v>0</v>
      </c>
      <c r="J89" s="1">
        <v>0</v>
      </c>
      <c r="K89" s="1">
        <v>3</v>
      </c>
      <c r="L89" s="1">
        <v>9</v>
      </c>
      <c r="M89" s="1">
        <v>2870</v>
      </c>
      <c r="N89" s="1">
        <v>0</v>
      </c>
      <c r="O89" s="1">
        <v>2005</v>
      </c>
      <c r="P89" s="1">
        <v>0</v>
      </c>
      <c r="Q89" s="2">
        <v>475405</v>
      </c>
      <c r="R89" s="1">
        <v>-122187</v>
      </c>
      <c r="S89" s="1"/>
      <c r="T89" s="4">
        <f t="shared" si="26"/>
        <v>240.66202090592336</v>
      </c>
      <c r="U89" s="4" t="b">
        <f t="shared" si="38"/>
        <v>1</v>
      </c>
      <c r="V89" s="2">
        <f t="shared" si="39"/>
        <v>1</v>
      </c>
      <c r="W89" s="4"/>
      <c r="X89" t="b">
        <f t="shared" si="27"/>
        <v>0</v>
      </c>
      <c r="Y89">
        <f t="shared" si="51"/>
        <v>0</v>
      </c>
      <c r="Z89" t="b">
        <f t="shared" si="28"/>
        <v>1</v>
      </c>
      <c r="AA89">
        <f t="shared" si="40"/>
        <v>1</v>
      </c>
      <c r="AB89" t="b">
        <f t="shared" si="29"/>
        <v>0</v>
      </c>
      <c r="AC89">
        <f t="shared" si="41"/>
        <v>0</v>
      </c>
      <c r="AE89">
        <f t="shared" si="42"/>
        <v>0</v>
      </c>
      <c r="AF89">
        <f t="shared" si="30"/>
        <v>1</v>
      </c>
      <c r="AG89" s="14">
        <f t="shared" si="43"/>
        <v>1</v>
      </c>
      <c r="AI89" s="13" t="b">
        <f t="shared" si="31"/>
        <v>1</v>
      </c>
      <c r="AJ89">
        <f t="shared" si="44"/>
        <v>1</v>
      </c>
      <c r="AL89" t="b">
        <v>1</v>
      </c>
      <c r="AM89">
        <v>1</v>
      </c>
      <c r="AO89" t="b">
        <v>0</v>
      </c>
      <c r="AP89">
        <v>0</v>
      </c>
      <c r="AR89" t="b">
        <v>0</v>
      </c>
      <c r="AS89">
        <v>0</v>
      </c>
      <c r="AU89" t="b">
        <v>0</v>
      </c>
      <c r="AV89">
        <v>0</v>
      </c>
      <c r="AX89" t="b">
        <v>1</v>
      </c>
      <c r="AY89">
        <v>1</v>
      </c>
      <c r="BA89" t="b">
        <f t="shared" si="32"/>
        <v>1</v>
      </c>
      <c r="BB89">
        <f t="shared" si="45"/>
        <v>1</v>
      </c>
      <c r="BD89" t="b">
        <f t="shared" si="33"/>
        <v>1</v>
      </c>
      <c r="BE89">
        <f t="shared" si="46"/>
        <v>1</v>
      </c>
      <c r="BG89" t="b">
        <f t="shared" si="34"/>
        <v>1</v>
      </c>
      <c r="BH89">
        <f t="shared" si="47"/>
        <v>1</v>
      </c>
      <c r="BJ89" t="b">
        <f t="shared" si="35"/>
        <v>0</v>
      </c>
      <c r="BK89">
        <f t="shared" si="48"/>
        <v>0</v>
      </c>
      <c r="BM89" t="b">
        <f t="shared" si="36"/>
        <v>0</v>
      </c>
      <c r="BN89">
        <f t="shared" si="49"/>
        <v>0</v>
      </c>
      <c r="BP89" t="b">
        <f t="shared" si="37"/>
        <v>1</v>
      </c>
      <c r="BQ89">
        <f t="shared" si="50"/>
        <v>1</v>
      </c>
    </row>
    <row r="90" spans="1:69" x14ac:dyDescent="0.25">
      <c r="A90" s="1">
        <v>5525400420</v>
      </c>
      <c r="B90" s="1" t="s">
        <v>57</v>
      </c>
      <c r="C90" s="4">
        <v>565000</v>
      </c>
      <c r="D90" s="1">
        <v>4</v>
      </c>
      <c r="E90" s="1" t="s">
        <v>12</v>
      </c>
      <c r="F90" s="1">
        <v>2240</v>
      </c>
      <c r="G90" s="1">
        <v>14667</v>
      </c>
      <c r="H90" s="1">
        <v>2</v>
      </c>
      <c r="I90" s="1">
        <v>0</v>
      </c>
      <c r="J90" s="1">
        <v>0</v>
      </c>
      <c r="K90" s="1">
        <v>4</v>
      </c>
      <c r="L90" s="1">
        <v>9</v>
      </c>
      <c r="M90" s="1">
        <v>2240</v>
      </c>
      <c r="N90" s="1">
        <v>0</v>
      </c>
      <c r="O90" s="1">
        <v>1989</v>
      </c>
      <c r="P90" s="1">
        <v>0</v>
      </c>
      <c r="Q90" s="2">
        <v>475276</v>
      </c>
      <c r="R90" s="1">
        <v>-122161</v>
      </c>
      <c r="S90" s="1"/>
      <c r="T90" s="4">
        <f t="shared" si="26"/>
        <v>252.23214285714286</v>
      </c>
      <c r="U90" s="4" t="b">
        <f t="shared" si="38"/>
        <v>1</v>
      </c>
      <c r="V90" s="2">
        <f t="shared" si="39"/>
        <v>1</v>
      </c>
      <c r="W90" s="4"/>
      <c r="X90" t="b">
        <f t="shared" si="27"/>
        <v>0</v>
      </c>
      <c r="Y90">
        <f t="shared" si="51"/>
        <v>0</v>
      </c>
      <c r="Z90" t="b">
        <f t="shared" si="28"/>
        <v>1</v>
      </c>
      <c r="AA90">
        <f t="shared" si="40"/>
        <v>1</v>
      </c>
      <c r="AB90" t="b">
        <f t="shared" si="29"/>
        <v>0</v>
      </c>
      <c r="AC90">
        <f t="shared" si="41"/>
        <v>0</v>
      </c>
      <c r="AE90">
        <f t="shared" si="42"/>
        <v>0</v>
      </c>
      <c r="AF90">
        <f t="shared" si="30"/>
        <v>1</v>
      </c>
      <c r="AG90" s="14">
        <f t="shared" si="43"/>
        <v>1</v>
      </c>
      <c r="AI90" s="13" t="b">
        <f t="shared" si="31"/>
        <v>1</v>
      </c>
      <c r="AJ90">
        <f t="shared" si="44"/>
        <v>1</v>
      </c>
      <c r="AL90" t="b">
        <v>1</v>
      </c>
      <c r="AM90">
        <v>1</v>
      </c>
      <c r="AO90" t="b">
        <v>0</v>
      </c>
      <c r="AP90">
        <v>0</v>
      </c>
      <c r="AR90" t="b">
        <v>0</v>
      </c>
      <c r="AS90">
        <v>0</v>
      </c>
      <c r="AU90" t="b">
        <v>0</v>
      </c>
      <c r="AV90">
        <v>0</v>
      </c>
      <c r="AX90" t="b">
        <v>0</v>
      </c>
      <c r="AY90">
        <v>0</v>
      </c>
      <c r="BA90" t="b">
        <f t="shared" si="32"/>
        <v>1</v>
      </c>
      <c r="BB90">
        <f t="shared" si="45"/>
        <v>1</v>
      </c>
      <c r="BD90" t="b">
        <f t="shared" si="33"/>
        <v>1</v>
      </c>
      <c r="BE90">
        <f t="shared" si="46"/>
        <v>1</v>
      </c>
      <c r="BG90" t="b">
        <f t="shared" si="34"/>
        <v>0</v>
      </c>
      <c r="BH90">
        <f t="shared" si="47"/>
        <v>0</v>
      </c>
      <c r="BJ90" t="b">
        <f t="shared" si="35"/>
        <v>1</v>
      </c>
      <c r="BK90">
        <f t="shared" si="48"/>
        <v>1</v>
      </c>
      <c r="BM90" t="b">
        <f t="shared" si="36"/>
        <v>1</v>
      </c>
      <c r="BN90">
        <f t="shared" si="49"/>
        <v>1</v>
      </c>
      <c r="BP90" t="b">
        <f t="shared" si="37"/>
        <v>1</v>
      </c>
      <c r="BQ90">
        <f t="shared" si="50"/>
        <v>1</v>
      </c>
    </row>
    <row r="91" spans="1:69" x14ac:dyDescent="0.25">
      <c r="A91" s="1">
        <v>7787890050</v>
      </c>
      <c r="B91" s="1" t="s">
        <v>94</v>
      </c>
      <c r="C91" s="4">
        <v>529888</v>
      </c>
      <c r="D91" s="1">
        <v>4</v>
      </c>
      <c r="E91" s="1" t="s">
        <v>12</v>
      </c>
      <c r="F91" s="1">
        <v>3140</v>
      </c>
      <c r="G91" s="1">
        <v>8455</v>
      </c>
      <c r="H91" s="1">
        <v>2</v>
      </c>
      <c r="I91" s="1">
        <v>0</v>
      </c>
      <c r="J91" s="1">
        <v>0</v>
      </c>
      <c r="K91" s="1">
        <v>3</v>
      </c>
      <c r="L91" s="1">
        <v>8</v>
      </c>
      <c r="M91" s="1">
        <v>3140</v>
      </c>
      <c r="N91" s="1">
        <v>0</v>
      </c>
      <c r="O91" s="1">
        <v>2003</v>
      </c>
      <c r="P91" s="1">
        <v>0</v>
      </c>
      <c r="Q91" s="2">
        <v>474866</v>
      </c>
      <c r="R91" s="1">
        <v>-122147</v>
      </c>
      <c r="S91" s="1"/>
      <c r="T91" s="4">
        <f t="shared" si="26"/>
        <v>168.75414012738852</v>
      </c>
      <c r="U91" s="4" t="b">
        <f t="shared" si="38"/>
        <v>0</v>
      </c>
      <c r="V91" s="2">
        <f t="shared" si="39"/>
        <v>0</v>
      </c>
      <c r="W91" s="4"/>
      <c r="X91" t="b">
        <f t="shared" si="27"/>
        <v>0</v>
      </c>
      <c r="Y91">
        <f t="shared" si="51"/>
        <v>0</v>
      </c>
      <c r="Z91" t="b">
        <f t="shared" si="28"/>
        <v>0</v>
      </c>
      <c r="AA91">
        <f t="shared" si="40"/>
        <v>0</v>
      </c>
      <c r="AB91" t="b">
        <f t="shared" si="29"/>
        <v>1</v>
      </c>
      <c r="AC91">
        <f t="shared" si="41"/>
        <v>1</v>
      </c>
      <c r="AE91">
        <f t="shared" si="42"/>
        <v>0</v>
      </c>
      <c r="AF91">
        <f t="shared" si="30"/>
        <v>2</v>
      </c>
      <c r="AG91" s="14">
        <f t="shared" si="43"/>
        <v>2</v>
      </c>
      <c r="AI91" s="13" t="b">
        <f t="shared" si="31"/>
        <v>1</v>
      </c>
      <c r="AJ91">
        <f t="shared" si="44"/>
        <v>1</v>
      </c>
      <c r="AL91" t="b">
        <v>1</v>
      </c>
      <c r="AM91">
        <v>1</v>
      </c>
      <c r="AO91" t="b">
        <v>0</v>
      </c>
      <c r="AP91">
        <v>0</v>
      </c>
      <c r="AR91" t="b">
        <v>0</v>
      </c>
      <c r="AS91">
        <v>0</v>
      </c>
      <c r="AU91" t="b">
        <v>0</v>
      </c>
      <c r="AV91">
        <v>0</v>
      </c>
      <c r="AX91" t="b">
        <v>1</v>
      </c>
      <c r="AY91">
        <v>1</v>
      </c>
      <c r="BA91" t="b">
        <f t="shared" si="32"/>
        <v>1</v>
      </c>
      <c r="BB91">
        <f t="shared" si="45"/>
        <v>1</v>
      </c>
      <c r="BD91" t="b">
        <f t="shared" si="33"/>
        <v>1</v>
      </c>
      <c r="BE91">
        <f t="shared" si="46"/>
        <v>1</v>
      </c>
      <c r="BG91" t="b">
        <f t="shared" si="34"/>
        <v>1</v>
      </c>
      <c r="BH91">
        <f t="shared" si="47"/>
        <v>1</v>
      </c>
      <c r="BJ91" t="b">
        <f t="shared" si="35"/>
        <v>0</v>
      </c>
      <c r="BK91">
        <f t="shared" si="48"/>
        <v>0</v>
      </c>
      <c r="BM91" t="b">
        <f t="shared" si="36"/>
        <v>0</v>
      </c>
      <c r="BN91">
        <f t="shared" si="49"/>
        <v>0</v>
      </c>
      <c r="BP91" t="b">
        <f t="shared" si="37"/>
        <v>0</v>
      </c>
      <c r="BQ91">
        <f t="shared" si="50"/>
        <v>0</v>
      </c>
    </row>
    <row r="92" spans="1:69" x14ac:dyDescent="0.25">
      <c r="A92" s="1">
        <v>6084200080</v>
      </c>
      <c r="B92" s="1" t="s">
        <v>95</v>
      </c>
      <c r="C92" s="4">
        <v>395000</v>
      </c>
      <c r="D92" s="1">
        <v>3</v>
      </c>
      <c r="E92" s="1" t="s">
        <v>12</v>
      </c>
      <c r="F92" s="1">
        <v>2250</v>
      </c>
      <c r="G92" s="1">
        <v>3757</v>
      </c>
      <c r="H92" s="1">
        <v>2</v>
      </c>
      <c r="I92" s="1">
        <v>0</v>
      </c>
      <c r="J92" s="1">
        <v>0</v>
      </c>
      <c r="K92" s="1">
        <v>3</v>
      </c>
      <c r="L92" s="1">
        <v>7</v>
      </c>
      <c r="M92" s="1">
        <v>2250</v>
      </c>
      <c r="N92" s="1">
        <v>0</v>
      </c>
      <c r="O92" s="1">
        <v>2006</v>
      </c>
      <c r="P92" s="1">
        <v>0</v>
      </c>
      <c r="Q92" s="2">
        <v>474787</v>
      </c>
      <c r="R92" s="1">
        <v>-122129</v>
      </c>
      <c r="S92" s="1"/>
      <c r="T92" s="4">
        <f t="shared" si="26"/>
        <v>175.55555555555554</v>
      </c>
      <c r="U92" s="4" t="b">
        <f t="shared" si="38"/>
        <v>0</v>
      </c>
      <c r="V92" s="2">
        <f t="shared" si="39"/>
        <v>0</v>
      </c>
      <c r="W92" s="4"/>
      <c r="X92" t="b">
        <f t="shared" si="27"/>
        <v>1</v>
      </c>
      <c r="Y92">
        <f t="shared" si="51"/>
        <v>1</v>
      </c>
      <c r="Z92" t="b">
        <f t="shared" si="28"/>
        <v>0</v>
      </c>
      <c r="AA92">
        <f t="shared" si="40"/>
        <v>0</v>
      </c>
      <c r="AB92" t="b">
        <f t="shared" si="29"/>
        <v>0</v>
      </c>
      <c r="AC92">
        <f t="shared" si="41"/>
        <v>0</v>
      </c>
      <c r="AE92">
        <f t="shared" si="42"/>
        <v>1</v>
      </c>
      <c r="AF92">
        <f t="shared" si="30"/>
        <v>1</v>
      </c>
      <c r="AG92" s="14">
        <f t="shared" si="43"/>
        <v>0</v>
      </c>
      <c r="AI92" s="13" t="b">
        <f t="shared" si="31"/>
        <v>0</v>
      </c>
      <c r="AJ92">
        <f t="shared" si="44"/>
        <v>0</v>
      </c>
      <c r="AL92" t="b">
        <v>1</v>
      </c>
      <c r="AM92">
        <v>1</v>
      </c>
      <c r="AO92" t="b">
        <v>0</v>
      </c>
      <c r="AP92">
        <v>0</v>
      </c>
      <c r="AR92" t="b">
        <v>0</v>
      </c>
      <c r="AS92">
        <v>0</v>
      </c>
      <c r="AU92" t="b">
        <v>0</v>
      </c>
      <c r="AV92">
        <v>0</v>
      </c>
      <c r="AX92" t="b">
        <v>1</v>
      </c>
      <c r="AY92">
        <v>1</v>
      </c>
      <c r="BA92" t="b">
        <f t="shared" si="32"/>
        <v>0</v>
      </c>
      <c r="BB92">
        <f t="shared" si="45"/>
        <v>0</v>
      </c>
      <c r="BD92" t="b">
        <f t="shared" si="33"/>
        <v>1</v>
      </c>
      <c r="BE92">
        <f t="shared" si="46"/>
        <v>1</v>
      </c>
      <c r="BG92" t="b">
        <f t="shared" si="34"/>
        <v>0</v>
      </c>
      <c r="BH92">
        <f t="shared" si="47"/>
        <v>0</v>
      </c>
      <c r="BJ92" t="b">
        <f t="shared" si="35"/>
        <v>0</v>
      </c>
      <c r="BK92">
        <f t="shared" si="48"/>
        <v>0</v>
      </c>
      <c r="BM92" t="b">
        <f t="shared" si="36"/>
        <v>0</v>
      </c>
      <c r="BN92">
        <f t="shared" si="49"/>
        <v>0</v>
      </c>
      <c r="BP92" t="b">
        <f t="shared" si="37"/>
        <v>0</v>
      </c>
      <c r="BQ92">
        <f t="shared" si="50"/>
        <v>0</v>
      </c>
    </row>
    <row r="93" spans="1:69" x14ac:dyDescent="0.25">
      <c r="A93" s="1">
        <v>3450300020</v>
      </c>
      <c r="B93" s="1" t="s">
        <v>96</v>
      </c>
      <c r="C93" s="4">
        <v>329000</v>
      </c>
      <c r="D93" s="1">
        <v>4</v>
      </c>
      <c r="E93" s="1">
        <v>2</v>
      </c>
      <c r="F93" s="1">
        <v>1850</v>
      </c>
      <c r="G93" s="1">
        <v>9126</v>
      </c>
      <c r="H93" s="1">
        <v>1</v>
      </c>
      <c r="I93" s="1">
        <v>0</v>
      </c>
      <c r="J93" s="1">
        <v>0</v>
      </c>
      <c r="K93" s="1">
        <v>5</v>
      </c>
      <c r="L93" s="1">
        <v>7</v>
      </c>
      <c r="M93" s="1">
        <v>1850</v>
      </c>
      <c r="N93" s="1">
        <v>0</v>
      </c>
      <c r="O93" s="1">
        <v>1963</v>
      </c>
      <c r="P93" s="1">
        <v>0</v>
      </c>
      <c r="Q93" s="2">
        <v>475009</v>
      </c>
      <c r="R93" s="1">
        <v>-122164</v>
      </c>
      <c r="S93" s="1"/>
      <c r="T93" s="4">
        <f t="shared" si="26"/>
        <v>177.83783783783784</v>
      </c>
      <c r="U93" s="4" t="b">
        <f t="shared" si="38"/>
        <v>0</v>
      </c>
      <c r="V93" s="2">
        <f t="shared" si="39"/>
        <v>0</v>
      </c>
      <c r="W93" s="4"/>
      <c r="X93" t="b">
        <f t="shared" si="27"/>
        <v>1</v>
      </c>
      <c r="Y93">
        <f t="shared" si="51"/>
        <v>1</v>
      </c>
      <c r="Z93" t="b">
        <f t="shared" si="28"/>
        <v>0</v>
      </c>
      <c r="AA93">
        <f t="shared" si="40"/>
        <v>0</v>
      </c>
      <c r="AB93" t="b">
        <f t="shared" si="29"/>
        <v>0</v>
      </c>
      <c r="AC93">
        <f t="shared" si="41"/>
        <v>0</v>
      </c>
      <c r="AE93">
        <f t="shared" si="42"/>
        <v>1</v>
      </c>
      <c r="AF93">
        <f t="shared" si="30"/>
        <v>1</v>
      </c>
      <c r="AG93" s="14">
        <f t="shared" si="43"/>
        <v>0</v>
      </c>
      <c r="AI93" s="13" t="b">
        <f t="shared" si="31"/>
        <v>0</v>
      </c>
      <c r="AJ93">
        <f t="shared" si="44"/>
        <v>0</v>
      </c>
      <c r="AL93" t="b">
        <v>0</v>
      </c>
      <c r="AM93">
        <v>0</v>
      </c>
      <c r="AO93" t="b">
        <v>0</v>
      </c>
      <c r="AP93">
        <v>0</v>
      </c>
      <c r="AR93" t="b">
        <v>0</v>
      </c>
      <c r="AS93">
        <v>0</v>
      </c>
      <c r="AU93" t="b">
        <v>0</v>
      </c>
      <c r="AV93">
        <v>0</v>
      </c>
      <c r="AX93" t="b">
        <v>0</v>
      </c>
      <c r="AY93">
        <v>0</v>
      </c>
      <c r="BA93" t="b">
        <f t="shared" si="32"/>
        <v>1</v>
      </c>
      <c r="BB93">
        <f t="shared" si="45"/>
        <v>1</v>
      </c>
      <c r="BD93" t="b">
        <f t="shared" si="33"/>
        <v>0</v>
      </c>
      <c r="BE93">
        <f t="shared" si="46"/>
        <v>0</v>
      </c>
      <c r="BG93" t="b">
        <f t="shared" si="34"/>
        <v>0</v>
      </c>
      <c r="BH93">
        <f t="shared" si="47"/>
        <v>0</v>
      </c>
      <c r="BJ93" t="b">
        <f t="shared" si="35"/>
        <v>0</v>
      </c>
      <c r="BK93">
        <f t="shared" si="48"/>
        <v>0</v>
      </c>
      <c r="BM93" t="b">
        <f t="shared" si="36"/>
        <v>1</v>
      </c>
      <c r="BN93">
        <f t="shared" si="49"/>
        <v>1</v>
      </c>
      <c r="BP93" t="b">
        <f t="shared" si="37"/>
        <v>0</v>
      </c>
      <c r="BQ93">
        <f t="shared" si="50"/>
        <v>0</v>
      </c>
    </row>
    <row r="94" spans="1:69" x14ac:dyDescent="0.25">
      <c r="A94" s="1">
        <v>4048400185</v>
      </c>
      <c r="B94" s="1" t="s">
        <v>97</v>
      </c>
      <c r="C94" s="4">
        <v>352000</v>
      </c>
      <c r="D94" s="1">
        <v>2</v>
      </c>
      <c r="E94" s="1" t="s">
        <v>98</v>
      </c>
      <c r="F94" s="1">
        <v>760</v>
      </c>
      <c r="G94" s="1">
        <v>33801</v>
      </c>
      <c r="H94" s="1">
        <v>1</v>
      </c>
      <c r="I94" s="1">
        <v>0</v>
      </c>
      <c r="J94" s="1">
        <v>0</v>
      </c>
      <c r="K94" s="1">
        <v>4</v>
      </c>
      <c r="L94" s="1">
        <v>4</v>
      </c>
      <c r="M94" s="1">
        <v>760</v>
      </c>
      <c r="N94" s="1">
        <v>0</v>
      </c>
      <c r="O94" s="1">
        <v>1931</v>
      </c>
      <c r="P94" s="1">
        <v>0</v>
      </c>
      <c r="Q94" s="2">
        <v>474703</v>
      </c>
      <c r="R94" s="1">
        <v>-122076</v>
      </c>
      <c r="S94" s="1"/>
      <c r="T94" s="4">
        <f t="shared" si="26"/>
        <v>463.15789473684208</v>
      </c>
      <c r="U94" s="4" t="b">
        <f t="shared" si="38"/>
        <v>1</v>
      </c>
      <c r="V94" s="2">
        <f t="shared" si="39"/>
        <v>1</v>
      </c>
      <c r="W94" s="4"/>
      <c r="X94" t="b">
        <f t="shared" si="27"/>
        <v>0</v>
      </c>
      <c r="Y94">
        <f t="shared" si="51"/>
        <v>0</v>
      </c>
      <c r="Z94" t="b">
        <f t="shared" si="28"/>
        <v>1</v>
      </c>
      <c r="AA94">
        <f t="shared" si="40"/>
        <v>1</v>
      </c>
      <c r="AB94" t="b">
        <f t="shared" si="29"/>
        <v>0</v>
      </c>
      <c r="AC94">
        <f t="shared" si="41"/>
        <v>0</v>
      </c>
      <c r="AE94">
        <f t="shared" si="42"/>
        <v>0</v>
      </c>
      <c r="AF94">
        <f t="shared" si="30"/>
        <v>1</v>
      </c>
      <c r="AG94" s="14">
        <f t="shared" si="43"/>
        <v>1</v>
      </c>
      <c r="AI94" s="13" t="b">
        <f t="shared" si="31"/>
        <v>0</v>
      </c>
      <c r="AJ94">
        <f t="shared" si="44"/>
        <v>0</v>
      </c>
      <c r="AL94" t="b">
        <v>0</v>
      </c>
      <c r="AM94">
        <v>0</v>
      </c>
      <c r="AO94" t="b">
        <v>0</v>
      </c>
      <c r="AP94">
        <v>0</v>
      </c>
      <c r="AR94" t="b">
        <v>0</v>
      </c>
      <c r="AS94">
        <v>0</v>
      </c>
      <c r="AU94" t="b">
        <v>0</v>
      </c>
      <c r="AV94">
        <v>0</v>
      </c>
      <c r="AX94" t="b">
        <v>0</v>
      </c>
      <c r="AY94">
        <v>0</v>
      </c>
      <c r="BA94" t="b">
        <f t="shared" si="32"/>
        <v>0</v>
      </c>
      <c r="BB94">
        <f t="shared" si="45"/>
        <v>0</v>
      </c>
      <c r="BD94" t="b">
        <f t="shared" si="33"/>
        <v>1</v>
      </c>
      <c r="BE94">
        <f t="shared" si="46"/>
        <v>1</v>
      </c>
      <c r="BG94" t="b">
        <f t="shared" si="34"/>
        <v>0</v>
      </c>
      <c r="BH94">
        <f t="shared" si="47"/>
        <v>0</v>
      </c>
      <c r="BJ94" t="b">
        <f t="shared" si="35"/>
        <v>1</v>
      </c>
      <c r="BK94">
        <f t="shared" si="48"/>
        <v>1</v>
      </c>
      <c r="BM94" t="b">
        <f t="shared" si="36"/>
        <v>1</v>
      </c>
      <c r="BN94">
        <f t="shared" si="49"/>
        <v>1</v>
      </c>
      <c r="BP94" t="b">
        <f t="shared" si="37"/>
        <v>0</v>
      </c>
      <c r="BQ94">
        <f t="shared" si="50"/>
        <v>0</v>
      </c>
    </row>
    <row r="95" spans="1:69" x14ac:dyDescent="0.25">
      <c r="A95" s="1">
        <v>3303960250</v>
      </c>
      <c r="B95" s="1" t="s">
        <v>99</v>
      </c>
      <c r="C95" s="4">
        <v>1050000</v>
      </c>
      <c r="D95" s="1">
        <v>4</v>
      </c>
      <c r="E95" s="1" t="s">
        <v>19</v>
      </c>
      <c r="F95" s="1">
        <v>4020</v>
      </c>
      <c r="G95" s="1">
        <v>11588</v>
      </c>
      <c r="H95" s="1">
        <v>2</v>
      </c>
      <c r="I95" s="1">
        <v>0</v>
      </c>
      <c r="J95" s="1">
        <v>0</v>
      </c>
      <c r="K95" s="1">
        <v>3</v>
      </c>
      <c r="L95" s="1">
        <v>11</v>
      </c>
      <c r="M95" s="1">
        <v>4020</v>
      </c>
      <c r="N95" s="1">
        <v>0</v>
      </c>
      <c r="O95" s="1">
        <v>2000</v>
      </c>
      <c r="P95" s="1">
        <v>0</v>
      </c>
      <c r="Q95" s="2">
        <v>475217</v>
      </c>
      <c r="R95" s="1">
        <v>-122155</v>
      </c>
      <c r="S95" s="1"/>
      <c r="T95" s="4">
        <f t="shared" si="26"/>
        <v>261.19402985074629</v>
      </c>
      <c r="U95" s="4" t="b">
        <f t="shared" si="38"/>
        <v>1</v>
      </c>
      <c r="V95" s="2">
        <f t="shared" si="39"/>
        <v>1</v>
      </c>
      <c r="W95" s="4"/>
      <c r="X95" t="b">
        <f t="shared" si="27"/>
        <v>0</v>
      </c>
      <c r="Y95">
        <f t="shared" si="51"/>
        <v>0</v>
      </c>
      <c r="Z95" t="b">
        <f t="shared" si="28"/>
        <v>1</v>
      </c>
      <c r="AA95">
        <f t="shared" si="40"/>
        <v>1</v>
      </c>
      <c r="AB95" t="b">
        <f t="shared" si="29"/>
        <v>0</v>
      </c>
      <c r="AC95">
        <f t="shared" si="41"/>
        <v>0</v>
      </c>
      <c r="AE95">
        <f t="shared" si="42"/>
        <v>0</v>
      </c>
      <c r="AF95">
        <f t="shared" si="30"/>
        <v>1</v>
      </c>
      <c r="AG95" s="14">
        <f t="shared" si="43"/>
        <v>1</v>
      </c>
      <c r="AI95" s="13" t="b">
        <f t="shared" si="31"/>
        <v>1</v>
      </c>
      <c r="AJ95">
        <f t="shared" si="44"/>
        <v>1</v>
      </c>
      <c r="AL95" t="b">
        <v>1</v>
      </c>
      <c r="AM95">
        <v>1</v>
      </c>
      <c r="AO95" t="b">
        <v>0</v>
      </c>
      <c r="AP95">
        <v>0</v>
      </c>
      <c r="AR95" t="b">
        <v>0</v>
      </c>
      <c r="AS95">
        <v>0</v>
      </c>
      <c r="AU95" t="b">
        <v>0</v>
      </c>
      <c r="AV95">
        <v>0</v>
      </c>
      <c r="AX95" t="b">
        <v>0</v>
      </c>
      <c r="AY95">
        <v>0</v>
      </c>
      <c r="BA95" t="b">
        <f t="shared" si="32"/>
        <v>1</v>
      </c>
      <c r="BB95">
        <f t="shared" si="45"/>
        <v>1</v>
      </c>
      <c r="BD95" t="b">
        <f t="shared" si="33"/>
        <v>1</v>
      </c>
      <c r="BE95">
        <f t="shared" si="46"/>
        <v>1</v>
      </c>
      <c r="BG95" t="b">
        <f t="shared" si="34"/>
        <v>1</v>
      </c>
      <c r="BH95">
        <f t="shared" si="47"/>
        <v>1</v>
      </c>
      <c r="BJ95" t="b">
        <f t="shared" si="35"/>
        <v>0</v>
      </c>
      <c r="BK95">
        <f t="shared" si="48"/>
        <v>0</v>
      </c>
      <c r="BM95" t="b">
        <f t="shared" si="36"/>
        <v>0</v>
      </c>
      <c r="BN95">
        <f t="shared" si="49"/>
        <v>0</v>
      </c>
      <c r="BP95" t="b">
        <f t="shared" si="37"/>
        <v>1</v>
      </c>
      <c r="BQ95">
        <f t="shared" si="50"/>
        <v>1</v>
      </c>
    </row>
    <row r="96" spans="1:69" x14ac:dyDescent="0.25">
      <c r="A96" s="1">
        <v>3303980680</v>
      </c>
      <c r="B96" s="1" t="s">
        <v>100</v>
      </c>
      <c r="C96" s="4">
        <v>997000</v>
      </c>
      <c r="D96" s="1">
        <v>4</v>
      </c>
      <c r="E96" s="1" t="s">
        <v>14</v>
      </c>
      <c r="F96" s="1">
        <v>3430</v>
      </c>
      <c r="G96" s="1">
        <v>13609</v>
      </c>
      <c r="H96" s="1">
        <v>2</v>
      </c>
      <c r="I96" s="1">
        <v>0</v>
      </c>
      <c r="J96" s="1">
        <v>0</v>
      </c>
      <c r="K96" s="1">
        <v>3</v>
      </c>
      <c r="L96" s="1">
        <v>11</v>
      </c>
      <c r="M96" s="1">
        <v>3430</v>
      </c>
      <c r="N96" s="1">
        <v>0</v>
      </c>
      <c r="O96" s="1">
        <v>2001</v>
      </c>
      <c r="P96" s="1">
        <v>0</v>
      </c>
      <c r="Q96" s="2">
        <v>475196</v>
      </c>
      <c r="R96" s="1">
        <v>-122151</v>
      </c>
      <c r="S96" s="1"/>
      <c r="T96" s="4">
        <f t="shared" si="26"/>
        <v>290.67055393586008</v>
      </c>
      <c r="U96" s="4" t="b">
        <f t="shared" si="38"/>
        <v>1</v>
      </c>
      <c r="V96" s="2">
        <f t="shared" si="39"/>
        <v>1</v>
      </c>
      <c r="W96" s="4"/>
      <c r="X96" t="b">
        <f t="shared" si="27"/>
        <v>0</v>
      </c>
      <c r="Y96">
        <f t="shared" si="51"/>
        <v>0</v>
      </c>
      <c r="Z96" t="b">
        <f t="shared" si="28"/>
        <v>1</v>
      </c>
      <c r="AA96">
        <f t="shared" si="40"/>
        <v>1</v>
      </c>
      <c r="AB96" t="b">
        <f t="shared" si="29"/>
        <v>0</v>
      </c>
      <c r="AC96">
        <f t="shared" si="41"/>
        <v>0</v>
      </c>
      <c r="AE96">
        <f t="shared" si="42"/>
        <v>0</v>
      </c>
      <c r="AF96">
        <f t="shared" si="30"/>
        <v>1</v>
      </c>
      <c r="AG96" s="14">
        <f t="shared" si="43"/>
        <v>1</v>
      </c>
      <c r="AI96" s="13" t="b">
        <f t="shared" si="31"/>
        <v>1</v>
      </c>
      <c r="AJ96">
        <f t="shared" si="44"/>
        <v>1</v>
      </c>
      <c r="AL96" t="b">
        <v>1</v>
      </c>
      <c r="AM96">
        <v>1</v>
      </c>
      <c r="AO96" t="b">
        <v>0</v>
      </c>
      <c r="AP96">
        <v>0</v>
      </c>
      <c r="AR96" t="b">
        <v>0</v>
      </c>
      <c r="AS96">
        <v>0</v>
      </c>
      <c r="AU96" t="b">
        <v>0</v>
      </c>
      <c r="AV96">
        <v>0</v>
      </c>
      <c r="AX96" t="b">
        <v>1</v>
      </c>
      <c r="AY96">
        <v>1</v>
      </c>
      <c r="BA96" t="b">
        <f t="shared" si="32"/>
        <v>1</v>
      </c>
      <c r="BB96">
        <f t="shared" si="45"/>
        <v>1</v>
      </c>
      <c r="BD96" t="b">
        <f t="shared" si="33"/>
        <v>1</v>
      </c>
      <c r="BE96">
        <f t="shared" si="46"/>
        <v>1</v>
      </c>
      <c r="BG96" t="b">
        <f t="shared" si="34"/>
        <v>1</v>
      </c>
      <c r="BH96">
        <f t="shared" si="47"/>
        <v>1</v>
      </c>
      <c r="BJ96" t="b">
        <f t="shared" si="35"/>
        <v>0</v>
      </c>
      <c r="BK96">
        <f t="shared" si="48"/>
        <v>0</v>
      </c>
      <c r="BM96" t="b">
        <f t="shared" si="36"/>
        <v>0</v>
      </c>
      <c r="BN96">
        <f t="shared" si="49"/>
        <v>0</v>
      </c>
      <c r="BP96" t="b">
        <f t="shared" si="37"/>
        <v>1</v>
      </c>
      <c r="BQ96">
        <f t="shared" si="50"/>
        <v>1</v>
      </c>
    </row>
    <row r="97" spans="1:69" x14ac:dyDescent="0.25">
      <c r="A97" s="1">
        <v>3303980660</v>
      </c>
      <c r="B97" s="1" t="s">
        <v>101</v>
      </c>
      <c r="C97" s="4">
        <v>1070000</v>
      </c>
      <c r="D97" s="1">
        <v>4</v>
      </c>
      <c r="E97" s="1" t="s">
        <v>42</v>
      </c>
      <c r="F97" s="1">
        <v>4130</v>
      </c>
      <c r="G97" s="1">
        <v>12320</v>
      </c>
      <c r="H97" s="1">
        <v>2</v>
      </c>
      <c r="I97" s="1">
        <v>0</v>
      </c>
      <c r="J97" s="1">
        <v>0</v>
      </c>
      <c r="K97" s="1">
        <v>3</v>
      </c>
      <c r="L97" s="1">
        <v>11</v>
      </c>
      <c r="M97" s="1">
        <v>4130</v>
      </c>
      <c r="N97" s="1">
        <v>0</v>
      </c>
      <c r="O97" s="1">
        <v>2001</v>
      </c>
      <c r="P97" s="1">
        <v>0</v>
      </c>
      <c r="Q97" s="2">
        <v>475194</v>
      </c>
      <c r="R97" s="1">
        <v>-122151</v>
      </c>
      <c r="S97" s="1"/>
      <c r="T97" s="4">
        <f t="shared" si="26"/>
        <v>259.07990314769978</v>
      </c>
      <c r="U97" s="4" t="b">
        <f t="shared" si="38"/>
        <v>1</v>
      </c>
      <c r="V97" s="2">
        <f t="shared" si="39"/>
        <v>1</v>
      </c>
      <c r="W97" s="4"/>
      <c r="X97" t="b">
        <f t="shared" si="27"/>
        <v>0</v>
      </c>
      <c r="Y97">
        <f t="shared" si="51"/>
        <v>0</v>
      </c>
      <c r="Z97" t="b">
        <f t="shared" si="28"/>
        <v>1</v>
      </c>
      <c r="AA97">
        <f t="shared" si="40"/>
        <v>1</v>
      </c>
      <c r="AB97" t="b">
        <f t="shared" si="29"/>
        <v>0</v>
      </c>
      <c r="AC97">
        <f t="shared" si="41"/>
        <v>0</v>
      </c>
      <c r="AE97">
        <f t="shared" si="42"/>
        <v>0</v>
      </c>
      <c r="AF97">
        <f t="shared" si="30"/>
        <v>1</v>
      </c>
      <c r="AG97" s="14">
        <f t="shared" si="43"/>
        <v>1</v>
      </c>
      <c r="AI97" s="13" t="b">
        <f t="shared" si="31"/>
        <v>1</v>
      </c>
      <c r="AJ97">
        <f t="shared" si="44"/>
        <v>1</v>
      </c>
      <c r="AL97" t="b">
        <v>1</v>
      </c>
      <c r="AM97">
        <v>1</v>
      </c>
      <c r="AO97" t="b">
        <v>0</v>
      </c>
      <c r="AP97">
        <v>0</v>
      </c>
      <c r="AR97" t="b">
        <v>0</v>
      </c>
      <c r="AS97">
        <v>0</v>
      </c>
      <c r="AU97" t="b">
        <v>0</v>
      </c>
      <c r="AV97">
        <v>0</v>
      </c>
      <c r="AX97" t="b">
        <v>1</v>
      </c>
      <c r="AY97">
        <v>1</v>
      </c>
      <c r="BA97" t="b">
        <f t="shared" si="32"/>
        <v>1</v>
      </c>
      <c r="BB97">
        <f t="shared" si="45"/>
        <v>1</v>
      </c>
      <c r="BD97" t="b">
        <f t="shared" si="33"/>
        <v>1</v>
      </c>
      <c r="BE97">
        <f t="shared" si="46"/>
        <v>1</v>
      </c>
      <c r="BG97" t="b">
        <f t="shared" si="34"/>
        <v>1</v>
      </c>
      <c r="BH97">
        <f t="shared" si="47"/>
        <v>1</v>
      </c>
      <c r="BJ97" t="b">
        <f t="shared" si="35"/>
        <v>0</v>
      </c>
      <c r="BK97">
        <f t="shared" si="48"/>
        <v>0</v>
      </c>
      <c r="BM97" t="b">
        <f t="shared" si="36"/>
        <v>0</v>
      </c>
      <c r="BN97">
        <f t="shared" si="49"/>
        <v>0</v>
      </c>
      <c r="BP97" t="b">
        <f t="shared" si="37"/>
        <v>1</v>
      </c>
      <c r="BQ97">
        <f t="shared" si="50"/>
        <v>1</v>
      </c>
    </row>
    <row r="98" spans="1:69" x14ac:dyDescent="0.25">
      <c r="A98" s="1">
        <v>7229800066</v>
      </c>
      <c r="B98" s="1" t="s">
        <v>102</v>
      </c>
      <c r="C98" s="4">
        <v>439950</v>
      </c>
      <c r="D98" s="1">
        <v>4</v>
      </c>
      <c r="E98" s="1" t="s">
        <v>26</v>
      </c>
      <c r="F98" s="1">
        <v>2780</v>
      </c>
      <c r="G98" s="1">
        <v>15075</v>
      </c>
      <c r="H98" s="1">
        <v>2</v>
      </c>
      <c r="I98" s="1">
        <v>0</v>
      </c>
      <c r="J98" s="1">
        <v>0</v>
      </c>
      <c r="K98" s="1">
        <v>3</v>
      </c>
      <c r="L98" s="1">
        <v>7</v>
      </c>
      <c r="M98" s="1">
        <v>2780</v>
      </c>
      <c r="N98" s="1">
        <v>0</v>
      </c>
      <c r="O98" s="1">
        <v>1985</v>
      </c>
      <c r="P98" s="1">
        <v>0</v>
      </c>
      <c r="Q98" s="1">
        <v>47477</v>
      </c>
      <c r="R98" s="1">
        <v>-122116</v>
      </c>
      <c r="S98" s="1"/>
      <c r="T98" s="4">
        <f t="shared" si="26"/>
        <v>158.25539568345323</v>
      </c>
      <c r="U98" s="4" t="b">
        <f t="shared" si="38"/>
        <v>0</v>
      </c>
      <c r="V98" s="2">
        <f t="shared" si="39"/>
        <v>0</v>
      </c>
      <c r="W98" s="4"/>
      <c r="X98" t="b">
        <f t="shared" si="27"/>
        <v>0</v>
      </c>
      <c r="Y98">
        <f t="shared" si="51"/>
        <v>0</v>
      </c>
      <c r="Z98" t="b">
        <f t="shared" si="28"/>
        <v>0</v>
      </c>
      <c r="AA98">
        <f t="shared" si="40"/>
        <v>0</v>
      </c>
      <c r="AB98" t="b">
        <f t="shared" si="29"/>
        <v>1</v>
      </c>
      <c r="AC98">
        <f t="shared" si="41"/>
        <v>1</v>
      </c>
      <c r="AE98">
        <f t="shared" si="42"/>
        <v>0</v>
      </c>
      <c r="AF98">
        <f t="shared" si="30"/>
        <v>2</v>
      </c>
      <c r="AG98" s="14">
        <f t="shared" si="43"/>
        <v>2</v>
      </c>
      <c r="AI98" s="13" t="b">
        <f t="shared" si="31"/>
        <v>0</v>
      </c>
      <c r="AJ98">
        <f t="shared" si="44"/>
        <v>0</v>
      </c>
      <c r="AL98" t="b">
        <v>1</v>
      </c>
      <c r="AM98">
        <v>1</v>
      </c>
      <c r="AO98" t="b">
        <v>0</v>
      </c>
      <c r="AP98">
        <v>0</v>
      </c>
      <c r="AR98" t="b">
        <v>0</v>
      </c>
      <c r="AS98">
        <v>0</v>
      </c>
      <c r="AU98" t="b">
        <v>0</v>
      </c>
      <c r="AV98">
        <v>0</v>
      </c>
      <c r="AX98" t="b">
        <v>0</v>
      </c>
      <c r="AY98">
        <v>0</v>
      </c>
      <c r="BA98" t="b">
        <f t="shared" si="32"/>
        <v>1</v>
      </c>
      <c r="BB98">
        <f t="shared" si="45"/>
        <v>1</v>
      </c>
      <c r="BD98" t="b">
        <f t="shared" si="33"/>
        <v>1</v>
      </c>
      <c r="BE98">
        <f t="shared" si="46"/>
        <v>1</v>
      </c>
      <c r="BG98" t="b">
        <f t="shared" si="34"/>
        <v>1</v>
      </c>
      <c r="BH98">
        <f t="shared" si="47"/>
        <v>1</v>
      </c>
      <c r="BJ98" t="b">
        <f t="shared" si="35"/>
        <v>1</v>
      </c>
      <c r="BK98">
        <f t="shared" si="48"/>
        <v>1</v>
      </c>
      <c r="BM98" t="b">
        <f t="shared" si="36"/>
        <v>0</v>
      </c>
      <c r="BN98">
        <f t="shared" si="49"/>
        <v>0</v>
      </c>
      <c r="BP98" t="b">
        <f t="shared" si="37"/>
        <v>0</v>
      </c>
      <c r="BQ98">
        <f t="shared" si="50"/>
        <v>0</v>
      </c>
    </row>
    <row r="99" spans="1:69" x14ac:dyDescent="0.25">
      <c r="A99" s="1">
        <v>7237501190</v>
      </c>
      <c r="B99" s="1" t="s">
        <v>103</v>
      </c>
      <c r="C99" s="4">
        <v>1780000</v>
      </c>
      <c r="D99" s="1">
        <v>4</v>
      </c>
      <c r="E99" s="1" t="s">
        <v>19</v>
      </c>
      <c r="F99" s="1">
        <v>4890</v>
      </c>
      <c r="G99" s="1">
        <v>13402</v>
      </c>
      <c r="H99" s="1">
        <v>2</v>
      </c>
      <c r="I99" s="1">
        <v>0</v>
      </c>
      <c r="J99" s="1">
        <v>0</v>
      </c>
      <c r="K99" s="1">
        <v>3</v>
      </c>
      <c r="L99" s="1">
        <v>13</v>
      </c>
      <c r="M99" s="1">
        <v>4890</v>
      </c>
      <c r="N99" s="1">
        <v>0</v>
      </c>
      <c r="O99" s="1">
        <v>2004</v>
      </c>
      <c r="P99" s="1">
        <v>0</v>
      </c>
      <c r="Q99" s="2">
        <v>475303</v>
      </c>
      <c r="R99" s="1">
        <v>-122131</v>
      </c>
      <c r="S99" s="1"/>
      <c r="T99" s="4">
        <f t="shared" si="26"/>
        <v>364.00817995910023</v>
      </c>
      <c r="U99" s="4" t="b">
        <f t="shared" si="38"/>
        <v>1</v>
      </c>
      <c r="V99" s="2">
        <f t="shared" si="39"/>
        <v>1</v>
      </c>
      <c r="W99" s="4"/>
      <c r="X99" t="b">
        <f t="shared" si="27"/>
        <v>0</v>
      </c>
      <c r="Y99">
        <f t="shared" si="51"/>
        <v>0</v>
      </c>
      <c r="Z99" t="b">
        <f t="shared" si="28"/>
        <v>1</v>
      </c>
      <c r="AA99">
        <f t="shared" si="40"/>
        <v>1</v>
      </c>
      <c r="AB99" t="b">
        <f t="shared" si="29"/>
        <v>0</v>
      </c>
      <c r="AC99">
        <f t="shared" si="41"/>
        <v>0</v>
      </c>
      <c r="AE99">
        <f t="shared" si="42"/>
        <v>0</v>
      </c>
      <c r="AF99">
        <f t="shared" si="30"/>
        <v>1</v>
      </c>
      <c r="AG99" s="14">
        <f t="shared" si="43"/>
        <v>1</v>
      </c>
      <c r="AI99" s="13" t="b">
        <f t="shared" si="31"/>
        <v>1</v>
      </c>
      <c r="AJ99">
        <f t="shared" si="44"/>
        <v>1</v>
      </c>
      <c r="AL99" t="b">
        <v>1</v>
      </c>
      <c r="AM99">
        <v>1</v>
      </c>
      <c r="AO99" t="b">
        <v>0</v>
      </c>
      <c r="AP99">
        <v>0</v>
      </c>
      <c r="AR99" t="b">
        <v>0</v>
      </c>
      <c r="AS99">
        <v>0</v>
      </c>
      <c r="AU99" t="b">
        <v>0</v>
      </c>
      <c r="AV99">
        <v>0</v>
      </c>
      <c r="AX99" t="b">
        <v>1</v>
      </c>
      <c r="AY99">
        <v>1</v>
      </c>
      <c r="BA99" t="b">
        <f t="shared" si="32"/>
        <v>1</v>
      </c>
      <c r="BB99">
        <f t="shared" si="45"/>
        <v>1</v>
      </c>
      <c r="BD99" t="b">
        <f t="shared" si="33"/>
        <v>1</v>
      </c>
      <c r="BE99">
        <f t="shared" si="46"/>
        <v>1</v>
      </c>
      <c r="BG99" t="b">
        <f t="shared" si="34"/>
        <v>1</v>
      </c>
      <c r="BH99">
        <f t="shared" si="47"/>
        <v>1</v>
      </c>
      <c r="BJ99" t="b">
        <f t="shared" si="35"/>
        <v>0</v>
      </c>
      <c r="BK99">
        <f t="shared" si="48"/>
        <v>0</v>
      </c>
      <c r="BM99" t="b">
        <f t="shared" si="36"/>
        <v>0</v>
      </c>
      <c r="BN99">
        <f t="shared" si="49"/>
        <v>0</v>
      </c>
      <c r="BP99" t="b">
        <f t="shared" si="37"/>
        <v>1</v>
      </c>
      <c r="BQ99">
        <f t="shared" si="50"/>
        <v>1</v>
      </c>
    </row>
    <row r="100" spans="1:69" x14ac:dyDescent="0.25">
      <c r="A100" s="1">
        <v>5127000420</v>
      </c>
      <c r="B100" s="1" t="s">
        <v>4</v>
      </c>
      <c r="C100" s="4">
        <v>357500</v>
      </c>
      <c r="D100" s="1">
        <v>3</v>
      </c>
      <c r="E100" s="1" t="s">
        <v>1</v>
      </c>
      <c r="F100" s="1">
        <v>1540</v>
      </c>
      <c r="G100" s="1">
        <v>11858</v>
      </c>
      <c r="H100" s="1">
        <v>1</v>
      </c>
      <c r="I100" s="1">
        <v>0</v>
      </c>
      <c r="J100" s="1">
        <v>0</v>
      </c>
      <c r="K100" s="1">
        <v>4</v>
      </c>
      <c r="L100" s="1">
        <v>7</v>
      </c>
      <c r="M100" s="1">
        <v>1540</v>
      </c>
      <c r="N100" s="1">
        <v>0</v>
      </c>
      <c r="O100" s="1">
        <v>1966</v>
      </c>
      <c r="P100" s="1">
        <v>0</v>
      </c>
      <c r="Q100" s="2">
        <v>474755</v>
      </c>
      <c r="R100" s="1">
        <v>-122157</v>
      </c>
      <c r="S100" s="1"/>
      <c r="T100" s="4">
        <f t="shared" si="26"/>
        <v>232.14285714285714</v>
      </c>
      <c r="U100" s="4" t="b">
        <f t="shared" si="38"/>
        <v>1</v>
      </c>
      <c r="V100" s="2">
        <f t="shared" si="39"/>
        <v>1</v>
      </c>
      <c r="W100" s="4"/>
      <c r="X100" t="b">
        <f t="shared" si="27"/>
        <v>0</v>
      </c>
      <c r="Y100">
        <f t="shared" si="51"/>
        <v>0</v>
      </c>
      <c r="Z100" t="b">
        <f t="shared" si="28"/>
        <v>1</v>
      </c>
      <c r="AA100">
        <f t="shared" si="40"/>
        <v>1</v>
      </c>
      <c r="AB100" t="b">
        <f t="shared" si="29"/>
        <v>0</v>
      </c>
      <c r="AC100">
        <f t="shared" si="41"/>
        <v>0</v>
      </c>
      <c r="AE100">
        <f t="shared" si="42"/>
        <v>0</v>
      </c>
      <c r="AF100">
        <f t="shared" si="30"/>
        <v>1</v>
      </c>
      <c r="AG100" s="14">
        <f t="shared" si="43"/>
        <v>1</v>
      </c>
      <c r="AI100" s="13" t="b">
        <f t="shared" si="31"/>
        <v>0</v>
      </c>
      <c r="AJ100">
        <f t="shared" si="44"/>
        <v>0</v>
      </c>
      <c r="AL100" t="b">
        <v>0</v>
      </c>
      <c r="AM100">
        <v>0</v>
      </c>
      <c r="AO100" t="b">
        <v>0</v>
      </c>
      <c r="AP100">
        <v>0</v>
      </c>
      <c r="AR100" t="b">
        <v>0</v>
      </c>
      <c r="AS100">
        <v>0</v>
      </c>
      <c r="AU100" t="b">
        <v>0</v>
      </c>
      <c r="AV100">
        <v>0</v>
      </c>
      <c r="AX100" t="b">
        <v>0</v>
      </c>
      <c r="AY100">
        <v>0</v>
      </c>
      <c r="BA100" t="b">
        <f t="shared" si="32"/>
        <v>0</v>
      </c>
      <c r="BB100">
        <f t="shared" si="45"/>
        <v>0</v>
      </c>
      <c r="BD100" t="b">
        <f t="shared" si="33"/>
        <v>1</v>
      </c>
      <c r="BE100">
        <f t="shared" si="46"/>
        <v>1</v>
      </c>
      <c r="BG100" t="b">
        <f t="shared" si="34"/>
        <v>0</v>
      </c>
      <c r="BH100">
        <f t="shared" si="47"/>
        <v>0</v>
      </c>
      <c r="BJ100" t="b">
        <f t="shared" si="35"/>
        <v>0</v>
      </c>
      <c r="BK100">
        <f t="shared" si="48"/>
        <v>0</v>
      </c>
      <c r="BM100" t="b">
        <f t="shared" si="36"/>
        <v>1</v>
      </c>
      <c r="BN100">
        <f t="shared" si="49"/>
        <v>1</v>
      </c>
      <c r="BP100" t="b">
        <f t="shared" si="37"/>
        <v>0</v>
      </c>
      <c r="BQ100">
        <f t="shared" si="50"/>
        <v>0</v>
      </c>
    </row>
    <row r="101" spans="1:69" x14ac:dyDescent="0.25">
      <c r="A101" s="1">
        <v>3243100080</v>
      </c>
      <c r="B101" s="1" t="s">
        <v>104</v>
      </c>
      <c r="C101" s="4">
        <v>270000</v>
      </c>
      <c r="D101" s="1">
        <v>3</v>
      </c>
      <c r="E101" s="1">
        <v>1</v>
      </c>
      <c r="F101" s="1">
        <v>1130</v>
      </c>
      <c r="G101" s="1">
        <v>7920</v>
      </c>
      <c r="H101" s="1">
        <v>1</v>
      </c>
      <c r="I101" s="1">
        <v>0</v>
      </c>
      <c r="J101" s="1">
        <v>0</v>
      </c>
      <c r="K101" s="1">
        <v>3</v>
      </c>
      <c r="L101" s="1">
        <v>7</v>
      </c>
      <c r="M101" s="1">
        <v>1130</v>
      </c>
      <c r="N101" s="1">
        <v>0</v>
      </c>
      <c r="O101" s="1">
        <v>1961</v>
      </c>
      <c r="P101" s="1">
        <v>0</v>
      </c>
      <c r="Q101" s="2">
        <v>474852</v>
      </c>
      <c r="R101" s="1">
        <v>-122125</v>
      </c>
      <c r="S101" s="1"/>
      <c r="T101" s="4">
        <f t="shared" si="26"/>
        <v>238.93805309734512</v>
      </c>
      <c r="U101" s="4" t="b">
        <f t="shared" si="38"/>
        <v>1</v>
      </c>
      <c r="V101" s="2">
        <f t="shared" si="39"/>
        <v>1</v>
      </c>
      <c r="W101" s="4"/>
      <c r="X101" t="b">
        <f t="shared" si="27"/>
        <v>0</v>
      </c>
      <c r="Y101">
        <f t="shared" si="51"/>
        <v>0</v>
      </c>
      <c r="Z101" t="b">
        <f t="shared" si="28"/>
        <v>1</v>
      </c>
      <c r="AA101">
        <f t="shared" si="40"/>
        <v>1</v>
      </c>
      <c r="AB101" t="b">
        <f t="shared" si="29"/>
        <v>0</v>
      </c>
      <c r="AC101">
        <f t="shared" si="41"/>
        <v>0</v>
      </c>
      <c r="AE101">
        <f t="shared" si="42"/>
        <v>0</v>
      </c>
      <c r="AF101">
        <f t="shared" si="30"/>
        <v>1</v>
      </c>
      <c r="AG101" s="14">
        <f t="shared" si="43"/>
        <v>1</v>
      </c>
      <c r="AI101" s="13" t="b">
        <f t="shared" si="31"/>
        <v>0</v>
      </c>
      <c r="AJ101">
        <f t="shared" si="44"/>
        <v>0</v>
      </c>
      <c r="AL101" t="b">
        <v>0</v>
      </c>
      <c r="AM101">
        <v>0</v>
      </c>
      <c r="AO101" t="b">
        <v>0</v>
      </c>
      <c r="AP101">
        <v>0</v>
      </c>
      <c r="AR101" t="b">
        <v>0</v>
      </c>
      <c r="AS101">
        <v>0</v>
      </c>
      <c r="AU101" t="b">
        <v>0</v>
      </c>
      <c r="AV101">
        <v>0</v>
      </c>
      <c r="AX101" t="b">
        <v>0</v>
      </c>
      <c r="AY101">
        <v>0</v>
      </c>
      <c r="BA101" t="b">
        <f t="shared" si="32"/>
        <v>0</v>
      </c>
      <c r="BB101">
        <f t="shared" si="45"/>
        <v>0</v>
      </c>
      <c r="BD101" t="b">
        <f t="shared" si="33"/>
        <v>0</v>
      </c>
      <c r="BE101">
        <f t="shared" si="46"/>
        <v>0</v>
      </c>
      <c r="BG101" t="b">
        <f t="shared" si="34"/>
        <v>0</v>
      </c>
      <c r="BH101">
        <f t="shared" si="47"/>
        <v>0</v>
      </c>
      <c r="BJ101" t="b">
        <f t="shared" si="35"/>
        <v>0</v>
      </c>
      <c r="BK101">
        <f t="shared" si="48"/>
        <v>0</v>
      </c>
      <c r="BM101" t="b">
        <f t="shared" si="36"/>
        <v>0</v>
      </c>
      <c r="BN101">
        <f t="shared" si="49"/>
        <v>0</v>
      </c>
      <c r="BP101" t="b">
        <f t="shared" si="37"/>
        <v>0</v>
      </c>
      <c r="BQ101">
        <f t="shared" si="50"/>
        <v>0</v>
      </c>
    </row>
    <row r="102" spans="1:69" x14ac:dyDescent="0.25">
      <c r="A102" s="1">
        <v>2195900010</v>
      </c>
      <c r="B102" s="1" t="s">
        <v>105</v>
      </c>
      <c r="C102" s="4">
        <v>270000</v>
      </c>
      <c r="D102" s="1">
        <v>3</v>
      </c>
      <c r="E102" s="1" t="s">
        <v>1</v>
      </c>
      <c r="F102" s="1">
        <v>1540</v>
      </c>
      <c r="G102" s="1">
        <v>13475</v>
      </c>
      <c r="H102" s="1">
        <v>1</v>
      </c>
      <c r="I102" s="1">
        <v>0</v>
      </c>
      <c r="J102" s="1">
        <v>0</v>
      </c>
      <c r="K102" s="1">
        <v>4</v>
      </c>
      <c r="L102" s="1">
        <v>7</v>
      </c>
      <c r="M102" s="1">
        <v>1540</v>
      </c>
      <c r="N102" s="1">
        <v>0</v>
      </c>
      <c r="O102" s="1">
        <v>1972</v>
      </c>
      <c r="P102" s="1">
        <v>0</v>
      </c>
      <c r="Q102" s="2">
        <v>474766</v>
      </c>
      <c r="R102" s="1">
        <v>-122153</v>
      </c>
      <c r="S102" s="1"/>
      <c r="T102" s="4">
        <f t="shared" si="26"/>
        <v>175.32467532467533</v>
      </c>
      <c r="U102" s="4" t="b">
        <f t="shared" si="38"/>
        <v>0</v>
      </c>
      <c r="V102" s="2">
        <f t="shared" si="39"/>
        <v>0</v>
      </c>
      <c r="W102" s="4"/>
      <c r="X102" t="b">
        <f t="shared" si="27"/>
        <v>1</v>
      </c>
      <c r="Y102">
        <f t="shared" si="51"/>
        <v>1</v>
      </c>
      <c r="Z102" t="b">
        <f t="shared" si="28"/>
        <v>0</v>
      </c>
      <c r="AA102">
        <f t="shared" si="40"/>
        <v>0</v>
      </c>
      <c r="AB102" t="b">
        <f t="shared" si="29"/>
        <v>0</v>
      </c>
      <c r="AC102">
        <f t="shared" si="41"/>
        <v>0</v>
      </c>
      <c r="AE102">
        <f t="shared" si="42"/>
        <v>1</v>
      </c>
      <c r="AF102">
        <f t="shared" si="30"/>
        <v>1</v>
      </c>
      <c r="AG102" s="14">
        <f t="shared" si="43"/>
        <v>0</v>
      </c>
      <c r="AI102" s="13" t="b">
        <f t="shared" si="31"/>
        <v>0</v>
      </c>
      <c r="AJ102">
        <f t="shared" si="44"/>
        <v>0</v>
      </c>
      <c r="AL102" t="b">
        <v>0</v>
      </c>
      <c r="AM102">
        <v>0</v>
      </c>
      <c r="AO102" t="b">
        <v>0</v>
      </c>
      <c r="AP102">
        <v>0</v>
      </c>
      <c r="AR102" t="b">
        <v>0</v>
      </c>
      <c r="AS102">
        <v>0</v>
      </c>
      <c r="AU102" t="b">
        <v>0</v>
      </c>
      <c r="AV102">
        <v>0</v>
      </c>
      <c r="AX102" t="b">
        <v>0</v>
      </c>
      <c r="AY102">
        <v>0</v>
      </c>
      <c r="BA102" t="b">
        <f t="shared" si="32"/>
        <v>0</v>
      </c>
      <c r="BB102">
        <f t="shared" si="45"/>
        <v>0</v>
      </c>
      <c r="BD102" t="b">
        <f t="shared" si="33"/>
        <v>1</v>
      </c>
      <c r="BE102">
        <f t="shared" si="46"/>
        <v>1</v>
      </c>
      <c r="BG102" t="b">
        <f t="shared" si="34"/>
        <v>0</v>
      </c>
      <c r="BH102">
        <f t="shared" si="47"/>
        <v>0</v>
      </c>
      <c r="BJ102" t="b">
        <f t="shared" si="35"/>
        <v>0</v>
      </c>
      <c r="BK102">
        <f t="shared" si="48"/>
        <v>0</v>
      </c>
      <c r="BM102" t="b">
        <f t="shared" si="36"/>
        <v>1</v>
      </c>
      <c r="BN102">
        <f t="shared" si="49"/>
        <v>1</v>
      </c>
      <c r="BP102" t="b">
        <f t="shared" si="37"/>
        <v>0</v>
      </c>
      <c r="BQ102">
        <f t="shared" si="50"/>
        <v>0</v>
      </c>
    </row>
    <row r="103" spans="1:69" x14ac:dyDescent="0.25">
      <c r="A103" s="1">
        <v>9432750190</v>
      </c>
      <c r="B103" s="1" t="s">
        <v>83</v>
      </c>
      <c r="C103" s="4">
        <v>460000</v>
      </c>
      <c r="D103" s="1">
        <v>4</v>
      </c>
      <c r="E103" s="1" t="s">
        <v>12</v>
      </c>
      <c r="F103" s="1">
        <v>2080</v>
      </c>
      <c r="G103" s="1">
        <v>17532</v>
      </c>
      <c r="H103" s="1">
        <v>2</v>
      </c>
      <c r="I103" s="1">
        <v>0</v>
      </c>
      <c r="J103" s="1">
        <v>0</v>
      </c>
      <c r="K103" s="1">
        <v>3</v>
      </c>
      <c r="L103" s="1">
        <v>9</v>
      </c>
      <c r="M103" s="1">
        <v>2080</v>
      </c>
      <c r="N103" s="1">
        <v>0</v>
      </c>
      <c r="O103" s="1">
        <v>1996</v>
      </c>
      <c r="P103" s="1">
        <v>0</v>
      </c>
      <c r="Q103" s="2">
        <v>474835</v>
      </c>
      <c r="R103" s="1">
        <v>-122136</v>
      </c>
      <c r="S103" s="1"/>
      <c r="T103" s="4">
        <f t="shared" si="26"/>
        <v>221.15384615384616</v>
      </c>
      <c r="U103" s="4" t="b">
        <f t="shared" si="38"/>
        <v>1</v>
      </c>
      <c r="V103" s="2">
        <f t="shared" si="39"/>
        <v>1</v>
      </c>
      <c r="W103" s="4"/>
      <c r="X103" t="b">
        <f t="shared" si="27"/>
        <v>1</v>
      </c>
      <c r="Y103">
        <f t="shared" si="51"/>
        <v>1</v>
      </c>
      <c r="Z103" t="b">
        <f t="shared" si="28"/>
        <v>0</v>
      </c>
      <c r="AA103">
        <f t="shared" si="40"/>
        <v>0</v>
      </c>
      <c r="AB103" t="b">
        <f t="shared" si="29"/>
        <v>0</v>
      </c>
      <c r="AC103">
        <f t="shared" si="41"/>
        <v>0</v>
      </c>
      <c r="AE103">
        <f t="shared" si="42"/>
        <v>1</v>
      </c>
      <c r="AF103">
        <f t="shared" si="30"/>
        <v>1</v>
      </c>
      <c r="AG103" s="14">
        <f t="shared" si="43"/>
        <v>0</v>
      </c>
      <c r="AI103" s="13" t="b">
        <f t="shared" si="31"/>
        <v>0</v>
      </c>
      <c r="AJ103">
        <f t="shared" si="44"/>
        <v>0</v>
      </c>
      <c r="AL103" t="b">
        <v>1</v>
      </c>
      <c r="AM103">
        <v>1</v>
      </c>
      <c r="AO103" t="b">
        <v>0</v>
      </c>
      <c r="AP103">
        <v>0</v>
      </c>
      <c r="AR103" t="b">
        <v>0</v>
      </c>
      <c r="AS103">
        <v>0</v>
      </c>
      <c r="AU103" t="b">
        <v>0</v>
      </c>
      <c r="AV103">
        <v>0</v>
      </c>
      <c r="AX103" t="b">
        <v>0</v>
      </c>
      <c r="AY103">
        <v>0</v>
      </c>
      <c r="BA103" t="b">
        <f t="shared" si="32"/>
        <v>1</v>
      </c>
      <c r="BB103">
        <f t="shared" si="45"/>
        <v>1</v>
      </c>
      <c r="BD103" t="b">
        <f t="shared" si="33"/>
        <v>1</v>
      </c>
      <c r="BE103">
        <f t="shared" si="46"/>
        <v>1</v>
      </c>
      <c r="BG103" t="b">
        <f t="shared" si="34"/>
        <v>0</v>
      </c>
      <c r="BH103">
        <f t="shared" si="47"/>
        <v>0</v>
      </c>
      <c r="BJ103" t="b">
        <f t="shared" si="35"/>
        <v>1</v>
      </c>
      <c r="BK103">
        <f t="shared" si="48"/>
        <v>1</v>
      </c>
      <c r="BM103" t="b">
        <f t="shared" si="36"/>
        <v>0</v>
      </c>
      <c r="BN103">
        <f t="shared" si="49"/>
        <v>0</v>
      </c>
      <c r="BP103" t="b">
        <f t="shared" si="37"/>
        <v>1</v>
      </c>
      <c r="BQ103">
        <f t="shared" si="50"/>
        <v>1</v>
      </c>
    </row>
    <row r="104" spans="1:69" x14ac:dyDescent="0.25">
      <c r="A104" s="1">
        <v>5525400430</v>
      </c>
      <c r="B104" s="1" t="s">
        <v>106</v>
      </c>
      <c r="C104" s="4">
        <v>585000</v>
      </c>
      <c r="D104" s="1">
        <v>3</v>
      </c>
      <c r="E104" s="1" t="s">
        <v>12</v>
      </c>
      <c r="F104" s="1">
        <v>2050</v>
      </c>
      <c r="G104" s="1">
        <v>11690</v>
      </c>
      <c r="H104" s="1">
        <v>2</v>
      </c>
      <c r="I104" s="1">
        <v>0</v>
      </c>
      <c r="J104" s="1">
        <v>0</v>
      </c>
      <c r="K104" s="1">
        <v>4</v>
      </c>
      <c r="L104" s="1">
        <v>9</v>
      </c>
      <c r="M104" s="1">
        <v>2050</v>
      </c>
      <c r="N104" s="1">
        <v>0</v>
      </c>
      <c r="O104" s="1">
        <v>1989</v>
      </c>
      <c r="P104" s="1">
        <v>0</v>
      </c>
      <c r="Q104" s="2">
        <v>475279</v>
      </c>
      <c r="R104" s="1">
        <v>-122161</v>
      </c>
      <c r="S104" s="1"/>
      <c r="T104" s="4">
        <f t="shared" si="26"/>
        <v>285.36585365853659</v>
      </c>
      <c r="U104" s="4" t="b">
        <f t="shared" si="38"/>
        <v>1</v>
      </c>
      <c r="V104" s="2">
        <f t="shared" si="39"/>
        <v>1</v>
      </c>
      <c r="W104" s="4"/>
      <c r="X104" t="b">
        <f t="shared" si="27"/>
        <v>0</v>
      </c>
      <c r="Y104">
        <f t="shared" si="51"/>
        <v>0</v>
      </c>
      <c r="Z104" t="b">
        <f t="shared" si="28"/>
        <v>1</v>
      </c>
      <c r="AA104">
        <f t="shared" si="40"/>
        <v>1</v>
      </c>
      <c r="AB104" t="b">
        <f t="shared" si="29"/>
        <v>0</v>
      </c>
      <c r="AC104">
        <f t="shared" si="41"/>
        <v>0</v>
      </c>
      <c r="AE104">
        <f t="shared" si="42"/>
        <v>0</v>
      </c>
      <c r="AF104">
        <f t="shared" si="30"/>
        <v>1</v>
      </c>
      <c r="AG104" s="14">
        <f t="shared" si="43"/>
        <v>1</v>
      </c>
      <c r="AI104" s="13" t="b">
        <f t="shared" si="31"/>
        <v>1</v>
      </c>
      <c r="AJ104">
        <f t="shared" si="44"/>
        <v>1</v>
      </c>
      <c r="AL104" t="b">
        <v>1</v>
      </c>
      <c r="AM104">
        <v>1</v>
      </c>
      <c r="AO104" t="b">
        <v>0</v>
      </c>
      <c r="AP104">
        <v>0</v>
      </c>
      <c r="AR104" t="b">
        <v>0</v>
      </c>
      <c r="AS104">
        <v>0</v>
      </c>
      <c r="AU104" t="b">
        <v>0</v>
      </c>
      <c r="AV104">
        <v>0</v>
      </c>
      <c r="AX104" t="b">
        <v>0</v>
      </c>
      <c r="AY104">
        <v>0</v>
      </c>
      <c r="BA104" t="b">
        <f t="shared" si="32"/>
        <v>0</v>
      </c>
      <c r="BB104">
        <f t="shared" si="45"/>
        <v>0</v>
      </c>
      <c r="BD104" t="b">
        <f t="shared" si="33"/>
        <v>1</v>
      </c>
      <c r="BE104">
        <f t="shared" si="46"/>
        <v>1</v>
      </c>
      <c r="BG104" t="b">
        <f t="shared" si="34"/>
        <v>0</v>
      </c>
      <c r="BH104">
        <f t="shared" si="47"/>
        <v>0</v>
      </c>
      <c r="BJ104" t="b">
        <f t="shared" si="35"/>
        <v>0</v>
      </c>
      <c r="BK104">
        <f t="shared" si="48"/>
        <v>0</v>
      </c>
      <c r="BM104" t="b">
        <f t="shared" si="36"/>
        <v>1</v>
      </c>
      <c r="BN104">
        <f t="shared" si="49"/>
        <v>1</v>
      </c>
      <c r="BP104" t="b">
        <f t="shared" si="37"/>
        <v>1</v>
      </c>
      <c r="BQ104">
        <f t="shared" si="50"/>
        <v>1</v>
      </c>
    </row>
    <row r="105" spans="1:69" x14ac:dyDescent="0.25">
      <c r="A105" s="1">
        <v>2787720170</v>
      </c>
      <c r="B105" s="1" t="s">
        <v>107</v>
      </c>
      <c r="C105" s="4">
        <v>395000</v>
      </c>
      <c r="D105" s="1">
        <v>4</v>
      </c>
      <c r="E105" s="1" t="s">
        <v>12</v>
      </c>
      <c r="F105" s="1">
        <v>2130</v>
      </c>
      <c r="G105" s="1">
        <v>11733</v>
      </c>
      <c r="H105" s="1">
        <v>1</v>
      </c>
      <c r="I105" s="1">
        <v>0</v>
      </c>
      <c r="J105" s="1">
        <v>0</v>
      </c>
      <c r="K105" s="1">
        <v>5</v>
      </c>
      <c r="L105" s="1">
        <v>7</v>
      </c>
      <c r="M105" s="1">
        <v>1330</v>
      </c>
      <c r="N105" s="1">
        <v>800</v>
      </c>
      <c r="O105" s="1">
        <v>1969</v>
      </c>
      <c r="P105" s="1">
        <v>0</v>
      </c>
      <c r="Q105" s="1">
        <v>47512</v>
      </c>
      <c r="R105" s="1" t="s">
        <v>50</v>
      </c>
      <c r="S105" s="1"/>
      <c r="T105" s="4">
        <f t="shared" si="26"/>
        <v>185.44600938967136</v>
      </c>
      <c r="U105" s="4" t="b">
        <f t="shared" si="38"/>
        <v>0</v>
      </c>
      <c r="V105" s="2">
        <f t="shared" si="39"/>
        <v>0</v>
      </c>
      <c r="W105" s="4"/>
      <c r="X105" t="b">
        <f t="shared" si="27"/>
        <v>1</v>
      </c>
      <c r="Y105">
        <f t="shared" si="51"/>
        <v>1</v>
      </c>
      <c r="Z105" t="b">
        <f t="shared" si="28"/>
        <v>0</v>
      </c>
      <c r="AA105">
        <f t="shared" si="40"/>
        <v>0</v>
      </c>
      <c r="AB105" t="b">
        <f t="shared" si="29"/>
        <v>0</v>
      </c>
      <c r="AC105">
        <f t="shared" si="41"/>
        <v>0</v>
      </c>
      <c r="AE105">
        <f t="shared" si="42"/>
        <v>1</v>
      </c>
      <c r="AF105">
        <f t="shared" si="30"/>
        <v>1</v>
      </c>
      <c r="AG105" s="14">
        <f t="shared" si="43"/>
        <v>0</v>
      </c>
      <c r="AI105" s="13" t="b">
        <f t="shared" si="31"/>
        <v>0</v>
      </c>
      <c r="AJ105">
        <f t="shared" si="44"/>
        <v>0</v>
      </c>
      <c r="AL105" t="b">
        <v>0</v>
      </c>
      <c r="AM105">
        <v>0</v>
      </c>
      <c r="AO105" t="b">
        <v>0</v>
      </c>
      <c r="AP105">
        <v>0</v>
      </c>
      <c r="AR105" t="b">
        <v>1</v>
      </c>
      <c r="AS105">
        <v>1</v>
      </c>
      <c r="AU105" t="b">
        <v>0</v>
      </c>
      <c r="AV105">
        <v>0</v>
      </c>
      <c r="AX105" t="b">
        <v>0</v>
      </c>
      <c r="AY105">
        <v>0</v>
      </c>
      <c r="BA105" t="b">
        <f t="shared" si="32"/>
        <v>1</v>
      </c>
      <c r="BB105">
        <f t="shared" si="45"/>
        <v>1</v>
      </c>
      <c r="BD105" t="b">
        <f t="shared" si="33"/>
        <v>1</v>
      </c>
      <c r="BE105">
        <f t="shared" si="46"/>
        <v>1</v>
      </c>
      <c r="BG105" t="b">
        <f t="shared" si="34"/>
        <v>0</v>
      </c>
      <c r="BH105">
        <f t="shared" si="47"/>
        <v>0</v>
      </c>
      <c r="BJ105" t="b">
        <f t="shared" si="35"/>
        <v>0</v>
      </c>
      <c r="BK105">
        <f t="shared" si="48"/>
        <v>0</v>
      </c>
      <c r="BM105" t="b">
        <f t="shared" si="36"/>
        <v>1</v>
      </c>
      <c r="BN105">
        <f t="shared" si="49"/>
        <v>1</v>
      </c>
      <c r="BP105" t="b">
        <f t="shared" si="37"/>
        <v>0</v>
      </c>
      <c r="BQ105">
        <f t="shared" si="50"/>
        <v>0</v>
      </c>
    </row>
    <row r="106" spans="1:69" x14ac:dyDescent="0.25">
      <c r="A106" s="1">
        <v>3303980500</v>
      </c>
      <c r="B106" s="1" t="s">
        <v>108</v>
      </c>
      <c r="C106" s="4">
        <v>1029000</v>
      </c>
      <c r="D106" s="1">
        <v>4</v>
      </c>
      <c r="E106" s="1" t="s">
        <v>19</v>
      </c>
      <c r="F106" s="1">
        <v>3780</v>
      </c>
      <c r="G106" s="1">
        <v>11200</v>
      </c>
      <c r="H106" s="1">
        <v>2</v>
      </c>
      <c r="I106" s="1">
        <v>0</v>
      </c>
      <c r="J106" s="1">
        <v>0</v>
      </c>
      <c r="K106" s="1">
        <v>3</v>
      </c>
      <c r="L106" s="1">
        <v>11</v>
      </c>
      <c r="M106" s="1">
        <v>3780</v>
      </c>
      <c r="N106" s="1">
        <v>0</v>
      </c>
      <c r="O106" s="1">
        <v>2002</v>
      </c>
      <c r="P106" s="1">
        <v>0</v>
      </c>
      <c r="Q106" s="1">
        <v>47521</v>
      </c>
      <c r="R106" s="1" t="s">
        <v>52</v>
      </c>
      <c r="S106" s="1"/>
      <c r="T106" s="4">
        <f t="shared" si="26"/>
        <v>272.22222222222223</v>
      </c>
      <c r="U106" s="4" t="b">
        <f t="shared" si="38"/>
        <v>1</v>
      </c>
      <c r="V106" s="2">
        <f t="shared" si="39"/>
        <v>1</v>
      </c>
      <c r="W106" s="4"/>
      <c r="X106" t="b">
        <f t="shared" si="27"/>
        <v>0</v>
      </c>
      <c r="Y106">
        <f t="shared" si="51"/>
        <v>0</v>
      </c>
      <c r="Z106" t="b">
        <f t="shared" si="28"/>
        <v>1</v>
      </c>
      <c r="AA106">
        <f t="shared" si="40"/>
        <v>1</v>
      </c>
      <c r="AB106" t="b">
        <f t="shared" si="29"/>
        <v>0</v>
      </c>
      <c r="AC106">
        <f t="shared" si="41"/>
        <v>0</v>
      </c>
      <c r="AE106">
        <f t="shared" si="42"/>
        <v>0</v>
      </c>
      <c r="AF106">
        <f t="shared" si="30"/>
        <v>1</v>
      </c>
      <c r="AG106" s="14">
        <f t="shared" si="43"/>
        <v>1</v>
      </c>
      <c r="AI106" s="13" t="b">
        <f t="shared" si="31"/>
        <v>1</v>
      </c>
      <c r="AJ106">
        <f t="shared" si="44"/>
        <v>1</v>
      </c>
      <c r="AL106" t="b">
        <v>1</v>
      </c>
      <c r="AM106">
        <v>1</v>
      </c>
      <c r="AO106" t="b">
        <v>0</v>
      </c>
      <c r="AP106">
        <v>0</v>
      </c>
      <c r="AR106" t="b">
        <v>0</v>
      </c>
      <c r="AS106">
        <v>0</v>
      </c>
      <c r="AU106" t="b">
        <v>0</v>
      </c>
      <c r="AV106">
        <v>0</v>
      </c>
      <c r="AX106" t="b">
        <v>1</v>
      </c>
      <c r="AY106">
        <v>1</v>
      </c>
      <c r="BA106" t="b">
        <f t="shared" si="32"/>
        <v>1</v>
      </c>
      <c r="BB106">
        <f t="shared" si="45"/>
        <v>1</v>
      </c>
      <c r="BD106" t="b">
        <f t="shared" si="33"/>
        <v>1</v>
      </c>
      <c r="BE106">
        <f t="shared" si="46"/>
        <v>1</v>
      </c>
      <c r="BG106" t="b">
        <f t="shared" si="34"/>
        <v>1</v>
      </c>
      <c r="BH106">
        <f t="shared" si="47"/>
        <v>1</v>
      </c>
      <c r="BJ106" t="b">
        <f t="shared" si="35"/>
        <v>0</v>
      </c>
      <c r="BK106">
        <f t="shared" si="48"/>
        <v>0</v>
      </c>
      <c r="BM106" t="b">
        <f t="shared" si="36"/>
        <v>0</v>
      </c>
      <c r="BN106">
        <f t="shared" si="49"/>
        <v>0</v>
      </c>
      <c r="BP106" t="b">
        <f t="shared" si="37"/>
        <v>1</v>
      </c>
      <c r="BQ106">
        <f t="shared" si="50"/>
        <v>1</v>
      </c>
    </row>
    <row r="107" spans="1:69" x14ac:dyDescent="0.25">
      <c r="A107" s="1">
        <v>5095400460</v>
      </c>
      <c r="B107" s="1" t="s">
        <v>109</v>
      </c>
      <c r="C107" s="4">
        <v>390000</v>
      </c>
      <c r="D107" s="1">
        <v>4</v>
      </c>
      <c r="E107" s="1" t="s">
        <v>12</v>
      </c>
      <c r="F107" s="1">
        <v>1840</v>
      </c>
      <c r="G107" s="1">
        <v>15496</v>
      </c>
      <c r="H107" s="1">
        <v>2</v>
      </c>
      <c r="I107" s="1">
        <v>0</v>
      </c>
      <c r="J107" s="1">
        <v>0</v>
      </c>
      <c r="K107" s="1">
        <v>3</v>
      </c>
      <c r="L107" s="1">
        <v>8</v>
      </c>
      <c r="M107" s="1">
        <v>1840</v>
      </c>
      <c r="N107" s="1">
        <v>0</v>
      </c>
      <c r="O107" s="1">
        <v>1991</v>
      </c>
      <c r="P107" s="1">
        <v>0</v>
      </c>
      <c r="Q107" s="2">
        <v>474683</v>
      </c>
      <c r="R107" s="1" t="s">
        <v>47</v>
      </c>
      <c r="S107" s="1"/>
      <c r="T107" s="4">
        <f t="shared" si="26"/>
        <v>211.95652173913044</v>
      </c>
      <c r="U107" s="4" t="b">
        <f t="shared" si="38"/>
        <v>1</v>
      </c>
      <c r="V107" s="2">
        <f t="shared" si="39"/>
        <v>1</v>
      </c>
      <c r="W107" s="4"/>
      <c r="X107" t="b">
        <f t="shared" si="27"/>
        <v>1</v>
      </c>
      <c r="Y107">
        <f t="shared" si="51"/>
        <v>1</v>
      </c>
      <c r="Z107" t="b">
        <f t="shared" si="28"/>
        <v>0</v>
      </c>
      <c r="AA107">
        <f t="shared" si="40"/>
        <v>0</v>
      </c>
      <c r="AB107" t="b">
        <f t="shared" si="29"/>
        <v>0</v>
      </c>
      <c r="AC107">
        <f t="shared" si="41"/>
        <v>0</v>
      </c>
      <c r="AE107">
        <f t="shared" si="42"/>
        <v>1</v>
      </c>
      <c r="AF107">
        <f t="shared" si="30"/>
        <v>1</v>
      </c>
      <c r="AG107" s="14">
        <f t="shared" si="43"/>
        <v>0</v>
      </c>
      <c r="AI107" s="13" t="b">
        <f t="shared" si="31"/>
        <v>0</v>
      </c>
      <c r="AJ107">
        <f t="shared" si="44"/>
        <v>0</v>
      </c>
      <c r="AL107" t="b">
        <v>1</v>
      </c>
      <c r="AM107">
        <v>1</v>
      </c>
      <c r="AO107" t="b">
        <v>0</v>
      </c>
      <c r="AP107">
        <v>0</v>
      </c>
      <c r="AR107" t="b">
        <v>0</v>
      </c>
      <c r="AS107">
        <v>0</v>
      </c>
      <c r="AU107" t="b">
        <v>0</v>
      </c>
      <c r="AV107">
        <v>0</v>
      </c>
      <c r="AX107" t="b">
        <v>0</v>
      </c>
      <c r="AY107">
        <v>0</v>
      </c>
      <c r="BA107" t="b">
        <f t="shared" si="32"/>
        <v>1</v>
      </c>
      <c r="BB107">
        <f t="shared" si="45"/>
        <v>1</v>
      </c>
      <c r="BD107" t="b">
        <f t="shared" si="33"/>
        <v>1</v>
      </c>
      <c r="BE107">
        <f t="shared" si="46"/>
        <v>1</v>
      </c>
      <c r="BG107" t="b">
        <f t="shared" si="34"/>
        <v>0</v>
      </c>
      <c r="BH107">
        <f t="shared" si="47"/>
        <v>0</v>
      </c>
      <c r="BJ107" t="b">
        <f t="shared" si="35"/>
        <v>1</v>
      </c>
      <c r="BK107">
        <f t="shared" si="48"/>
        <v>1</v>
      </c>
      <c r="BM107" t="b">
        <f t="shared" si="36"/>
        <v>0</v>
      </c>
      <c r="BN107">
        <f t="shared" si="49"/>
        <v>0</v>
      </c>
      <c r="BP107" t="b">
        <f t="shared" si="37"/>
        <v>0</v>
      </c>
      <c r="BQ107">
        <f t="shared" si="50"/>
        <v>0</v>
      </c>
    </row>
    <row r="108" spans="1:69" x14ac:dyDescent="0.25">
      <c r="A108" s="1">
        <v>1461200020</v>
      </c>
      <c r="B108" s="1" t="s">
        <v>110</v>
      </c>
      <c r="C108" s="4">
        <v>620000</v>
      </c>
      <c r="D108" s="1">
        <v>5</v>
      </c>
      <c r="E108" s="1" t="s">
        <v>12</v>
      </c>
      <c r="F108" s="1">
        <v>3070</v>
      </c>
      <c r="G108" s="1">
        <v>34991</v>
      </c>
      <c r="H108" s="1">
        <v>2</v>
      </c>
      <c r="I108" s="1">
        <v>0</v>
      </c>
      <c r="J108" s="1">
        <v>0</v>
      </c>
      <c r="K108" s="1">
        <v>3</v>
      </c>
      <c r="L108" s="1">
        <v>9</v>
      </c>
      <c r="M108" s="1">
        <v>3070</v>
      </c>
      <c r="N108" s="1">
        <v>0</v>
      </c>
      <c r="O108" s="1">
        <v>1995</v>
      </c>
      <c r="P108" s="1">
        <v>0</v>
      </c>
      <c r="Q108" s="2">
        <v>474721</v>
      </c>
      <c r="R108" s="1">
        <v>-122148</v>
      </c>
      <c r="S108" s="1"/>
      <c r="T108" s="4">
        <f t="shared" si="26"/>
        <v>201.95439739413681</v>
      </c>
      <c r="U108" s="4" t="b">
        <f t="shared" si="38"/>
        <v>1</v>
      </c>
      <c r="V108" s="2">
        <f t="shared" si="39"/>
        <v>1</v>
      </c>
      <c r="W108" s="4"/>
      <c r="X108" t="b">
        <f t="shared" si="27"/>
        <v>1</v>
      </c>
      <c r="Y108">
        <f t="shared" si="51"/>
        <v>1</v>
      </c>
      <c r="Z108" t="b">
        <f t="shared" si="28"/>
        <v>0</v>
      </c>
      <c r="AA108">
        <f t="shared" si="40"/>
        <v>0</v>
      </c>
      <c r="AB108" t="b">
        <f t="shared" si="29"/>
        <v>0</v>
      </c>
      <c r="AC108">
        <f t="shared" si="41"/>
        <v>0</v>
      </c>
      <c r="AE108">
        <f t="shared" si="42"/>
        <v>1</v>
      </c>
      <c r="AF108">
        <f t="shared" si="30"/>
        <v>1</v>
      </c>
      <c r="AG108" s="14">
        <f t="shared" si="43"/>
        <v>0</v>
      </c>
      <c r="AI108" s="13" t="b">
        <f t="shared" si="31"/>
        <v>1</v>
      </c>
      <c r="AJ108">
        <f t="shared" si="44"/>
        <v>1</v>
      </c>
      <c r="AL108" t="b">
        <v>1</v>
      </c>
      <c r="AM108">
        <v>1</v>
      </c>
      <c r="AO108" t="b">
        <v>0</v>
      </c>
      <c r="AP108">
        <v>0</v>
      </c>
      <c r="AR108" t="b">
        <v>0</v>
      </c>
      <c r="AS108">
        <v>0</v>
      </c>
      <c r="AU108" t="b">
        <v>0</v>
      </c>
      <c r="AV108">
        <v>0</v>
      </c>
      <c r="AX108" t="b">
        <v>0</v>
      </c>
      <c r="AY108">
        <v>0</v>
      </c>
      <c r="BA108" t="b">
        <f t="shared" si="32"/>
        <v>1</v>
      </c>
      <c r="BB108">
        <f t="shared" si="45"/>
        <v>1</v>
      </c>
      <c r="BD108" t="b">
        <f t="shared" si="33"/>
        <v>1</v>
      </c>
      <c r="BE108">
        <f t="shared" si="46"/>
        <v>1</v>
      </c>
      <c r="BG108" t="b">
        <f t="shared" si="34"/>
        <v>1</v>
      </c>
      <c r="BH108">
        <f t="shared" si="47"/>
        <v>1</v>
      </c>
      <c r="BJ108" t="b">
        <f t="shared" si="35"/>
        <v>1</v>
      </c>
      <c r="BK108">
        <f t="shared" si="48"/>
        <v>1</v>
      </c>
      <c r="BM108" t="b">
        <f t="shared" si="36"/>
        <v>0</v>
      </c>
      <c r="BN108">
        <f t="shared" si="49"/>
        <v>0</v>
      </c>
      <c r="BP108" t="b">
        <f t="shared" si="37"/>
        <v>1</v>
      </c>
      <c r="BQ108">
        <f t="shared" si="50"/>
        <v>1</v>
      </c>
    </row>
    <row r="109" spans="1:69" x14ac:dyDescent="0.25">
      <c r="A109" s="1">
        <v>7229900250</v>
      </c>
      <c r="B109" s="1" t="s">
        <v>111</v>
      </c>
      <c r="C109" s="4">
        <v>228000</v>
      </c>
      <c r="D109" s="1">
        <v>3</v>
      </c>
      <c r="E109" s="1">
        <v>1</v>
      </c>
      <c r="F109" s="1">
        <v>1000</v>
      </c>
      <c r="G109" s="1">
        <v>16376</v>
      </c>
      <c r="H109" s="1">
        <v>1</v>
      </c>
      <c r="I109" s="1">
        <v>0</v>
      </c>
      <c r="J109" s="1">
        <v>0</v>
      </c>
      <c r="K109" s="1">
        <v>3</v>
      </c>
      <c r="L109" s="1">
        <v>7</v>
      </c>
      <c r="M109" s="1">
        <v>1000</v>
      </c>
      <c r="N109" s="1">
        <v>0</v>
      </c>
      <c r="O109" s="1">
        <v>1959</v>
      </c>
      <c r="P109" s="1">
        <v>0</v>
      </c>
      <c r="Q109" s="2">
        <v>474825</v>
      </c>
      <c r="R109" s="1">
        <v>-122108</v>
      </c>
      <c r="S109" s="1"/>
      <c r="T109" s="4">
        <f t="shared" si="26"/>
        <v>228</v>
      </c>
      <c r="U109" s="4" t="b">
        <f t="shared" si="38"/>
        <v>1</v>
      </c>
      <c r="V109" s="2">
        <f t="shared" si="39"/>
        <v>1</v>
      </c>
      <c r="W109" s="4"/>
      <c r="X109" t="b">
        <f t="shared" si="27"/>
        <v>0</v>
      </c>
      <c r="Y109">
        <f t="shared" si="51"/>
        <v>0</v>
      </c>
      <c r="Z109" t="b">
        <f t="shared" si="28"/>
        <v>1</v>
      </c>
      <c r="AA109">
        <f t="shared" si="40"/>
        <v>1</v>
      </c>
      <c r="AB109" t="b">
        <f t="shared" si="29"/>
        <v>0</v>
      </c>
      <c r="AC109">
        <f t="shared" si="41"/>
        <v>0</v>
      </c>
      <c r="AE109">
        <f t="shared" si="42"/>
        <v>0</v>
      </c>
      <c r="AF109">
        <f t="shared" si="30"/>
        <v>1</v>
      </c>
      <c r="AG109" s="14">
        <f t="shared" si="43"/>
        <v>1</v>
      </c>
      <c r="AI109" s="13" t="b">
        <f t="shared" si="31"/>
        <v>0</v>
      </c>
      <c r="AJ109">
        <f t="shared" si="44"/>
        <v>0</v>
      </c>
      <c r="AL109" t="b">
        <v>0</v>
      </c>
      <c r="AM109">
        <v>0</v>
      </c>
      <c r="AO109" t="b">
        <v>0</v>
      </c>
      <c r="AP109">
        <v>0</v>
      </c>
      <c r="AR109" t="b">
        <v>0</v>
      </c>
      <c r="AS109">
        <v>0</v>
      </c>
      <c r="AU109" t="b">
        <v>0</v>
      </c>
      <c r="AV109">
        <v>0</v>
      </c>
      <c r="AX109" t="b">
        <v>0</v>
      </c>
      <c r="AY109">
        <v>0</v>
      </c>
      <c r="BA109" t="b">
        <f t="shared" si="32"/>
        <v>0</v>
      </c>
      <c r="BB109">
        <f t="shared" si="45"/>
        <v>0</v>
      </c>
      <c r="BD109" t="b">
        <f t="shared" si="33"/>
        <v>0</v>
      </c>
      <c r="BE109">
        <f t="shared" si="46"/>
        <v>0</v>
      </c>
      <c r="BG109" t="b">
        <f t="shared" si="34"/>
        <v>0</v>
      </c>
      <c r="BH109">
        <f t="shared" si="47"/>
        <v>0</v>
      </c>
      <c r="BJ109" t="b">
        <f t="shared" si="35"/>
        <v>1</v>
      </c>
      <c r="BK109">
        <f t="shared" si="48"/>
        <v>1</v>
      </c>
      <c r="BM109" t="b">
        <f t="shared" si="36"/>
        <v>0</v>
      </c>
      <c r="BN109">
        <f t="shared" si="49"/>
        <v>0</v>
      </c>
      <c r="BP109" t="b">
        <f t="shared" si="37"/>
        <v>0</v>
      </c>
      <c r="BQ109">
        <f t="shared" si="50"/>
        <v>0</v>
      </c>
    </row>
    <row r="110" spans="1:69" x14ac:dyDescent="0.25">
      <c r="A110" s="1">
        <v>323059167</v>
      </c>
      <c r="B110" s="1" t="s">
        <v>109</v>
      </c>
      <c r="C110" s="4">
        <v>259000</v>
      </c>
      <c r="D110" s="1">
        <v>2</v>
      </c>
      <c r="E110" s="1">
        <v>1</v>
      </c>
      <c r="F110" s="1">
        <v>1210</v>
      </c>
      <c r="G110" s="1">
        <v>17389</v>
      </c>
      <c r="H110" s="1">
        <v>1</v>
      </c>
      <c r="I110" s="1">
        <v>0</v>
      </c>
      <c r="J110" s="1">
        <v>0</v>
      </c>
      <c r="K110" s="1">
        <v>4</v>
      </c>
      <c r="L110" s="1">
        <v>5</v>
      </c>
      <c r="M110" s="1">
        <v>1210</v>
      </c>
      <c r="N110" s="1">
        <v>0</v>
      </c>
      <c r="O110" s="1">
        <v>1948</v>
      </c>
      <c r="P110" s="1">
        <v>0</v>
      </c>
      <c r="Q110" s="2">
        <v>475044</v>
      </c>
      <c r="R110" s="1">
        <v>-122148</v>
      </c>
      <c r="S110" s="1"/>
      <c r="T110" s="4">
        <f t="shared" si="26"/>
        <v>214.04958677685951</v>
      </c>
      <c r="U110" s="4" t="b">
        <f t="shared" si="38"/>
        <v>1</v>
      </c>
      <c r="V110" s="2">
        <f t="shared" si="39"/>
        <v>1</v>
      </c>
      <c r="W110" s="4"/>
      <c r="X110" t="b">
        <f t="shared" si="27"/>
        <v>1</v>
      </c>
      <c r="Y110">
        <f t="shared" si="51"/>
        <v>1</v>
      </c>
      <c r="Z110" t="b">
        <f t="shared" si="28"/>
        <v>0</v>
      </c>
      <c r="AA110">
        <f t="shared" si="40"/>
        <v>0</v>
      </c>
      <c r="AB110" t="b">
        <f t="shared" si="29"/>
        <v>0</v>
      </c>
      <c r="AC110">
        <f t="shared" si="41"/>
        <v>0</v>
      </c>
      <c r="AE110">
        <f t="shared" si="42"/>
        <v>1</v>
      </c>
      <c r="AF110">
        <f t="shared" si="30"/>
        <v>1</v>
      </c>
      <c r="AG110" s="14">
        <f t="shared" si="43"/>
        <v>0</v>
      </c>
      <c r="AI110" s="13" t="b">
        <f t="shared" si="31"/>
        <v>0</v>
      </c>
      <c r="AJ110">
        <f t="shared" si="44"/>
        <v>0</v>
      </c>
      <c r="AL110" t="b">
        <v>0</v>
      </c>
      <c r="AM110">
        <v>0</v>
      </c>
      <c r="AO110" t="b">
        <v>0</v>
      </c>
      <c r="AP110">
        <v>0</v>
      </c>
      <c r="AR110" t="b">
        <v>0</v>
      </c>
      <c r="AS110">
        <v>0</v>
      </c>
      <c r="AU110" t="b">
        <v>0</v>
      </c>
      <c r="AV110">
        <v>0</v>
      </c>
      <c r="AX110" t="b">
        <v>0</v>
      </c>
      <c r="AY110">
        <v>0</v>
      </c>
      <c r="BA110" t="b">
        <f t="shared" si="32"/>
        <v>0</v>
      </c>
      <c r="BB110">
        <f t="shared" si="45"/>
        <v>0</v>
      </c>
      <c r="BD110" t="b">
        <f t="shared" si="33"/>
        <v>0</v>
      </c>
      <c r="BE110">
        <f t="shared" si="46"/>
        <v>0</v>
      </c>
      <c r="BG110" t="b">
        <f t="shared" si="34"/>
        <v>0</v>
      </c>
      <c r="BH110">
        <f t="shared" si="47"/>
        <v>0</v>
      </c>
      <c r="BJ110" t="b">
        <f t="shared" si="35"/>
        <v>1</v>
      </c>
      <c r="BK110">
        <f t="shared" si="48"/>
        <v>1</v>
      </c>
      <c r="BM110" t="b">
        <f t="shared" si="36"/>
        <v>1</v>
      </c>
      <c r="BN110">
        <f t="shared" si="49"/>
        <v>1</v>
      </c>
      <c r="BP110" t="b">
        <f t="shared" si="37"/>
        <v>0</v>
      </c>
      <c r="BQ110">
        <f t="shared" si="50"/>
        <v>0</v>
      </c>
    </row>
    <row r="111" spans="1:69" x14ac:dyDescent="0.25">
      <c r="A111" s="1">
        <v>5127000670</v>
      </c>
      <c r="B111" s="1" t="s">
        <v>96</v>
      </c>
      <c r="C111" s="4">
        <v>314000</v>
      </c>
      <c r="D111" s="1">
        <v>3</v>
      </c>
      <c r="E111" s="1" t="s">
        <v>6</v>
      </c>
      <c r="F111" s="1">
        <v>1620</v>
      </c>
      <c r="G111" s="1">
        <v>9600</v>
      </c>
      <c r="H111" s="1">
        <v>1</v>
      </c>
      <c r="I111" s="1">
        <v>0</v>
      </c>
      <c r="J111" s="1">
        <v>0</v>
      </c>
      <c r="K111" s="1">
        <v>4</v>
      </c>
      <c r="L111" s="1">
        <v>7</v>
      </c>
      <c r="M111" s="1">
        <v>1620</v>
      </c>
      <c r="N111" s="1">
        <v>0</v>
      </c>
      <c r="O111" s="1">
        <v>1966</v>
      </c>
      <c r="P111" s="1">
        <v>0</v>
      </c>
      <c r="Q111" s="2">
        <v>474749</v>
      </c>
      <c r="R111" s="1">
        <v>-122155</v>
      </c>
      <c r="S111" s="1"/>
      <c r="T111" s="4">
        <f t="shared" si="26"/>
        <v>193.82716049382717</v>
      </c>
      <c r="U111" s="4" t="b">
        <f t="shared" si="38"/>
        <v>0</v>
      </c>
      <c r="V111" s="2">
        <f t="shared" si="39"/>
        <v>0</v>
      </c>
      <c r="W111" s="4"/>
      <c r="X111" t="b">
        <f t="shared" si="27"/>
        <v>1</v>
      </c>
      <c r="Y111">
        <f t="shared" si="51"/>
        <v>1</v>
      </c>
      <c r="Z111" t="b">
        <f t="shared" si="28"/>
        <v>0</v>
      </c>
      <c r="AA111">
        <f t="shared" si="40"/>
        <v>0</v>
      </c>
      <c r="AB111" t="b">
        <f t="shared" si="29"/>
        <v>0</v>
      </c>
      <c r="AC111">
        <f t="shared" si="41"/>
        <v>0</v>
      </c>
      <c r="AE111">
        <f t="shared" si="42"/>
        <v>1</v>
      </c>
      <c r="AF111">
        <f t="shared" si="30"/>
        <v>1</v>
      </c>
      <c r="AG111" s="14">
        <f t="shared" si="43"/>
        <v>0</v>
      </c>
      <c r="AI111" s="13" t="b">
        <f t="shared" si="31"/>
        <v>0</v>
      </c>
      <c r="AJ111">
        <f t="shared" si="44"/>
        <v>0</v>
      </c>
      <c r="AL111" t="b">
        <v>0</v>
      </c>
      <c r="AM111">
        <v>0</v>
      </c>
      <c r="AO111" t="b">
        <v>0</v>
      </c>
      <c r="AP111">
        <v>0</v>
      </c>
      <c r="AR111" t="b">
        <v>0</v>
      </c>
      <c r="AS111">
        <v>0</v>
      </c>
      <c r="AU111" t="b">
        <v>0</v>
      </c>
      <c r="AV111">
        <v>0</v>
      </c>
      <c r="AX111" t="b">
        <v>0</v>
      </c>
      <c r="AY111">
        <v>0</v>
      </c>
      <c r="BA111" t="b">
        <f t="shared" si="32"/>
        <v>0</v>
      </c>
      <c r="BB111">
        <f t="shared" si="45"/>
        <v>0</v>
      </c>
      <c r="BD111" t="b">
        <f t="shared" si="33"/>
        <v>1</v>
      </c>
      <c r="BE111">
        <f t="shared" si="46"/>
        <v>1</v>
      </c>
      <c r="BG111" t="b">
        <f t="shared" si="34"/>
        <v>0</v>
      </c>
      <c r="BH111">
        <f t="shared" si="47"/>
        <v>0</v>
      </c>
      <c r="BJ111" t="b">
        <f t="shared" si="35"/>
        <v>0</v>
      </c>
      <c r="BK111">
        <f t="shared" si="48"/>
        <v>0</v>
      </c>
      <c r="BM111" t="b">
        <f t="shared" si="36"/>
        <v>1</v>
      </c>
      <c r="BN111">
        <f t="shared" si="49"/>
        <v>1</v>
      </c>
      <c r="BP111" t="b">
        <f t="shared" si="37"/>
        <v>0</v>
      </c>
      <c r="BQ111">
        <f t="shared" si="50"/>
        <v>0</v>
      </c>
    </row>
    <row r="112" spans="1:69" x14ac:dyDescent="0.25">
      <c r="A112" s="1">
        <v>5127000470</v>
      </c>
      <c r="B112" s="1" t="s">
        <v>17</v>
      </c>
      <c r="C112" s="4">
        <v>292000</v>
      </c>
      <c r="D112" s="1">
        <v>3</v>
      </c>
      <c r="E112" s="1" t="s">
        <v>26</v>
      </c>
      <c r="F112" s="1">
        <v>1780</v>
      </c>
      <c r="G112" s="1">
        <v>9720</v>
      </c>
      <c r="H112" s="1">
        <v>1</v>
      </c>
      <c r="I112" s="1">
        <v>0</v>
      </c>
      <c r="J112" s="1">
        <v>0</v>
      </c>
      <c r="K112" s="1">
        <v>3</v>
      </c>
      <c r="L112" s="1">
        <v>8</v>
      </c>
      <c r="M112" s="1">
        <v>1280</v>
      </c>
      <c r="N112" s="1">
        <v>500</v>
      </c>
      <c r="O112" s="1">
        <v>1981</v>
      </c>
      <c r="P112" s="1">
        <v>0</v>
      </c>
      <c r="Q112" s="2">
        <v>474762</v>
      </c>
      <c r="R112" s="1">
        <v>-122156</v>
      </c>
      <c r="S112" s="1"/>
      <c r="T112" s="4">
        <f t="shared" si="26"/>
        <v>164.04494382022472</v>
      </c>
      <c r="U112" s="4" t="b">
        <f t="shared" si="38"/>
        <v>0</v>
      </c>
      <c r="V112" s="2">
        <f t="shared" si="39"/>
        <v>0</v>
      </c>
      <c r="W112" s="4"/>
      <c r="X112" t="b">
        <f t="shared" si="27"/>
        <v>0</v>
      </c>
      <c r="Y112">
        <f t="shared" si="51"/>
        <v>0</v>
      </c>
      <c r="Z112" t="b">
        <f t="shared" si="28"/>
        <v>0</v>
      </c>
      <c r="AA112">
        <f t="shared" si="40"/>
        <v>0</v>
      </c>
      <c r="AB112" t="b">
        <f t="shared" si="29"/>
        <v>1</v>
      </c>
      <c r="AC112">
        <f t="shared" si="41"/>
        <v>1</v>
      </c>
      <c r="AE112">
        <f t="shared" si="42"/>
        <v>0</v>
      </c>
      <c r="AF112">
        <f t="shared" si="30"/>
        <v>2</v>
      </c>
      <c r="AG112" s="14">
        <f t="shared" si="43"/>
        <v>2</v>
      </c>
      <c r="AI112" s="13" t="b">
        <f t="shared" si="31"/>
        <v>0</v>
      </c>
      <c r="AJ112">
        <f t="shared" si="44"/>
        <v>0</v>
      </c>
      <c r="AL112" t="b">
        <v>0</v>
      </c>
      <c r="AM112">
        <v>0</v>
      </c>
      <c r="AO112" t="b">
        <v>0</v>
      </c>
      <c r="AP112">
        <v>0</v>
      </c>
      <c r="AR112" t="b">
        <v>1</v>
      </c>
      <c r="AS112">
        <v>1</v>
      </c>
      <c r="AU112" t="b">
        <v>0</v>
      </c>
      <c r="AV112">
        <v>0</v>
      </c>
      <c r="AX112" t="b">
        <v>0</v>
      </c>
      <c r="AY112">
        <v>0</v>
      </c>
      <c r="BA112" t="b">
        <f t="shared" si="32"/>
        <v>0</v>
      </c>
      <c r="BB112">
        <f t="shared" si="45"/>
        <v>0</v>
      </c>
      <c r="BD112" t="b">
        <f t="shared" si="33"/>
        <v>1</v>
      </c>
      <c r="BE112">
        <f t="shared" si="46"/>
        <v>1</v>
      </c>
      <c r="BG112" t="b">
        <f t="shared" si="34"/>
        <v>0</v>
      </c>
      <c r="BH112">
        <f t="shared" si="47"/>
        <v>0</v>
      </c>
      <c r="BJ112" t="b">
        <f t="shared" si="35"/>
        <v>0</v>
      </c>
      <c r="BK112">
        <f t="shared" si="48"/>
        <v>0</v>
      </c>
      <c r="BM112" t="b">
        <f t="shared" si="36"/>
        <v>0</v>
      </c>
      <c r="BN112">
        <f t="shared" si="49"/>
        <v>0</v>
      </c>
      <c r="BP112" t="b">
        <f t="shared" si="37"/>
        <v>0</v>
      </c>
      <c r="BQ112">
        <f t="shared" si="50"/>
        <v>0</v>
      </c>
    </row>
    <row r="113" spans="1:69" x14ac:dyDescent="0.25">
      <c r="A113" s="1">
        <v>8114000020</v>
      </c>
      <c r="B113" s="1" t="s">
        <v>0</v>
      </c>
      <c r="C113" s="4">
        <v>310650</v>
      </c>
      <c r="D113" s="1">
        <v>3</v>
      </c>
      <c r="E113" s="1" t="s">
        <v>6</v>
      </c>
      <c r="F113" s="1">
        <v>1510</v>
      </c>
      <c r="G113" s="1">
        <v>12408</v>
      </c>
      <c r="H113" s="1">
        <v>1</v>
      </c>
      <c r="I113" s="1">
        <v>0</v>
      </c>
      <c r="J113" s="1">
        <v>0</v>
      </c>
      <c r="K113" s="1">
        <v>4</v>
      </c>
      <c r="L113" s="1">
        <v>7</v>
      </c>
      <c r="M113" s="1">
        <v>1510</v>
      </c>
      <c r="N113" s="1">
        <v>0</v>
      </c>
      <c r="O113" s="1">
        <v>1969</v>
      </c>
      <c r="P113" s="1">
        <v>0</v>
      </c>
      <c r="Q113" s="2">
        <v>475069</v>
      </c>
      <c r="R113" s="1">
        <v>-122141</v>
      </c>
      <c r="S113" s="1"/>
      <c r="T113" s="4">
        <f t="shared" si="26"/>
        <v>205.72847682119206</v>
      </c>
      <c r="U113" s="4" t="b">
        <f t="shared" si="38"/>
        <v>1</v>
      </c>
      <c r="V113" s="2">
        <f t="shared" si="39"/>
        <v>1</v>
      </c>
      <c r="W113" s="4"/>
      <c r="X113" t="b">
        <f t="shared" si="27"/>
        <v>1</v>
      </c>
      <c r="Y113">
        <f t="shared" si="51"/>
        <v>1</v>
      </c>
      <c r="Z113" t="b">
        <f t="shared" si="28"/>
        <v>0</v>
      </c>
      <c r="AA113">
        <f t="shared" si="40"/>
        <v>0</v>
      </c>
      <c r="AB113" t="b">
        <f t="shared" si="29"/>
        <v>0</v>
      </c>
      <c r="AC113">
        <f t="shared" si="41"/>
        <v>0</v>
      </c>
      <c r="AE113">
        <f t="shared" si="42"/>
        <v>1</v>
      </c>
      <c r="AF113">
        <f t="shared" si="30"/>
        <v>1</v>
      </c>
      <c r="AG113" s="14">
        <f t="shared" si="43"/>
        <v>0</v>
      </c>
      <c r="AI113" s="13" t="b">
        <f t="shared" si="31"/>
        <v>0</v>
      </c>
      <c r="AJ113">
        <f t="shared" si="44"/>
        <v>0</v>
      </c>
      <c r="AL113" t="b">
        <v>0</v>
      </c>
      <c r="AM113">
        <v>0</v>
      </c>
      <c r="AO113" t="b">
        <v>0</v>
      </c>
      <c r="AP113">
        <v>0</v>
      </c>
      <c r="AR113" t="b">
        <v>0</v>
      </c>
      <c r="AS113">
        <v>0</v>
      </c>
      <c r="AU113" t="b">
        <v>0</v>
      </c>
      <c r="AV113">
        <v>0</v>
      </c>
      <c r="AX113" t="b">
        <v>0</v>
      </c>
      <c r="AY113">
        <v>0</v>
      </c>
      <c r="BA113" t="b">
        <f t="shared" si="32"/>
        <v>0</v>
      </c>
      <c r="BB113">
        <f t="shared" si="45"/>
        <v>0</v>
      </c>
      <c r="BD113" t="b">
        <f t="shared" si="33"/>
        <v>1</v>
      </c>
      <c r="BE113">
        <f t="shared" si="46"/>
        <v>1</v>
      </c>
      <c r="BG113" t="b">
        <f t="shared" si="34"/>
        <v>0</v>
      </c>
      <c r="BH113">
        <f t="shared" si="47"/>
        <v>0</v>
      </c>
      <c r="BJ113" t="b">
        <f t="shared" si="35"/>
        <v>0</v>
      </c>
      <c r="BK113">
        <f t="shared" si="48"/>
        <v>0</v>
      </c>
      <c r="BM113" t="b">
        <f t="shared" si="36"/>
        <v>1</v>
      </c>
      <c r="BN113">
        <f t="shared" si="49"/>
        <v>1</v>
      </c>
      <c r="BP113" t="b">
        <f t="shared" si="37"/>
        <v>0</v>
      </c>
      <c r="BQ113">
        <f t="shared" si="50"/>
        <v>0</v>
      </c>
    </row>
    <row r="114" spans="1:69" x14ac:dyDescent="0.25">
      <c r="A114" s="1">
        <v>5169700022</v>
      </c>
      <c r="B114" s="1" t="s">
        <v>112</v>
      </c>
      <c r="C114" s="4">
        <v>334950</v>
      </c>
      <c r="D114" s="1">
        <v>3</v>
      </c>
      <c r="E114" s="1" t="s">
        <v>6</v>
      </c>
      <c r="F114" s="1">
        <v>1880</v>
      </c>
      <c r="G114" s="1">
        <v>16262</v>
      </c>
      <c r="H114" s="1">
        <v>1</v>
      </c>
      <c r="I114" s="1">
        <v>0</v>
      </c>
      <c r="J114" s="1">
        <v>0</v>
      </c>
      <c r="K114" s="1">
        <v>5</v>
      </c>
      <c r="L114" s="1">
        <v>7</v>
      </c>
      <c r="M114" s="1">
        <v>1880</v>
      </c>
      <c r="N114" s="1">
        <v>0</v>
      </c>
      <c r="O114" s="1">
        <v>1980</v>
      </c>
      <c r="P114" s="1">
        <v>0</v>
      </c>
      <c r="Q114" s="2">
        <v>475089</v>
      </c>
      <c r="R114" s="1">
        <v>-122155</v>
      </c>
      <c r="S114" s="1"/>
      <c r="T114" s="4">
        <f t="shared" si="26"/>
        <v>178.16489361702128</v>
      </c>
      <c r="U114" s="4" t="b">
        <f t="shared" si="38"/>
        <v>0</v>
      </c>
      <c r="V114" s="2">
        <f t="shared" si="39"/>
        <v>0</v>
      </c>
      <c r="W114" s="4"/>
      <c r="X114" t="b">
        <f t="shared" si="27"/>
        <v>1</v>
      </c>
      <c r="Y114">
        <f t="shared" si="51"/>
        <v>1</v>
      </c>
      <c r="Z114" t="b">
        <f t="shared" si="28"/>
        <v>0</v>
      </c>
      <c r="AA114">
        <f t="shared" si="40"/>
        <v>0</v>
      </c>
      <c r="AB114" t="b">
        <f t="shared" si="29"/>
        <v>0</v>
      </c>
      <c r="AC114">
        <f t="shared" si="41"/>
        <v>0</v>
      </c>
      <c r="AE114">
        <f t="shared" si="42"/>
        <v>1</v>
      </c>
      <c r="AF114">
        <f t="shared" si="30"/>
        <v>1</v>
      </c>
      <c r="AG114" s="14">
        <f t="shared" si="43"/>
        <v>0</v>
      </c>
      <c r="AI114" s="13" t="b">
        <f t="shared" si="31"/>
        <v>0</v>
      </c>
      <c r="AJ114">
        <f t="shared" si="44"/>
        <v>0</v>
      </c>
      <c r="AL114" t="b">
        <v>0</v>
      </c>
      <c r="AM114">
        <v>0</v>
      </c>
      <c r="AO114" t="b">
        <v>0</v>
      </c>
      <c r="AP114">
        <v>0</v>
      </c>
      <c r="AR114" t="b">
        <v>0</v>
      </c>
      <c r="AS114">
        <v>0</v>
      </c>
      <c r="AU114" t="b">
        <v>0</v>
      </c>
      <c r="AV114">
        <v>0</v>
      </c>
      <c r="AX114" t="b">
        <v>0</v>
      </c>
      <c r="AY114">
        <v>0</v>
      </c>
      <c r="BA114" t="b">
        <f t="shared" si="32"/>
        <v>0</v>
      </c>
      <c r="BB114">
        <f t="shared" si="45"/>
        <v>0</v>
      </c>
      <c r="BD114" t="b">
        <f t="shared" si="33"/>
        <v>1</v>
      </c>
      <c r="BE114">
        <f t="shared" si="46"/>
        <v>1</v>
      </c>
      <c r="BG114" t="b">
        <f t="shared" si="34"/>
        <v>0</v>
      </c>
      <c r="BH114">
        <f t="shared" si="47"/>
        <v>0</v>
      </c>
      <c r="BJ114" t="b">
        <f t="shared" si="35"/>
        <v>1</v>
      </c>
      <c r="BK114">
        <f t="shared" si="48"/>
        <v>1</v>
      </c>
      <c r="BM114" t="b">
        <f t="shared" si="36"/>
        <v>1</v>
      </c>
      <c r="BN114">
        <f t="shared" si="49"/>
        <v>1</v>
      </c>
      <c r="BP114" t="b">
        <f t="shared" si="37"/>
        <v>0</v>
      </c>
      <c r="BQ114">
        <f t="shared" si="50"/>
        <v>0</v>
      </c>
    </row>
    <row r="115" spans="1:69" x14ac:dyDescent="0.25">
      <c r="A115" s="1">
        <v>3450300430</v>
      </c>
      <c r="B115" s="1" t="s">
        <v>113</v>
      </c>
      <c r="C115" s="4">
        <v>317500</v>
      </c>
      <c r="D115" s="1">
        <v>4</v>
      </c>
      <c r="E115" s="1" t="s">
        <v>1</v>
      </c>
      <c r="F115" s="1">
        <v>1730</v>
      </c>
      <c r="G115" s="1">
        <v>7700</v>
      </c>
      <c r="H115" s="1">
        <v>1</v>
      </c>
      <c r="I115" s="1">
        <v>0</v>
      </c>
      <c r="J115" s="1">
        <v>0</v>
      </c>
      <c r="K115" s="1">
        <v>4</v>
      </c>
      <c r="L115" s="1">
        <v>7</v>
      </c>
      <c r="M115" s="1">
        <v>1010</v>
      </c>
      <c r="N115" s="1">
        <v>720</v>
      </c>
      <c r="O115" s="1">
        <v>1963</v>
      </c>
      <c r="P115" s="1">
        <v>0</v>
      </c>
      <c r="Q115" s="2">
        <v>474996</v>
      </c>
      <c r="R115" s="1">
        <v>-122163</v>
      </c>
      <c r="S115" s="1"/>
      <c r="T115" s="4">
        <f t="shared" si="26"/>
        <v>183.52601156069363</v>
      </c>
      <c r="U115" s="4" t="b">
        <f t="shared" si="38"/>
        <v>0</v>
      </c>
      <c r="V115" s="2">
        <f t="shared" si="39"/>
        <v>0</v>
      </c>
      <c r="W115" s="4"/>
      <c r="X115" t="b">
        <f t="shared" si="27"/>
        <v>1</v>
      </c>
      <c r="Y115">
        <f t="shared" si="51"/>
        <v>1</v>
      </c>
      <c r="Z115" t="b">
        <f t="shared" si="28"/>
        <v>0</v>
      </c>
      <c r="AA115">
        <f t="shared" si="40"/>
        <v>0</v>
      </c>
      <c r="AB115" t="b">
        <f t="shared" si="29"/>
        <v>0</v>
      </c>
      <c r="AC115">
        <f t="shared" si="41"/>
        <v>0</v>
      </c>
      <c r="AE115">
        <f t="shared" si="42"/>
        <v>1</v>
      </c>
      <c r="AF115">
        <f t="shared" si="30"/>
        <v>1</v>
      </c>
      <c r="AG115" s="14">
        <f t="shared" si="43"/>
        <v>0</v>
      </c>
      <c r="AI115" s="13" t="b">
        <f t="shared" si="31"/>
        <v>0</v>
      </c>
      <c r="AJ115">
        <f t="shared" si="44"/>
        <v>0</v>
      </c>
      <c r="AL115" t="b">
        <v>0</v>
      </c>
      <c r="AM115">
        <v>0</v>
      </c>
      <c r="AO115" t="b">
        <v>0</v>
      </c>
      <c r="AP115">
        <v>0</v>
      </c>
      <c r="AR115" t="b">
        <v>1</v>
      </c>
      <c r="AS115">
        <v>1</v>
      </c>
      <c r="AU115" t="b">
        <v>0</v>
      </c>
      <c r="AV115">
        <v>0</v>
      </c>
      <c r="AX115" t="b">
        <v>0</v>
      </c>
      <c r="AY115">
        <v>0</v>
      </c>
      <c r="BA115" t="b">
        <f t="shared" si="32"/>
        <v>1</v>
      </c>
      <c r="BB115">
        <f t="shared" si="45"/>
        <v>1</v>
      </c>
      <c r="BD115" t="b">
        <f t="shared" si="33"/>
        <v>1</v>
      </c>
      <c r="BE115">
        <f t="shared" si="46"/>
        <v>1</v>
      </c>
      <c r="BG115" t="b">
        <f t="shared" si="34"/>
        <v>0</v>
      </c>
      <c r="BH115">
        <f t="shared" si="47"/>
        <v>0</v>
      </c>
      <c r="BJ115" t="b">
        <f t="shared" si="35"/>
        <v>0</v>
      </c>
      <c r="BK115">
        <f t="shared" si="48"/>
        <v>0</v>
      </c>
      <c r="BM115" t="b">
        <f t="shared" si="36"/>
        <v>1</v>
      </c>
      <c r="BN115">
        <f t="shared" si="49"/>
        <v>1</v>
      </c>
      <c r="BP115" t="b">
        <f t="shared" si="37"/>
        <v>0</v>
      </c>
      <c r="BQ115">
        <f t="shared" si="50"/>
        <v>0</v>
      </c>
    </row>
    <row r="116" spans="1:69" x14ac:dyDescent="0.25">
      <c r="A116" s="1">
        <v>5127000430</v>
      </c>
      <c r="B116" s="1" t="s">
        <v>114</v>
      </c>
      <c r="C116" s="4">
        <v>320000</v>
      </c>
      <c r="D116" s="1">
        <v>4</v>
      </c>
      <c r="E116" s="1" t="s">
        <v>6</v>
      </c>
      <c r="F116" s="1">
        <v>1730</v>
      </c>
      <c r="G116" s="1">
        <v>9520</v>
      </c>
      <c r="H116" s="1">
        <v>1</v>
      </c>
      <c r="I116" s="1">
        <v>0</v>
      </c>
      <c r="J116" s="1">
        <v>0</v>
      </c>
      <c r="K116" s="1">
        <v>4</v>
      </c>
      <c r="L116" s="1">
        <v>7</v>
      </c>
      <c r="M116" s="1">
        <v>1730</v>
      </c>
      <c r="N116" s="1">
        <v>0</v>
      </c>
      <c r="O116" s="1">
        <v>1971</v>
      </c>
      <c r="P116" s="1">
        <v>0</v>
      </c>
      <c r="Q116" s="2">
        <v>474756</v>
      </c>
      <c r="R116" s="1">
        <v>-122157</v>
      </c>
      <c r="S116" s="1"/>
      <c r="T116" s="4">
        <f t="shared" si="26"/>
        <v>184.97109826589596</v>
      </c>
      <c r="U116" s="4" t="b">
        <f t="shared" si="38"/>
        <v>0</v>
      </c>
      <c r="V116" s="2">
        <f t="shared" si="39"/>
        <v>0</v>
      </c>
      <c r="W116" s="4"/>
      <c r="X116" t="b">
        <f t="shared" si="27"/>
        <v>1</v>
      </c>
      <c r="Y116">
        <f t="shared" si="51"/>
        <v>1</v>
      </c>
      <c r="Z116" t="b">
        <f t="shared" si="28"/>
        <v>0</v>
      </c>
      <c r="AA116">
        <f t="shared" si="40"/>
        <v>0</v>
      </c>
      <c r="AB116" t="b">
        <f t="shared" si="29"/>
        <v>0</v>
      </c>
      <c r="AC116">
        <f t="shared" si="41"/>
        <v>0</v>
      </c>
      <c r="AE116">
        <f t="shared" si="42"/>
        <v>1</v>
      </c>
      <c r="AF116">
        <f t="shared" si="30"/>
        <v>1</v>
      </c>
      <c r="AG116" s="14">
        <f t="shared" si="43"/>
        <v>0</v>
      </c>
      <c r="AI116" s="13" t="b">
        <f t="shared" si="31"/>
        <v>0</v>
      </c>
      <c r="AJ116">
        <f t="shared" si="44"/>
        <v>0</v>
      </c>
      <c r="AL116" t="b">
        <v>0</v>
      </c>
      <c r="AM116">
        <v>0</v>
      </c>
      <c r="AO116" t="b">
        <v>0</v>
      </c>
      <c r="AP116">
        <v>0</v>
      </c>
      <c r="AR116" t="b">
        <v>0</v>
      </c>
      <c r="AS116">
        <v>0</v>
      </c>
      <c r="AU116" t="b">
        <v>0</v>
      </c>
      <c r="AV116">
        <v>0</v>
      </c>
      <c r="AX116" t="b">
        <v>0</v>
      </c>
      <c r="AY116">
        <v>0</v>
      </c>
      <c r="BA116" t="b">
        <f t="shared" si="32"/>
        <v>1</v>
      </c>
      <c r="BB116">
        <f t="shared" si="45"/>
        <v>1</v>
      </c>
      <c r="BD116" t="b">
        <f t="shared" si="33"/>
        <v>1</v>
      </c>
      <c r="BE116">
        <f t="shared" si="46"/>
        <v>1</v>
      </c>
      <c r="BG116" t="b">
        <f t="shared" si="34"/>
        <v>0</v>
      </c>
      <c r="BH116">
        <f t="shared" si="47"/>
        <v>0</v>
      </c>
      <c r="BJ116" t="b">
        <f t="shared" si="35"/>
        <v>0</v>
      </c>
      <c r="BK116">
        <f t="shared" si="48"/>
        <v>0</v>
      </c>
      <c r="BM116" t="b">
        <f t="shared" si="36"/>
        <v>1</v>
      </c>
      <c r="BN116">
        <f t="shared" si="49"/>
        <v>1</v>
      </c>
      <c r="BP116" t="b">
        <f t="shared" si="37"/>
        <v>0</v>
      </c>
      <c r="BQ116">
        <f t="shared" si="50"/>
        <v>0</v>
      </c>
    </row>
    <row r="117" spans="1:69" x14ac:dyDescent="0.25">
      <c r="A117" s="1">
        <v>7229800430</v>
      </c>
      <c r="B117" s="1" t="s">
        <v>109</v>
      </c>
      <c r="C117" s="4">
        <v>379500</v>
      </c>
      <c r="D117" s="1">
        <v>3</v>
      </c>
      <c r="E117" s="1" t="s">
        <v>26</v>
      </c>
      <c r="F117" s="1">
        <v>1830</v>
      </c>
      <c r="G117" s="1">
        <v>25641</v>
      </c>
      <c r="H117" s="1">
        <v>2</v>
      </c>
      <c r="I117" s="1">
        <v>0</v>
      </c>
      <c r="J117" s="1">
        <v>0</v>
      </c>
      <c r="K117" s="1">
        <v>3</v>
      </c>
      <c r="L117" s="1">
        <v>8</v>
      </c>
      <c r="M117" s="1">
        <v>1830</v>
      </c>
      <c r="N117" s="1">
        <v>0</v>
      </c>
      <c r="O117" s="1">
        <v>1989</v>
      </c>
      <c r="P117" s="1">
        <v>0</v>
      </c>
      <c r="Q117" s="2">
        <v>474786</v>
      </c>
      <c r="R117" s="1">
        <v>-122112</v>
      </c>
      <c r="S117" s="1"/>
      <c r="T117" s="4">
        <f t="shared" si="26"/>
        <v>207.37704918032787</v>
      </c>
      <c r="U117" s="4" t="b">
        <f t="shared" si="38"/>
        <v>1</v>
      </c>
      <c r="V117" s="2">
        <f t="shared" si="39"/>
        <v>1</v>
      </c>
      <c r="W117" s="4"/>
      <c r="X117" t="b">
        <f t="shared" si="27"/>
        <v>1</v>
      </c>
      <c r="Y117">
        <f t="shared" si="51"/>
        <v>1</v>
      </c>
      <c r="Z117" t="b">
        <f t="shared" si="28"/>
        <v>0</v>
      </c>
      <c r="AA117">
        <f t="shared" si="40"/>
        <v>0</v>
      </c>
      <c r="AB117" t="b">
        <f t="shared" si="29"/>
        <v>0</v>
      </c>
      <c r="AC117">
        <f t="shared" si="41"/>
        <v>0</v>
      </c>
      <c r="AE117">
        <f t="shared" si="42"/>
        <v>1</v>
      </c>
      <c r="AF117">
        <f t="shared" si="30"/>
        <v>1</v>
      </c>
      <c r="AG117" s="14">
        <f t="shared" si="43"/>
        <v>0</v>
      </c>
      <c r="AI117" s="13" t="b">
        <f t="shared" si="31"/>
        <v>0</v>
      </c>
      <c r="AJ117">
        <f t="shared" si="44"/>
        <v>0</v>
      </c>
      <c r="AL117" t="b">
        <v>1</v>
      </c>
      <c r="AM117">
        <v>1</v>
      </c>
      <c r="AO117" t="b">
        <v>0</v>
      </c>
      <c r="AP117">
        <v>0</v>
      </c>
      <c r="AR117" t="b">
        <v>0</v>
      </c>
      <c r="AS117">
        <v>0</v>
      </c>
      <c r="AU117" t="b">
        <v>0</v>
      </c>
      <c r="AV117">
        <v>0</v>
      </c>
      <c r="AX117" t="b">
        <v>0</v>
      </c>
      <c r="AY117">
        <v>0</v>
      </c>
      <c r="BA117" t="b">
        <f t="shared" si="32"/>
        <v>0</v>
      </c>
      <c r="BB117">
        <f t="shared" si="45"/>
        <v>0</v>
      </c>
      <c r="BD117" t="b">
        <f t="shared" si="33"/>
        <v>1</v>
      </c>
      <c r="BE117">
        <f t="shared" si="46"/>
        <v>1</v>
      </c>
      <c r="BG117" t="b">
        <f t="shared" si="34"/>
        <v>0</v>
      </c>
      <c r="BH117">
        <f t="shared" si="47"/>
        <v>0</v>
      </c>
      <c r="BJ117" t="b">
        <f t="shared" si="35"/>
        <v>1</v>
      </c>
      <c r="BK117">
        <f t="shared" si="48"/>
        <v>1</v>
      </c>
      <c r="BM117" t="b">
        <f t="shared" si="36"/>
        <v>0</v>
      </c>
      <c r="BN117">
        <f t="shared" si="49"/>
        <v>0</v>
      </c>
      <c r="BP117" t="b">
        <f t="shared" si="37"/>
        <v>0</v>
      </c>
      <c r="BQ117">
        <f t="shared" si="50"/>
        <v>0</v>
      </c>
    </row>
    <row r="118" spans="1:69" x14ac:dyDescent="0.25">
      <c r="A118" s="1">
        <v>847100078</v>
      </c>
      <c r="B118" s="1" t="s">
        <v>59</v>
      </c>
      <c r="C118" s="4">
        <v>330000</v>
      </c>
      <c r="D118" s="1">
        <v>3</v>
      </c>
      <c r="E118" s="1" t="s">
        <v>6</v>
      </c>
      <c r="F118" s="1">
        <v>1850</v>
      </c>
      <c r="G118" s="1">
        <v>14986</v>
      </c>
      <c r="H118" s="1">
        <v>2</v>
      </c>
      <c r="I118" s="1">
        <v>0</v>
      </c>
      <c r="J118" s="1">
        <v>0</v>
      </c>
      <c r="K118" s="1">
        <v>3</v>
      </c>
      <c r="L118" s="1">
        <v>6</v>
      </c>
      <c r="M118" s="1">
        <v>1850</v>
      </c>
      <c r="N118" s="1">
        <v>0</v>
      </c>
      <c r="O118" s="1">
        <v>1943</v>
      </c>
      <c r="P118" s="1">
        <v>2005</v>
      </c>
      <c r="Q118" s="2">
        <v>474837</v>
      </c>
      <c r="R118" s="1">
        <v>-122148</v>
      </c>
      <c r="S118" s="1"/>
      <c r="T118" s="4">
        <f t="shared" si="26"/>
        <v>178.37837837837839</v>
      </c>
      <c r="U118" s="4" t="b">
        <f t="shared" si="38"/>
        <v>0</v>
      </c>
      <c r="V118" s="2">
        <f t="shared" si="39"/>
        <v>0</v>
      </c>
      <c r="W118" s="4"/>
      <c r="X118" t="b">
        <f t="shared" si="27"/>
        <v>1</v>
      </c>
      <c r="Y118">
        <f t="shared" si="51"/>
        <v>1</v>
      </c>
      <c r="Z118" t="b">
        <f t="shared" si="28"/>
        <v>0</v>
      </c>
      <c r="AA118">
        <f t="shared" si="40"/>
        <v>0</v>
      </c>
      <c r="AB118" t="b">
        <f t="shared" si="29"/>
        <v>0</v>
      </c>
      <c r="AC118">
        <f t="shared" si="41"/>
        <v>0</v>
      </c>
      <c r="AE118">
        <f t="shared" si="42"/>
        <v>1</v>
      </c>
      <c r="AF118">
        <f t="shared" si="30"/>
        <v>1</v>
      </c>
      <c r="AG118" s="14">
        <f t="shared" si="43"/>
        <v>0</v>
      </c>
      <c r="AI118" s="13" t="b">
        <f t="shared" si="31"/>
        <v>0</v>
      </c>
      <c r="AJ118">
        <f t="shared" si="44"/>
        <v>0</v>
      </c>
      <c r="AL118" t="b">
        <v>1</v>
      </c>
      <c r="AM118">
        <v>1</v>
      </c>
      <c r="AO118" t="b">
        <v>0</v>
      </c>
      <c r="AP118">
        <v>0</v>
      </c>
      <c r="AR118" t="b">
        <v>0</v>
      </c>
      <c r="AS118">
        <v>0</v>
      </c>
      <c r="AU118" t="b">
        <v>1</v>
      </c>
      <c r="AV118">
        <v>1</v>
      </c>
      <c r="AX118" t="b">
        <v>0</v>
      </c>
      <c r="AY118">
        <v>0</v>
      </c>
      <c r="BA118" t="b">
        <f t="shared" si="32"/>
        <v>0</v>
      </c>
      <c r="BB118">
        <f t="shared" si="45"/>
        <v>0</v>
      </c>
      <c r="BD118" t="b">
        <f t="shared" si="33"/>
        <v>1</v>
      </c>
      <c r="BE118">
        <f t="shared" si="46"/>
        <v>1</v>
      </c>
      <c r="BG118" t="b">
        <f t="shared" si="34"/>
        <v>0</v>
      </c>
      <c r="BH118">
        <f t="shared" si="47"/>
        <v>0</v>
      </c>
      <c r="BJ118" t="b">
        <f t="shared" si="35"/>
        <v>1</v>
      </c>
      <c r="BK118">
        <f t="shared" si="48"/>
        <v>1</v>
      </c>
      <c r="BM118" t="b">
        <f t="shared" si="36"/>
        <v>0</v>
      </c>
      <c r="BN118">
        <f t="shared" si="49"/>
        <v>0</v>
      </c>
      <c r="BP118" t="b">
        <f t="shared" si="37"/>
        <v>0</v>
      </c>
      <c r="BQ118">
        <f t="shared" si="50"/>
        <v>0</v>
      </c>
    </row>
    <row r="119" spans="1:69" x14ac:dyDescent="0.25">
      <c r="A119" s="1">
        <v>5127100190</v>
      </c>
      <c r="B119" s="1" t="s">
        <v>115</v>
      </c>
      <c r="C119" s="4">
        <v>290000</v>
      </c>
      <c r="D119" s="1">
        <v>3</v>
      </c>
      <c r="E119" s="1" t="s">
        <v>6</v>
      </c>
      <c r="F119" s="1">
        <v>1280</v>
      </c>
      <c r="G119" s="1">
        <v>10716</v>
      </c>
      <c r="H119" s="1">
        <v>1</v>
      </c>
      <c r="I119" s="1">
        <v>0</v>
      </c>
      <c r="J119" s="1">
        <v>0</v>
      </c>
      <c r="K119" s="1">
        <v>4</v>
      </c>
      <c r="L119" s="1">
        <v>7</v>
      </c>
      <c r="M119" s="1">
        <v>1280</v>
      </c>
      <c r="N119" s="1">
        <v>0</v>
      </c>
      <c r="O119" s="1">
        <v>1969</v>
      </c>
      <c r="P119" s="1">
        <v>0</v>
      </c>
      <c r="Q119" s="2">
        <v>474755</v>
      </c>
      <c r="R119" s="1">
        <v>-122145</v>
      </c>
      <c r="S119" s="1"/>
      <c r="T119" s="4">
        <f t="shared" si="26"/>
        <v>226.5625</v>
      </c>
      <c r="U119" s="4" t="b">
        <f t="shared" si="38"/>
        <v>1</v>
      </c>
      <c r="V119" s="2">
        <f t="shared" si="39"/>
        <v>1</v>
      </c>
      <c r="W119" s="4"/>
      <c r="X119" t="b">
        <f t="shared" si="27"/>
        <v>0</v>
      </c>
      <c r="Y119">
        <f t="shared" si="51"/>
        <v>0</v>
      </c>
      <c r="Z119" t="b">
        <f t="shared" si="28"/>
        <v>1</v>
      </c>
      <c r="AA119">
        <f t="shared" si="40"/>
        <v>1</v>
      </c>
      <c r="AB119" t="b">
        <f t="shared" si="29"/>
        <v>0</v>
      </c>
      <c r="AC119">
        <f t="shared" si="41"/>
        <v>0</v>
      </c>
      <c r="AE119">
        <f t="shared" si="42"/>
        <v>0</v>
      </c>
      <c r="AF119">
        <f t="shared" si="30"/>
        <v>1</v>
      </c>
      <c r="AG119" s="14">
        <f t="shared" si="43"/>
        <v>1</v>
      </c>
      <c r="AI119" s="13" t="b">
        <f t="shared" si="31"/>
        <v>0</v>
      </c>
      <c r="AJ119">
        <f t="shared" si="44"/>
        <v>0</v>
      </c>
      <c r="AL119" t="b">
        <v>0</v>
      </c>
      <c r="AM119">
        <v>0</v>
      </c>
      <c r="AO119" t="b">
        <v>0</v>
      </c>
      <c r="AP119">
        <v>0</v>
      </c>
      <c r="AR119" t="b">
        <v>0</v>
      </c>
      <c r="AS119">
        <v>0</v>
      </c>
      <c r="AU119" t="b">
        <v>0</v>
      </c>
      <c r="AV119">
        <v>0</v>
      </c>
      <c r="AX119" t="b">
        <v>0</v>
      </c>
      <c r="AY119">
        <v>0</v>
      </c>
      <c r="BA119" t="b">
        <f t="shared" si="32"/>
        <v>0</v>
      </c>
      <c r="BB119">
        <f t="shared" si="45"/>
        <v>0</v>
      </c>
      <c r="BD119" t="b">
        <f t="shared" si="33"/>
        <v>1</v>
      </c>
      <c r="BE119">
        <f t="shared" si="46"/>
        <v>1</v>
      </c>
      <c r="BG119" t="b">
        <f t="shared" si="34"/>
        <v>0</v>
      </c>
      <c r="BH119">
        <f t="shared" si="47"/>
        <v>0</v>
      </c>
      <c r="BJ119" t="b">
        <f t="shared" si="35"/>
        <v>0</v>
      </c>
      <c r="BK119">
        <f t="shared" si="48"/>
        <v>0</v>
      </c>
      <c r="BM119" t="b">
        <f t="shared" si="36"/>
        <v>1</v>
      </c>
      <c r="BN119">
        <f t="shared" si="49"/>
        <v>1</v>
      </c>
      <c r="BP119" t="b">
        <f t="shared" si="37"/>
        <v>0</v>
      </c>
      <c r="BQ119">
        <f t="shared" si="50"/>
        <v>0</v>
      </c>
    </row>
    <row r="120" spans="1:69" x14ac:dyDescent="0.25">
      <c r="A120" s="1">
        <v>8079050010</v>
      </c>
      <c r="B120" s="1" t="s">
        <v>116</v>
      </c>
      <c r="C120" s="4">
        <v>470000</v>
      </c>
      <c r="D120" s="1">
        <v>3</v>
      </c>
      <c r="E120" s="1" t="s">
        <v>12</v>
      </c>
      <c r="F120" s="1">
        <v>2070</v>
      </c>
      <c r="G120" s="1">
        <v>8581</v>
      </c>
      <c r="H120" s="1">
        <v>2</v>
      </c>
      <c r="I120" s="1">
        <v>0</v>
      </c>
      <c r="J120" s="1">
        <v>0</v>
      </c>
      <c r="K120" s="1">
        <v>3</v>
      </c>
      <c r="L120" s="1">
        <v>8</v>
      </c>
      <c r="M120" s="1">
        <v>2070</v>
      </c>
      <c r="N120" s="1">
        <v>0</v>
      </c>
      <c r="O120" s="1">
        <v>1994</v>
      </c>
      <c r="P120" s="1">
        <v>0</v>
      </c>
      <c r="Q120" s="2">
        <v>475101</v>
      </c>
      <c r="R120" s="1">
        <v>-122151</v>
      </c>
      <c r="S120" s="1"/>
      <c r="T120" s="4">
        <f t="shared" si="26"/>
        <v>227.05314009661836</v>
      </c>
      <c r="U120" s="4" t="b">
        <f t="shared" si="38"/>
        <v>1</v>
      </c>
      <c r="V120" s="2">
        <f t="shared" si="39"/>
        <v>1</v>
      </c>
      <c r="W120" s="4"/>
      <c r="X120" t="b">
        <f t="shared" si="27"/>
        <v>0</v>
      </c>
      <c r="Y120">
        <f t="shared" si="51"/>
        <v>0</v>
      </c>
      <c r="Z120" t="b">
        <f t="shared" si="28"/>
        <v>1</v>
      </c>
      <c r="AA120">
        <f t="shared" si="40"/>
        <v>1</v>
      </c>
      <c r="AB120" t="b">
        <f t="shared" si="29"/>
        <v>0</v>
      </c>
      <c r="AC120">
        <f t="shared" si="41"/>
        <v>0</v>
      </c>
      <c r="AE120">
        <f t="shared" si="42"/>
        <v>0</v>
      </c>
      <c r="AF120">
        <f t="shared" si="30"/>
        <v>1</v>
      </c>
      <c r="AG120" s="14">
        <f t="shared" si="43"/>
        <v>1</v>
      </c>
      <c r="AI120" s="13" t="b">
        <f t="shared" si="31"/>
        <v>0</v>
      </c>
      <c r="AJ120">
        <f t="shared" si="44"/>
        <v>0</v>
      </c>
      <c r="AL120" t="b">
        <v>1</v>
      </c>
      <c r="AM120">
        <v>1</v>
      </c>
      <c r="AO120" t="b">
        <v>0</v>
      </c>
      <c r="AP120">
        <v>0</v>
      </c>
      <c r="AR120" t="b">
        <v>0</v>
      </c>
      <c r="AS120">
        <v>0</v>
      </c>
      <c r="AU120" t="b">
        <v>0</v>
      </c>
      <c r="AV120">
        <v>0</v>
      </c>
      <c r="AX120" t="b">
        <v>0</v>
      </c>
      <c r="AY120">
        <v>0</v>
      </c>
      <c r="BA120" t="b">
        <f t="shared" si="32"/>
        <v>0</v>
      </c>
      <c r="BB120">
        <f t="shared" si="45"/>
        <v>0</v>
      </c>
      <c r="BD120" t="b">
        <f t="shared" si="33"/>
        <v>1</v>
      </c>
      <c r="BE120">
        <f t="shared" si="46"/>
        <v>1</v>
      </c>
      <c r="BG120" t="b">
        <f t="shared" si="34"/>
        <v>0</v>
      </c>
      <c r="BH120">
        <f t="shared" si="47"/>
        <v>0</v>
      </c>
      <c r="BJ120" t="b">
        <f t="shared" si="35"/>
        <v>0</v>
      </c>
      <c r="BK120">
        <f t="shared" si="48"/>
        <v>0</v>
      </c>
      <c r="BM120" t="b">
        <f t="shared" si="36"/>
        <v>0</v>
      </c>
      <c r="BN120">
        <f t="shared" si="49"/>
        <v>0</v>
      </c>
      <c r="BP120" t="b">
        <f t="shared" si="37"/>
        <v>0</v>
      </c>
      <c r="BQ120">
        <f t="shared" si="50"/>
        <v>0</v>
      </c>
    </row>
    <row r="121" spans="1:69" x14ac:dyDescent="0.25">
      <c r="A121" s="1">
        <v>1137400460</v>
      </c>
      <c r="B121" s="1" t="s">
        <v>84</v>
      </c>
      <c r="C121" s="4">
        <v>455000</v>
      </c>
      <c r="D121" s="1">
        <v>4</v>
      </c>
      <c r="E121" s="1" t="s">
        <v>12</v>
      </c>
      <c r="F121" s="1">
        <v>2950</v>
      </c>
      <c r="G121" s="1">
        <v>4502</v>
      </c>
      <c r="H121" s="1">
        <v>2</v>
      </c>
      <c r="I121" s="1">
        <v>0</v>
      </c>
      <c r="J121" s="1">
        <v>0</v>
      </c>
      <c r="K121" s="1">
        <v>3</v>
      </c>
      <c r="L121" s="1">
        <v>7</v>
      </c>
      <c r="M121" s="1">
        <v>2950</v>
      </c>
      <c r="N121" s="1">
        <v>0</v>
      </c>
      <c r="O121" s="1">
        <v>2005</v>
      </c>
      <c r="P121" s="1">
        <v>0</v>
      </c>
      <c r="Q121" s="2">
        <v>475002</v>
      </c>
      <c r="R121" s="1">
        <v>-122151</v>
      </c>
      <c r="S121" s="1"/>
      <c r="T121" s="4">
        <f t="shared" si="26"/>
        <v>154.23728813559322</v>
      </c>
      <c r="U121" s="4" t="b">
        <f t="shared" si="38"/>
        <v>0</v>
      </c>
      <c r="V121" s="2">
        <f t="shared" si="39"/>
        <v>0</v>
      </c>
      <c r="W121" s="4"/>
      <c r="X121" t="b">
        <f t="shared" si="27"/>
        <v>0</v>
      </c>
      <c r="Y121">
        <f t="shared" si="51"/>
        <v>0</v>
      </c>
      <c r="Z121" t="b">
        <f t="shared" si="28"/>
        <v>0</v>
      </c>
      <c r="AA121">
        <f t="shared" si="40"/>
        <v>0</v>
      </c>
      <c r="AB121" t="b">
        <f t="shared" si="29"/>
        <v>1</v>
      </c>
      <c r="AC121">
        <f t="shared" si="41"/>
        <v>1</v>
      </c>
      <c r="AE121">
        <f t="shared" si="42"/>
        <v>0</v>
      </c>
      <c r="AF121">
        <f t="shared" si="30"/>
        <v>2</v>
      </c>
      <c r="AG121" s="14">
        <f t="shared" si="43"/>
        <v>2</v>
      </c>
      <c r="AI121" s="13" t="b">
        <f t="shared" si="31"/>
        <v>0</v>
      </c>
      <c r="AJ121">
        <f t="shared" si="44"/>
        <v>0</v>
      </c>
      <c r="AL121" t="b">
        <v>1</v>
      </c>
      <c r="AM121">
        <v>1</v>
      </c>
      <c r="AO121" t="b">
        <v>0</v>
      </c>
      <c r="AP121">
        <v>0</v>
      </c>
      <c r="AR121" t="b">
        <v>0</v>
      </c>
      <c r="AS121">
        <v>0</v>
      </c>
      <c r="AU121" t="b">
        <v>0</v>
      </c>
      <c r="AV121">
        <v>0</v>
      </c>
      <c r="AX121" t="b">
        <v>1</v>
      </c>
      <c r="AY121">
        <v>1</v>
      </c>
      <c r="BA121" t="b">
        <f t="shared" si="32"/>
        <v>1</v>
      </c>
      <c r="BB121">
        <f t="shared" si="45"/>
        <v>1</v>
      </c>
      <c r="BD121" t="b">
        <f t="shared" si="33"/>
        <v>1</v>
      </c>
      <c r="BE121">
        <f t="shared" si="46"/>
        <v>1</v>
      </c>
      <c r="BG121" t="b">
        <f t="shared" si="34"/>
        <v>1</v>
      </c>
      <c r="BH121">
        <f t="shared" si="47"/>
        <v>1</v>
      </c>
      <c r="BJ121" t="b">
        <f t="shared" si="35"/>
        <v>0</v>
      </c>
      <c r="BK121">
        <f t="shared" si="48"/>
        <v>0</v>
      </c>
      <c r="BM121" t="b">
        <f t="shared" si="36"/>
        <v>0</v>
      </c>
      <c r="BN121">
        <f t="shared" si="49"/>
        <v>0</v>
      </c>
      <c r="BP121" t="b">
        <f t="shared" si="37"/>
        <v>0</v>
      </c>
      <c r="BQ121">
        <f t="shared" si="50"/>
        <v>0</v>
      </c>
    </row>
    <row r="122" spans="1:69" x14ac:dyDescent="0.25">
      <c r="A122" s="1">
        <v>4309710250</v>
      </c>
      <c r="B122" s="1" t="s">
        <v>117</v>
      </c>
      <c r="C122" s="4">
        <v>736500</v>
      </c>
      <c r="D122" s="1">
        <v>4</v>
      </c>
      <c r="E122" s="1" t="s">
        <v>12</v>
      </c>
      <c r="F122" s="1">
        <v>3180</v>
      </c>
      <c r="G122" s="1">
        <v>21904</v>
      </c>
      <c r="H122" s="1">
        <v>2</v>
      </c>
      <c r="I122" s="1">
        <v>0</v>
      </c>
      <c r="J122" s="1">
        <v>3</v>
      </c>
      <c r="K122" s="1">
        <v>3</v>
      </c>
      <c r="L122" s="1">
        <v>9</v>
      </c>
      <c r="M122" s="1">
        <v>3180</v>
      </c>
      <c r="N122" s="1">
        <v>0</v>
      </c>
      <c r="O122" s="1">
        <v>2000</v>
      </c>
      <c r="P122" s="1">
        <v>0</v>
      </c>
      <c r="Q122" s="1">
        <v>47515</v>
      </c>
      <c r="R122" s="1">
        <v>-122117</v>
      </c>
      <c r="S122" s="1"/>
      <c r="T122" s="4">
        <f t="shared" si="26"/>
        <v>231.60377358490567</v>
      </c>
      <c r="U122" s="4" t="b">
        <f t="shared" si="38"/>
        <v>1</v>
      </c>
      <c r="V122" s="2">
        <f t="shared" si="39"/>
        <v>1</v>
      </c>
      <c r="W122" s="4"/>
      <c r="X122" t="b">
        <f t="shared" si="27"/>
        <v>0</v>
      </c>
      <c r="Y122">
        <f t="shared" si="51"/>
        <v>0</v>
      </c>
      <c r="Z122" t="b">
        <f t="shared" si="28"/>
        <v>1</v>
      </c>
      <c r="AA122">
        <f t="shared" si="40"/>
        <v>1</v>
      </c>
      <c r="AB122" t="b">
        <f t="shared" si="29"/>
        <v>0</v>
      </c>
      <c r="AC122">
        <f t="shared" si="41"/>
        <v>0</v>
      </c>
      <c r="AE122">
        <f t="shared" si="42"/>
        <v>0</v>
      </c>
      <c r="AF122">
        <f t="shared" si="30"/>
        <v>1</v>
      </c>
      <c r="AG122" s="14">
        <f t="shared" si="43"/>
        <v>1</v>
      </c>
      <c r="AI122" s="13" t="b">
        <f t="shared" si="31"/>
        <v>1</v>
      </c>
      <c r="AJ122">
        <f t="shared" si="44"/>
        <v>1</v>
      </c>
      <c r="AL122" t="b">
        <v>1</v>
      </c>
      <c r="AM122">
        <v>1</v>
      </c>
      <c r="AO122" t="b">
        <v>1</v>
      </c>
      <c r="AP122">
        <v>1</v>
      </c>
      <c r="AR122" t="b">
        <v>0</v>
      </c>
      <c r="AS122">
        <v>0</v>
      </c>
      <c r="AU122" t="b">
        <v>0</v>
      </c>
      <c r="AV122">
        <v>0</v>
      </c>
      <c r="AX122" t="b">
        <v>0</v>
      </c>
      <c r="AY122">
        <v>0</v>
      </c>
      <c r="BA122" t="b">
        <f t="shared" si="32"/>
        <v>1</v>
      </c>
      <c r="BB122">
        <f t="shared" si="45"/>
        <v>1</v>
      </c>
      <c r="BD122" t="b">
        <f t="shared" si="33"/>
        <v>1</v>
      </c>
      <c r="BE122">
        <f t="shared" si="46"/>
        <v>1</v>
      </c>
      <c r="BG122" t="b">
        <f t="shared" si="34"/>
        <v>1</v>
      </c>
      <c r="BH122">
        <f t="shared" si="47"/>
        <v>1</v>
      </c>
      <c r="BJ122" t="b">
        <f t="shared" si="35"/>
        <v>1</v>
      </c>
      <c r="BK122">
        <f t="shared" si="48"/>
        <v>1</v>
      </c>
      <c r="BM122" t="b">
        <f t="shared" si="36"/>
        <v>0</v>
      </c>
      <c r="BN122">
        <f t="shared" si="49"/>
        <v>0</v>
      </c>
      <c r="BP122" t="b">
        <f t="shared" si="37"/>
        <v>1</v>
      </c>
      <c r="BQ122">
        <f t="shared" si="50"/>
        <v>1</v>
      </c>
    </row>
    <row r="123" spans="1:69" x14ac:dyDescent="0.25">
      <c r="A123" s="1">
        <v>8079000190</v>
      </c>
      <c r="B123" s="1" t="s">
        <v>118</v>
      </c>
      <c r="C123" s="4">
        <v>415000</v>
      </c>
      <c r="D123" s="1">
        <v>4</v>
      </c>
      <c r="E123" s="1" t="s">
        <v>12</v>
      </c>
      <c r="F123" s="1">
        <v>2150</v>
      </c>
      <c r="G123" s="1">
        <v>8173</v>
      </c>
      <c r="H123" s="1">
        <v>2</v>
      </c>
      <c r="I123" s="1">
        <v>0</v>
      </c>
      <c r="J123" s="1">
        <v>0</v>
      </c>
      <c r="K123" s="1">
        <v>3</v>
      </c>
      <c r="L123" s="1">
        <v>8</v>
      </c>
      <c r="M123" s="1">
        <v>2150</v>
      </c>
      <c r="N123" s="1">
        <v>0</v>
      </c>
      <c r="O123" s="1">
        <v>1987</v>
      </c>
      <c r="P123" s="1">
        <v>0</v>
      </c>
      <c r="Q123" s="1">
        <v>47511</v>
      </c>
      <c r="R123" s="1">
        <v>-122153</v>
      </c>
      <c r="S123" s="1"/>
      <c r="T123" s="4">
        <f t="shared" si="26"/>
        <v>193.02325581395348</v>
      </c>
      <c r="U123" s="4" t="b">
        <f t="shared" si="38"/>
        <v>0</v>
      </c>
      <c r="V123" s="2">
        <f t="shared" si="39"/>
        <v>0</v>
      </c>
      <c r="W123" s="4"/>
      <c r="X123" t="b">
        <f t="shared" si="27"/>
        <v>1</v>
      </c>
      <c r="Y123">
        <f t="shared" si="51"/>
        <v>1</v>
      </c>
      <c r="Z123" t="b">
        <f t="shared" si="28"/>
        <v>0</v>
      </c>
      <c r="AA123">
        <f t="shared" si="40"/>
        <v>0</v>
      </c>
      <c r="AB123" t="b">
        <f t="shared" si="29"/>
        <v>0</v>
      </c>
      <c r="AC123">
        <f t="shared" si="41"/>
        <v>0</v>
      </c>
      <c r="AE123">
        <f t="shared" si="42"/>
        <v>1</v>
      </c>
      <c r="AF123">
        <f t="shared" si="30"/>
        <v>1</v>
      </c>
      <c r="AG123" s="14">
        <f t="shared" si="43"/>
        <v>0</v>
      </c>
      <c r="AI123" s="13" t="b">
        <f t="shared" si="31"/>
        <v>0</v>
      </c>
      <c r="AJ123">
        <f t="shared" si="44"/>
        <v>0</v>
      </c>
      <c r="AL123" t="b">
        <v>1</v>
      </c>
      <c r="AM123">
        <v>1</v>
      </c>
      <c r="AO123" t="b">
        <v>0</v>
      </c>
      <c r="AP123">
        <v>0</v>
      </c>
      <c r="AR123" t="b">
        <v>0</v>
      </c>
      <c r="AS123">
        <v>0</v>
      </c>
      <c r="AU123" t="b">
        <v>0</v>
      </c>
      <c r="AV123">
        <v>0</v>
      </c>
      <c r="AX123" t="b">
        <v>0</v>
      </c>
      <c r="AY123">
        <v>0</v>
      </c>
      <c r="BA123" t="b">
        <f t="shared" si="32"/>
        <v>1</v>
      </c>
      <c r="BB123">
        <f t="shared" si="45"/>
        <v>1</v>
      </c>
      <c r="BD123" t="b">
        <f t="shared" si="33"/>
        <v>1</v>
      </c>
      <c r="BE123">
        <f t="shared" si="46"/>
        <v>1</v>
      </c>
      <c r="BG123" t="b">
        <f t="shared" si="34"/>
        <v>0</v>
      </c>
      <c r="BH123">
        <f t="shared" si="47"/>
        <v>0</v>
      </c>
      <c r="BJ123" t="b">
        <f t="shared" si="35"/>
        <v>0</v>
      </c>
      <c r="BK123">
        <f t="shared" si="48"/>
        <v>0</v>
      </c>
      <c r="BM123" t="b">
        <f t="shared" si="36"/>
        <v>0</v>
      </c>
      <c r="BN123">
        <f t="shared" si="49"/>
        <v>0</v>
      </c>
      <c r="BP123" t="b">
        <f t="shared" si="37"/>
        <v>0</v>
      </c>
      <c r="BQ123">
        <f t="shared" si="50"/>
        <v>0</v>
      </c>
    </row>
    <row r="124" spans="1:69" x14ac:dyDescent="0.25">
      <c r="A124" s="1">
        <v>1523059180</v>
      </c>
      <c r="B124" s="1" t="s">
        <v>119</v>
      </c>
      <c r="C124" s="4">
        <v>354900</v>
      </c>
      <c r="D124" s="1">
        <v>3</v>
      </c>
      <c r="E124" s="1">
        <v>1</v>
      </c>
      <c r="F124" s="1">
        <v>1720</v>
      </c>
      <c r="G124" s="1">
        <v>16552</v>
      </c>
      <c r="H124" s="1">
        <v>1</v>
      </c>
      <c r="I124" s="1">
        <v>0</v>
      </c>
      <c r="J124" s="1">
        <v>0</v>
      </c>
      <c r="K124" s="1">
        <v>4</v>
      </c>
      <c r="L124" s="1">
        <v>7</v>
      </c>
      <c r="M124" s="1">
        <v>1720</v>
      </c>
      <c r="N124" s="1">
        <v>0</v>
      </c>
      <c r="O124" s="1">
        <v>1971</v>
      </c>
      <c r="P124" s="1">
        <v>0</v>
      </c>
      <c r="Q124" s="2">
        <v>474772</v>
      </c>
      <c r="R124" s="1">
        <v>-122153</v>
      </c>
      <c r="S124" s="1"/>
      <c r="T124" s="4">
        <f t="shared" si="26"/>
        <v>206.33720930232559</v>
      </c>
      <c r="U124" s="4" t="b">
        <f t="shared" si="38"/>
        <v>1</v>
      </c>
      <c r="V124" s="2">
        <f t="shared" si="39"/>
        <v>1</v>
      </c>
      <c r="W124" s="4"/>
      <c r="X124" t="b">
        <f t="shared" si="27"/>
        <v>1</v>
      </c>
      <c r="Y124">
        <f t="shared" si="51"/>
        <v>1</v>
      </c>
      <c r="Z124" t="b">
        <f t="shared" si="28"/>
        <v>0</v>
      </c>
      <c r="AA124">
        <f t="shared" si="40"/>
        <v>0</v>
      </c>
      <c r="AB124" t="b">
        <f t="shared" si="29"/>
        <v>0</v>
      </c>
      <c r="AC124">
        <f t="shared" si="41"/>
        <v>0</v>
      </c>
      <c r="AE124">
        <f t="shared" si="42"/>
        <v>1</v>
      </c>
      <c r="AF124">
        <f t="shared" si="30"/>
        <v>1</v>
      </c>
      <c r="AG124" s="14">
        <f t="shared" si="43"/>
        <v>0</v>
      </c>
      <c r="AI124" s="13" t="b">
        <f t="shared" si="31"/>
        <v>0</v>
      </c>
      <c r="AJ124">
        <f t="shared" si="44"/>
        <v>0</v>
      </c>
      <c r="AL124" t="b">
        <v>0</v>
      </c>
      <c r="AM124">
        <v>0</v>
      </c>
      <c r="AO124" t="b">
        <v>0</v>
      </c>
      <c r="AP124">
        <v>0</v>
      </c>
      <c r="AR124" t="b">
        <v>0</v>
      </c>
      <c r="AS124">
        <v>0</v>
      </c>
      <c r="AU124" t="b">
        <v>0</v>
      </c>
      <c r="AV124">
        <v>0</v>
      </c>
      <c r="AX124" t="b">
        <v>0</v>
      </c>
      <c r="AY124">
        <v>0</v>
      </c>
      <c r="BA124" t="b">
        <f t="shared" si="32"/>
        <v>0</v>
      </c>
      <c r="BB124">
        <f t="shared" si="45"/>
        <v>0</v>
      </c>
      <c r="BD124" t="b">
        <f t="shared" si="33"/>
        <v>0</v>
      </c>
      <c r="BE124">
        <f t="shared" si="46"/>
        <v>0</v>
      </c>
      <c r="BG124" t="b">
        <f t="shared" si="34"/>
        <v>0</v>
      </c>
      <c r="BH124">
        <f t="shared" si="47"/>
        <v>0</v>
      </c>
      <c r="BJ124" t="b">
        <f t="shared" si="35"/>
        <v>1</v>
      </c>
      <c r="BK124">
        <f t="shared" si="48"/>
        <v>1</v>
      </c>
      <c r="BM124" t="b">
        <f t="shared" si="36"/>
        <v>1</v>
      </c>
      <c r="BN124">
        <f t="shared" si="49"/>
        <v>1</v>
      </c>
      <c r="BP124" t="b">
        <f t="shared" si="37"/>
        <v>0</v>
      </c>
      <c r="BQ124">
        <f t="shared" si="50"/>
        <v>0</v>
      </c>
    </row>
    <row r="125" spans="1:69" x14ac:dyDescent="0.25">
      <c r="A125" s="1">
        <v>7312100010</v>
      </c>
      <c r="B125" s="1" t="s">
        <v>120</v>
      </c>
      <c r="C125" s="4">
        <v>410000</v>
      </c>
      <c r="D125" s="1">
        <v>4</v>
      </c>
      <c r="E125" s="1" t="s">
        <v>12</v>
      </c>
      <c r="F125" s="1">
        <v>2240</v>
      </c>
      <c r="G125" s="1">
        <v>4447</v>
      </c>
      <c r="H125" s="1">
        <v>2</v>
      </c>
      <c r="I125" s="1">
        <v>0</v>
      </c>
      <c r="J125" s="1">
        <v>0</v>
      </c>
      <c r="K125" s="1">
        <v>3</v>
      </c>
      <c r="L125" s="1">
        <v>7</v>
      </c>
      <c r="M125" s="1">
        <v>2240</v>
      </c>
      <c r="N125" s="1">
        <v>0</v>
      </c>
      <c r="O125" s="1">
        <v>2006</v>
      </c>
      <c r="P125" s="1">
        <v>0</v>
      </c>
      <c r="Q125" s="2">
        <v>474868</v>
      </c>
      <c r="R125" s="1">
        <v>-122159</v>
      </c>
      <c r="S125" s="1"/>
      <c r="T125" s="4">
        <f t="shared" si="26"/>
        <v>183.03571428571428</v>
      </c>
      <c r="U125" s="4" t="b">
        <f t="shared" si="38"/>
        <v>0</v>
      </c>
      <c r="V125" s="2">
        <f t="shared" si="39"/>
        <v>0</v>
      </c>
      <c r="W125" s="4"/>
      <c r="X125" t="b">
        <f t="shared" si="27"/>
        <v>1</v>
      </c>
      <c r="Y125">
        <f t="shared" si="51"/>
        <v>1</v>
      </c>
      <c r="Z125" t="b">
        <f t="shared" si="28"/>
        <v>0</v>
      </c>
      <c r="AA125">
        <f t="shared" si="40"/>
        <v>0</v>
      </c>
      <c r="AB125" t="b">
        <f t="shared" si="29"/>
        <v>0</v>
      </c>
      <c r="AC125">
        <f t="shared" si="41"/>
        <v>0</v>
      </c>
      <c r="AE125">
        <f t="shared" si="42"/>
        <v>1</v>
      </c>
      <c r="AF125">
        <f t="shared" si="30"/>
        <v>1</v>
      </c>
      <c r="AG125" s="14">
        <f t="shared" si="43"/>
        <v>0</v>
      </c>
      <c r="AI125" s="13" t="b">
        <f t="shared" si="31"/>
        <v>0</v>
      </c>
      <c r="AJ125">
        <f t="shared" si="44"/>
        <v>0</v>
      </c>
      <c r="AL125" t="b">
        <v>1</v>
      </c>
      <c r="AM125">
        <v>1</v>
      </c>
      <c r="AO125" t="b">
        <v>0</v>
      </c>
      <c r="AP125">
        <v>0</v>
      </c>
      <c r="AR125" t="b">
        <v>0</v>
      </c>
      <c r="AS125">
        <v>0</v>
      </c>
      <c r="AU125" t="b">
        <v>0</v>
      </c>
      <c r="AV125">
        <v>0</v>
      </c>
      <c r="AX125" t="b">
        <v>1</v>
      </c>
      <c r="AY125">
        <v>1</v>
      </c>
      <c r="BA125" t="b">
        <f t="shared" si="32"/>
        <v>1</v>
      </c>
      <c r="BB125">
        <f t="shared" si="45"/>
        <v>1</v>
      </c>
      <c r="BD125" t="b">
        <f t="shared" si="33"/>
        <v>1</v>
      </c>
      <c r="BE125">
        <f t="shared" si="46"/>
        <v>1</v>
      </c>
      <c r="BG125" t="b">
        <f t="shared" si="34"/>
        <v>0</v>
      </c>
      <c r="BH125">
        <f t="shared" si="47"/>
        <v>0</v>
      </c>
      <c r="BJ125" t="b">
        <f t="shared" si="35"/>
        <v>0</v>
      </c>
      <c r="BK125">
        <f t="shared" si="48"/>
        <v>0</v>
      </c>
      <c r="BM125" t="b">
        <f t="shared" si="36"/>
        <v>0</v>
      </c>
      <c r="BN125">
        <f t="shared" si="49"/>
        <v>0</v>
      </c>
      <c r="BP125" t="b">
        <f t="shared" si="37"/>
        <v>0</v>
      </c>
      <c r="BQ125">
        <f t="shared" si="50"/>
        <v>0</v>
      </c>
    </row>
    <row r="126" spans="1:69" x14ac:dyDescent="0.25">
      <c r="A126" s="1">
        <v>3450300280</v>
      </c>
      <c r="B126" s="1" t="s">
        <v>22</v>
      </c>
      <c r="C126" s="4">
        <v>460000</v>
      </c>
      <c r="D126" s="1">
        <v>5</v>
      </c>
      <c r="E126" s="1" t="s">
        <v>31</v>
      </c>
      <c r="F126" s="1">
        <v>3100</v>
      </c>
      <c r="G126" s="1">
        <v>7260</v>
      </c>
      <c r="H126" s="1">
        <v>2</v>
      </c>
      <c r="I126" s="1">
        <v>0</v>
      </c>
      <c r="J126" s="1">
        <v>0</v>
      </c>
      <c r="K126" s="1">
        <v>3</v>
      </c>
      <c r="L126" s="1">
        <v>8</v>
      </c>
      <c r="M126" s="1">
        <v>3100</v>
      </c>
      <c r="N126" s="1">
        <v>0</v>
      </c>
      <c r="O126" s="1">
        <v>1963</v>
      </c>
      <c r="P126" s="1">
        <v>2000</v>
      </c>
      <c r="Q126" s="2">
        <v>475004</v>
      </c>
      <c r="R126" s="1">
        <v>-122162</v>
      </c>
      <c r="S126" s="1"/>
      <c r="T126" s="4">
        <f t="shared" si="26"/>
        <v>148.38709677419354</v>
      </c>
      <c r="U126" s="4" t="b">
        <f t="shared" si="38"/>
        <v>0</v>
      </c>
      <c r="V126" s="2">
        <f t="shared" si="39"/>
        <v>0</v>
      </c>
      <c r="W126" s="4"/>
      <c r="X126" t="b">
        <f t="shared" si="27"/>
        <v>0</v>
      </c>
      <c r="Y126">
        <f t="shared" si="51"/>
        <v>0</v>
      </c>
      <c r="Z126" t="b">
        <f t="shared" si="28"/>
        <v>0</v>
      </c>
      <c r="AA126">
        <f t="shared" si="40"/>
        <v>0</v>
      </c>
      <c r="AB126" t="b">
        <f t="shared" si="29"/>
        <v>1</v>
      </c>
      <c r="AC126">
        <f t="shared" si="41"/>
        <v>1</v>
      </c>
      <c r="AE126">
        <f t="shared" si="42"/>
        <v>0</v>
      </c>
      <c r="AF126">
        <f t="shared" si="30"/>
        <v>2</v>
      </c>
      <c r="AG126" s="14">
        <f t="shared" si="43"/>
        <v>2</v>
      </c>
      <c r="AI126" s="13" t="b">
        <f t="shared" si="31"/>
        <v>0</v>
      </c>
      <c r="AJ126">
        <f t="shared" si="44"/>
        <v>0</v>
      </c>
      <c r="AL126" t="b">
        <v>1</v>
      </c>
      <c r="AM126">
        <v>1</v>
      </c>
      <c r="AO126" t="b">
        <v>0</v>
      </c>
      <c r="AP126">
        <v>0</v>
      </c>
      <c r="AR126" t="b">
        <v>0</v>
      </c>
      <c r="AS126">
        <v>0</v>
      </c>
      <c r="AU126" t="b">
        <v>1</v>
      </c>
      <c r="AV126">
        <v>1</v>
      </c>
      <c r="AX126" t="b">
        <v>0</v>
      </c>
      <c r="AY126">
        <v>0</v>
      </c>
      <c r="BA126" t="b">
        <f t="shared" si="32"/>
        <v>1</v>
      </c>
      <c r="BB126">
        <f t="shared" si="45"/>
        <v>1</v>
      </c>
      <c r="BD126" t="b">
        <f t="shared" si="33"/>
        <v>1</v>
      </c>
      <c r="BE126">
        <f t="shared" si="46"/>
        <v>1</v>
      </c>
      <c r="BG126" t="b">
        <f t="shared" si="34"/>
        <v>1</v>
      </c>
      <c r="BH126">
        <f t="shared" si="47"/>
        <v>1</v>
      </c>
      <c r="BJ126" t="b">
        <f t="shared" si="35"/>
        <v>0</v>
      </c>
      <c r="BK126">
        <f t="shared" si="48"/>
        <v>0</v>
      </c>
      <c r="BM126" t="b">
        <f t="shared" si="36"/>
        <v>0</v>
      </c>
      <c r="BN126">
        <f t="shared" si="49"/>
        <v>0</v>
      </c>
      <c r="BP126" t="b">
        <f t="shared" si="37"/>
        <v>0</v>
      </c>
      <c r="BQ126">
        <f t="shared" si="50"/>
        <v>0</v>
      </c>
    </row>
    <row r="127" spans="1:69" x14ac:dyDescent="0.25">
      <c r="A127" s="1">
        <v>123059071</v>
      </c>
      <c r="B127" s="1" t="s">
        <v>121</v>
      </c>
      <c r="C127" s="4">
        <v>440000</v>
      </c>
      <c r="D127" s="1">
        <v>3</v>
      </c>
      <c r="E127" s="1">
        <v>2</v>
      </c>
      <c r="F127" s="1">
        <v>1860</v>
      </c>
      <c r="G127" s="1">
        <v>217800</v>
      </c>
      <c r="H127" s="1">
        <v>2</v>
      </c>
      <c r="I127" s="1">
        <v>0</v>
      </c>
      <c r="J127" s="1">
        <v>2</v>
      </c>
      <c r="K127" s="1">
        <v>3</v>
      </c>
      <c r="L127" s="1">
        <v>8</v>
      </c>
      <c r="M127" s="1">
        <v>1860</v>
      </c>
      <c r="N127" s="1">
        <v>0</v>
      </c>
      <c r="O127" s="1">
        <v>1998</v>
      </c>
      <c r="P127" s="1">
        <v>0</v>
      </c>
      <c r="Q127" s="2">
        <v>475157</v>
      </c>
      <c r="R127" s="1">
        <v>-122107</v>
      </c>
      <c r="S127" s="1"/>
      <c r="T127" s="4">
        <f t="shared" si="26"/>
        <v>236.55913978494624</v>
      </c>
      <c r="U127" s="4" t="b">
        <f t="shared" si="38"/>
        <v>1</v>
      </c>
      <c r="V127" s="2">
        <f t="shared" si="39"/>
        <v>1</v>
      </c>
      <c r="W127" s="4"/>
      <c r="X127" t="b">
        <f t="shared" si="27"/>
        <v>0</v>
      </c>
      <c r="Y127">
        <f t="shared" si="51"/>
        <v>0</v>
      </c>
      <c r="Z127" t="b">
        <f t="shared" si="28"/>
        <v>1</v>
      </c>
      <c r="AA127">
        <f t="shared" si="40"/>
        <v>1</v>
      </c>
      <c r="AB127" t="b">
        <f t="shared" si="29"/>
        <v>0</v>
      </c>
      <c r="AC127">
        <f t="shared" si="41"/>
        <v>0</v>
      </c>
      <c r="AE127">
        <f t="shared" si="42"/>
        <v>0</v>
      </c>
      <c r="AF127">
        <f t="shared" si="30"/>
        <v>1</v>
      </c>
      <c r="AG127" s="14">
        <f t="shared" si="43"/>
        <v>1</v>
      </c>
      <c r="AI127" s="13" t="b">
        <f t="shared" si="31"/>
        <v>0</v>
      </c>
      <c r="AJ127">
        <f t="shared" si="44"/>
        <v>0</v>
      </c>
      <c r="AL127" t="b">
        <v>1</v>
      </c>
      <c r="AM127">
        <v>1</v>
      </c>
      <c r="AO127" t="b">
        <v>1</v>
      </c>
      <c r="AP127">
        <v>1</v>
      </c>
      <c r="AR127" t="b">
        <v>0</v>
      </c>
      <c r="AS127">
        <v>0</v>
      </c>
      <c r="AU127" t="b">
        <v>0</v>
      </c>
      <c r="AV127">
        <v>0</v>
      </c>
      <c r="AX127" t="b">
        <v>0</v>
      </c>
      <c r="AY127">
        <v>0</v>
      </c>
      <c r="BA127" t="b">
        <f t="shared" si="32"/>
        <v>0</v>
      </c>
      <c r="BB127">
        <f t="shared" si="45"/>
        <v>0</v>
      </c>
      <c r="BD127" t="b">
        <f t="shared" si="33"/>
        <v>0</v>
      </c>
      <c r="BE127">
        <f t="shared" si="46"/>
        <v>0</v>
      </c>
      <c r="BG127" t="b">
        <f t="shared" si="34"/>
        <v>0</v>
      </c>
      <c r="BH127">
        <f t="shared" si="47"/>
        <v>0</v>
      </c>
      <c r="BJ127" t="b">
        <f t="shared" si="35"/>
        <v>1</v>
      </c>
      <c r="BK127">
        <f t="shared" si="48"/>
        <v>1</v>
      </c>
      <c r="BM127" t="b">
        <f t="shared" si="36"/>
        <v>0</v>
      </c>
      <c r="BN127">
        <f t="shared" si="49"/>
        <v>0</v>
      </c>
      <c r="BP127" t="b">
        <f t="shared" si="37"/>
        <v>0</v>
      </c>
      <c r="BQ127">
        <f t="shared" si="50"/>
        <v>0</v>
      </c>
    </row>
    <row r="128" spans="1:69" x14ac:dyDescent="0.25">
      <c r="A128" s="1">
        <v>5095400630</v>
      </c>
      <c r="B128" s="1" t="s">
        <v>15</v>
      </c>
      <c r="C128" s="4">
        <v>360000</v>
      </c>
      <c r="D128" s="1">
        <v>4</v>
      </c>
      <c r="E128" s="1" t="s">
        <v>6</v>
      </c>
      <c r="F128" s="1">
        <v>1750</v>
      </c>
      <c r="G128" s="1">
        <v>18810</v>
      </c>
      <c r="H128" s="1">
        <v>1</v>
      </c>
      <c r="I128" s="1">
        <v>0</v>
      </c>
      <c r="J128" s="1">
        <v>0</v>
      </c>
      <c r="K128" s="1">
        <v>3</v>
      </c>
      <c r="L128" s="1">
        <v>7</v>
      </c>
      <c r="M128" s="1">
        <v>1220</v>
      </c>
      <c r="N128" s="1">
        <v>530</v>
      </c>
      <c r="O128" s="1">
        <v>1977</v>
      </c>
      <c r="P128" s="1">
        <v>0</v>
      </c>
      <c r="Q128" s="2">
        <v>474719</v>
      </c>
      <c r="R128" s="1">
        <v>-122074</v>
      </c>
      <c r="S128" s="1"/>
      <c r="T128" s="4">
        <f t="shared" si="26"/>
        <v>205.71428571428572</v>
      </c>
      <c r="U128" s="4" t="b">
        <f t="shared" si="38"/>
        <v>1</v>
      </c>
      <c r="V128" s="2">
        <f t="shared" si="39"/>
        <v>1</v>
      </c>
      <c r="W128" s="4"/>
      <c r="X128" t="b">
        <f t="shared" si="27"/>
        <v>1</v>
      </c>
      <c r="Y128">
        <f t="shared" si="51"/>
        <v>1</v>
      </c>
      <c r="Z128" t="b">
        <f t="shared" si="28"/>
        <v>0</v>
      </c>
      <c r="AA128">
        <f t="shared" si="40"/>
        <v>0</v>
      </c>
      <c r="AB128" t="b">
        <f t="shared" si="29"/>
        <v>0</v>
      </c>
      <c r="AC128">
        <f t="shared" si="41"/>
        <v>0</v>
      </c>
      <c r="AE128">
        <f t="shared" si="42"/>
        <v>1</v>
      </c>
      <c r="AF128">
        <f t="shared" si="30"/>
        <v>1</v>
      </c>
      <c r="AG128" s="14">
        <f t="shared" si="43"/>
        <v>0</v>
      </c>
      <c r="AI128" s="13" t="b">
        <f t="shared" si="31"/>
        <v>0</v>
      </c>
      <c r="AJ128">
        <f t="shared" si="44"/>
        <v>0</v>
      </c>
      <c r="AL128" t="b">
        <v>0</v>
      </c>
      <c r="AM128">
        <v>0</v>
      </c>
      <c r="AO128" t="b">
        <v>0</v>
      </c>
      <c r="AP128">
        <v>0</v>
      </c>
      <c r="AR128" t="b">
        <v>1</v>
      </c>
      <c r="AS128">
        <v>1</v>
      </c>
      <c r="AU128" t="b">
        <v>0</v>
      </c>
      <c r="AV128">
        <v>0</v>
      </c>
      <c r="AX128" t="b">
        <v>0</v>
      </c>
      <c r="AY128">
        <v>0</v>
      </c>
      <c r="BA128" t="b">
        <f t="shared" si="32"/>
        <v>1</v>
      </c>
      <c r="BB128">
        <f t="shared" si="45"/>
        <v>1</v>
      </c>
      <c r="BD128" t="b">
        <f t="shared" si="33"/>
        <v>1</v>
      </c>
      <c r="BE128">
        <f t="shared" si="46"/>
        <v>1</v>
      </c>
      <c r="BG128" t="b">
        <f t="shared" si="34"/>
        <v>0</v>
      </c>
      <c r="BH128">
        <f t="shared" si="47"/>
        <v>0</v>
      </c>
      <c r="BJ128" t="b">
        <f t="shared" si="35"/>
        <v>1</v>
      </c>
      <c r="BK128">
        <f t="shared" si="48"/>
        <v>1</v>
      </c>
      <c r="BM128" t="b">
        <f t="shared" si="36"/>
        <v>0</v>
      </c>
      <c r="BN128">
        <f t="shared" si="49"/>
        <v>0</v>
      </c>
      <c r="BP128" t="b">
        <f t="shared" si="37"/>
        <v>0</v>
      </c>
      <c r="BQ128">
        <f t="shared" si="50"/>
        <v>0</v>
      </c>
    </row>
    <row r="129" spans="1:69" x14ac:dyDescent="0.25">
      <c r="A129" s="1">
        <v>2385200050</v>
      </c>
      <c r="B129" s="1" t="s">
        <v>70</v>
      </c>
      <c r="C129" s="4">
        <v>425000</v>
      </c>
      <c r="D129" s="1">
        <v>3</v>
      </c>
      <c r="E129" s="1" t="s">
        <v>12</v>
      </c>
      <c r="F129" s="1">
        <v>2540</v>
      </c>
      <c r="G129" s="1">
        <v>5612</v>
      </c>
      <c r="H129" s="1">
        <v>2</v>
      </c>
      <c r="I129" s="1">
        <v>0</v>
      </c>
      <c r="J129" s="1">
        <v>0</v>
      </c>
      <c r="K129" s="1">
        <v>3</v>
      </c>
      <c r="L129" s="1">
        <v>9</v>
      </c>
      <c r="M129" s="1">
        <v>2540</v>
      </c>
      <c r="N129" s="1">
        <v>0</v>
      </c>
      <c r="O129" s="1">
        <v>1999</v>
      </c>
      <c r="P129" s="1">
        <v>0</v>
      </c>
      <c r="Q129" s="2">
        <v>474965</v>
      </c>
      <c r="R129" s="1">
        <v>-122157</v>
      </c>
      <c r="S129" s="1"/>
      <c r="T129" s="4">
        <f t="shared" si="26"/>
        <v>167.3228346456693</v>
      </c>
      <c r="U129" s="4" t="b">
        <f t="shared" si="38"/>
        <v>0</v>
      </c>
      <c r="V129" s="2">
        <f t="shared" si="39"/>
        <v>0</v>
      </c>
      <c r="W129" s="4"/>
      <c r="X129" t="b">
        <f t="shared" si="27"/>
        <v>0</v>
      </c>
      <c r="Y129">
        <f t="shared" si="51"/>
        <v>0</v>
      </c>
      <c r="Z129" t="b">
        <f t="shared" si="28"/>
        <v>0</v>
      </c>
      <c r="AA129">
        <f t="shared" si="40"/>
        <v>0</v>
      </c>
      <c r="AB129" t="b">
        <f t="shared" si="29"/>
        <v>1</v>
      </c>
      <c r="AC129">
        <f t="shared" si="41"/>
        <v>1</v>
      </c>
      <c r="AE129">
        <f t="shared" si="42"/>
        <v>0</v>
      </c>
      <c r="AF129">
        <f t="shared" si="30"/>
        <v>2</v>
      </c>
      <c r="AG129" s="14">
        <f t="shared" si="43"/>
        <v>2</v>
      </c>
      <c r="AI129" s="13" t="b">
        <f t="shared" si="31"/>
        <v>0</v>
      </c>
      <c r="AJ129">
        <f t="shared" si="44"/>
        <v>0</v>
      </c>
      <c r="AL129" t="b">
        <v>1</v>
      </c>
      <c r="AM129">
        <v>1</v>
      </c>
      <c r="AO129" t="b">
        <v>0</v>
      </c>
      <c r="AP129">
        <v>0</v>
      </c>
      <c r="AR129" t="b">
        <v>0</v>
      </c>
      <c r="AS129">
        <v>0</v>
      </c>
      <c r="AU129" t="b">
        <v>0</v>
      </c>
      <c r="AV129">
        <v>0</v>
      </c>
      <c r="AX129" t="b">
        <v>0</v>
      </c>
      <c r="AY129">
        <v>0</v>
      </c>
      <c r="BA129" t="b">
        <f t="shared" si="32"/>
        <v>0</v>
      </c>
      <c r="BB129">
        <f t="shared" si="45"/>
        <v>0</v>
      </c>
      <c r="BD129" t="b">
        <f t="shared" si="33"/>
        <v>1</v>
      </c>
      <c r="BE129">
        <f t="shared" si="46"/>
        <v>1</v>
      </c>
      <c r="BG129" t="b">
        <f t="shared" si="34"/>
        <v>1</v>
      </c>
      <c r="BH129">
        <f t="shared" si="47"/>
        <v>1</v>
      </c>
      <c r="BJ129" t="b">
        <f t="shared" si="35"/>
        <v>0</v>
      </c>
      <c r="BK129">
        <f t="shared" si="48"/>
        <v>0</v>
      </c>
      <c r="BM129" t="b">
        <f t="shared" si="36"/>
        <v>0</v>
      </c>
      <c r="BN129">
        <f t="shared" si="49"/>
        <v>0</v>
      </c>
      <c r="BP129" t="b">
        <f t="shared" si="37"/>
        <v>1</v>
      </c>
      <c r="BQ129">
        <f t="shared" si="50"/>
        <v>1</v>
      </c>
    </row>
    <row r="130" spans="1:69" x14ac:dyDescent="0.25">
      <c r="A130" s="1">
        <v>3243100050</v>
      </c>
      <c r="B130" s="1" t="s">
        <v>20</v>
      </c>
      <c r="C130" s="4">
        <v>250000</v>
      </c>
      <c r="D130" s="1">
        <v>3</v>
      </c>
      <c r="E130" s="1">
        <v>1</v>
      </c>
      <c r="F130" s="1">
        <v>1250</v>
      </c>
      <c r="G130" s="1">
        <v>7920</v>
      </c>
      <c r="H130" s="1">
        <v>1</v>
      </c>
      <c r="I130" s="1">
        <v>0</v>
      </c>
      <c r="J130" s="1">
        <v>0</v>
      </c>
      <c r="K130" s="1">
        <v>4</v>
      </c>
      <c r="L130" s="1">
        <v>7</v>
      </c>
      <c r="M130" s="1">
        <v>1250</v>
      </c>
      <c r="N130" s="1">
        <v>0</v>
      </c>
      <c r="O130" s="1">
        <v>1960</v>
      </c>
      <c r="P130" s="1">
        <v>0</v>
      </c>
      <c r="Q130" s="2">
        <v>474853</v>
      </c>
      <c r="R130" s="1">
        <v>-122126</v>
      </c>
      <c r="S130" s="1"/>
      <c r="T130" s="4">
        <f t="shared" ref="T130:T193" si="52">C130/F130</f>
        <v>200</v>
      </c>
      <c r="U130" s="4" t="b">
        <f t="shared" si="38"/>
        <v>0</v>
      </c>
      <c r="V130" s="2">
        <f t="shared" si="39"/>
        <v>0</v>
      </c>
      <c r="W130" s="4"/>
      <c r="X130" t="b">
        <f t="shared" ref="X130:X193" si="53">AND(T130&lt;T$475, T130&gt;T$476)</f>
        <v>1</v>
      </c>
      <c r="Y130">
        <f t="shared" si="51"/>
        <v>1</v>
      </c>
      <c r="Z130" t="b">
        <f t="shared" ref="Z130:Z193" si="54">T130&gt;=225</f>
        <v>0</v>
      </c>
      <c r="AA130">
        <f t="shared" si="40"/>
        <v>0</v>
      </c>
      <c r="AB130" t="b">
        <f t="shared" ref="AB130:AB193" si="55">T130&lt;=175</f>
        <v>0</v>
      </c>
      <c r="AC130">
        <f t="shared" si="41"/>
        <v>0</v>
      </c>
      <c r="AE130">
        <f t="shared" si="42"/>
        <v>1</v>
      </c>
      <c r="AF130">
        <f t="shared" ref="AF130:AF193" si="56">COUNTIFS(Y130:AA130,0)</f>
        <v>1</v>
      </c>
      <c r="AG130" s="14">
        <f t="shared" si="43"/>
        <v>0</v>
      </c>
      <c r="AI130" s="13" t="b">
        <f t="shared" ref="AI130:AI193" si="57">C130&gt;500000</f>
        <v>0</v>
      </c>
      <c r="AJ130">
        <f t="shared" si="44"/>
        <v>0</v>
      </c>
      <c r="AL130" t="b">
        <v>0</v>
      </c>
      <c r="AM130">
        <v>0</v>
      </c>
      <c r="AO130" t="b">
        <v>0</v>
      </c>
      <c r="AP130">
        <v>0</v>
      </c>
      <c r="AR130" t="b">
        <v>0</v>
      </c>
      <c r="AS130">
        <v>0</v>
      </c>
      <c r="AU130" t="b">
        <v>0</v>
      </c>
      <c r="AV130">
        <v>0</v>
      </c>
      <c r="AX130" t="b">
        <v>0</v>
      </c>
      <c r="AY130">
        <v>0</v>
      </c>
      <c r="BA130" t="b">
        <f t="shared" ref="BA130:BA193" si="58">D130&gt;3</f>
        <v>0</v>
      </c>
      <c r="BB130">
        <f t="shared" si="45"/>
        <v>0</v>
      </c>
      <c r="BD130" t="b">
        <f t="shared" ref="BD130:BD193" si="59">E130&gt;2</f>
        <v>0</v>
      </c>
      <c r="BE130">
        <f t="shared" si="46"/>
        <v>0</v>
      </c>
      <c r="BG130" t="b">
        <f t="shared" ref="BG130:BG193" si="60">F130&gt;2500</f>
        <v>0</v>
      </c>
      <c r="BH130">
        <f t="shared" si="47"/>
        <v>0</v>
      </c>
      <c r="BJ130" t="b">
        <f t="shared" ref="BJ130:BJ193" si="61">G130&gt;14000</f>
        <v>0</v>
      </c>
      <c r="BK130">
        <f t="shared" si="48"/>
        <v>0</v>
      </c>
      <c r="BM130" t="b">
        <f t="shared" ref="BM130:BM193" si="62">K130&gt;3</f>
        <v>1</v>
      </c>
      <c r="BN130">
        <f t="shared" si="49"/>
        <v>1</v>
      </c>
      <c r="BP130" t="b">
        <f t="shared" ref="BP130:BP193" si="63">L130&gt;8</f>
        <v>0</v>
      </c>
      <c r="BQ130">
        <f t="shared" si="50"/>
        <v>0</v>
      </c>
    </row>
    <row r="131" spans="1:69" x14ac:dyDescent="0.25">
      <c r="A131" s="1">
        <v>3056800230</v>
      </c>
      <c r="B131" s="1" t="s">
        <v>87</v>
      </c>
      <c r="C131" s="4">
        <v>397000</v>
      </c>
      <c r="D131" s="1">
        <v>4</v>
      </c>
      <c r="E131" s="1" t="s">
        <v>12</v>
      </c>
      <c r="F131" s="1">
        <v>1790</v>
      </c>
      <c r="G131" s="1">
        <v>6590</v>
      </c>
      <c r="H131" s="1">
        <v>2</v>
      </c>
      <c r="I131" s="1">
        <v>0</v>
      </c>
      <c r="J131" s="1">
        <v>0</v>
      </c>
      <c r="K131" s="1">
        <v>3</v>
      </c>
      <c r="L131" s="1">
        <v>7</v>
      </c>
      <c r="M131" s="1">
        <v>1790</v>
      </c>
      <c r="N131" s="1">
        <v>0</v>
      </c>
      <c r="O131" s="1">
        <v>2005</v>
      </c>
      <c r="P131" s="1">
        <v>0</v>
      </c>
      <c r="Q131" s="2">
        <v>474829</v>
      </c>
      <c r="R131" s="1">
        <v>-122128</v>
      </c>
      <c r="S131" s="1"/>
      <c r="T131" s="4">
        <f t="shared" si="52"/>
        <v>221.78770949720669</v>
      </c>
      <c r="U131" s="4" t="b">
        <f t="shared" ref="U131:U194" si="64">T131&gt;200</f>
        <v>1</v>
      </c>
      <c r="V131" s="2">
        <f t="shared" ref="V131:V194" si="65">COUNTIFS(U131,TRUE)</f>
        <v>1</v>
      </c>
      <c r="W131" s="4"/>
      <c r="X131" t="b">
        <f t="shared" si="53"/>
        <v>1</v>
      </c>
      <c r="Y131">
        <f t="shared" si="51"/>
        <v>1</v>
      </c>
      <c r="Z131" t="b">
        <f t="shared" si="54"/>
        <v>0</v>
      </c>
      <c r="AA131">
        <f t="shared" ref="AA131:AA194" si="66">COUNTIFS(Z131,TRUE)</f>
        <v>0</v>
      </c>
      <c r="AB131" t="b">
        <f t="shared" si="55"/>
        <v>0</v>
      </c>
      <c r="AC131">
        <f t="shared" ref="AC131:AC194" si="67">COUNTIFS(AB131,TRUE)</f>
        <v>0</v>
      </c>
      <c r="AE131">
        <f t="shared" ref="AE131:AE194" si="68">COUNTIFS(Y131,1,AA131,0)</f>
        <v>1</v>
      </c>
      <c r="AF131">
        <f t="shared" si="56"/>
        <v>1</v>
      </c>
      <c r="AG131" s="14">
        <f t="shared" ref="AG131:AG194" si="69">AF131-Y131</f>
        <v>0</v>
      </c>
      <c r="AI131" s="13" t="b">
        <f t="shared" si="57"/>
        <v>0</v>
      </c>
      <c r="AJ131">
        <f t="shared" ref="AJ131:AJ194" si="70">COUNTIFS(AI131,TRUE)</f>
        <v>0</v>
      </c>
      <c r="AL131" t="b">
        <v>1</v>
      </c>
      <c r="AM131">
        <v>1</v>
      </c>
      <c r="AO131" t="b">
        <v>0</v>
      </c>
      <c r="AP131">
        <v>0</v>
      </c>
      <c r="AR131" t="b">
        <v>0</v>
      </c>
      <c r="AS131">
        <v>0</v>
      </c>
      <c r="AU131" t="b">
        <v>0</v>
      </c>
      <c r="AV131">
        <v>0</v>
      </c>
      <c r="AX131" t="b">
        <v>1</v>
      </c>
      <c r="AY131">
        <v>1</v>
      </c>
      <c r="BA131" t="b">
        <f t="shared" si="58"/>
        <v>1</v>
      </c>
      <c r="BB131">
        <f t="shared" ref="BB131:BB194" si="71">COUNTIFS(BA131,TRUE)</f>
        <v>1</v>
      </c>
      <c r="BD131" t="b">
        <f t="shared" si="59"/>
        <v>1</v>
      </c>
      <c r="BE131">
        <f t="shared" ref="BE131:BE194" si="72">COUNTIFS(BD131,TRUE)</f>
        <v>1</v>
      </c>
      <c r="BG131" t="b">
        <f t="shared" si="60"/>
        <v>0</v>
      </c>
      <c r="BH131">
        <f t="shared" ref="BH131:BH194" si="73">COUNTIFS(BG131,TRUE)</f>
        <v>0</v>
      </c>
      <c r="BJ131" t="b">
        <f t="shared" si="61"/>
        <v>0</v>
      </c>
      <c r="BK131">
        <f t="shared" ref="BK131:BK194" si="74">COUNTIFS(BJ131,TRUE)</f>
        <v>0</v>
      </c>
      <c r="BM131" t="b">
        <f t="shared" si="62"/>
        <v>0</v>
      </c>
      <c r="BN131">
        <f t="shared" ref="BN131:BN194" si="75">COUNTIFS(BM131,TRUE)</f>
        <v>0</v>
      </c>
      <c r="BP131" t="b">
        <f t="shared" si="63"/>
        <v>0</v>
      </c>
      <c r="BQ131">
        <f t="shared" ref="BQ131:BQ194" si="76">COUNTIFS(BP131,TRUE)</f>
        <v>0</v>
      </c>
    </row>
    <row r="132" spans="1:69" x14ac:dyDescent="0.25">
      <c r="A132" s="1">
        <v>1323059143</v>
      </c>
      <c r="B132" s="1" t="s">
        <v>51</v>
      </c>
      <c r="C132" s="4">
        <v>915000</v>
      </c>
      <c r="D132" s="1">
        <v>4</v>
      </c>
      <c r="E132" s="1" t="s">
        <v>31</v>
      </c>
      <c r="F132" s="1">
        <v>5250</v>
      </c>
      <c r="G132" s="1">
        <v>48352</v>
      </c>
      <c r="H132" s="1">
        <v>2</v>
      </c>
      <c r="I132" s="1">
        <v>0</v>
      </c>
      <c r="J132" s="1">
        <v>0</v>
      </c>
      <c r="K132" s="1">
        <v>3</v>
      </c>
      <c r="L132" s="1">
        <v>10</v>
      </c>
      <c r="M132" s="1">
        <v>5250</v>
      </c>
      <c r="N132" s="1">
        <v>0</v>
      </c>
      <c r="O132" s="1">
        <v>1998</v>
      </c>
      <c r="P132" s="1">
        <v>0</v>
      </c>
      <c r="Q132" s="2">
        <v>474858</v>
      </c>
      <c r="R132" s="1">
        <v>-122111</v>
      </c>
      <c r="S132" s="1"/>
      <c r="T132" s="4">
        <f t="shared" si="52"/>
        <v>174.28571428571428</v>
      </c>
      <c r="U132" s="4" t="b">
        <f t="shared" si="64"/>
        <v>0</v>
      </c>
      <c r="V132" s="2">
        <f t="shared" si="65"/>
        <v>0</v>
      </c>
      <c r="W132" s="4"/>
      <c r="X132" t="b">
        <f t="shared" si="53"/>
        <v>0</v>
      </c>
      <c r="Y132">
        <f t="shared" si="51"/>
        <v>0</v>
      </c>
      <c r="Z132" t="b">
        <f t="shared" si="54"/>
        <v>0</v>
      </c>
      <c r="AA132">
        <f t="shared" si="66"/>
        <v>0</v>
      </c>
      <c r="AB132" t="b">
        <f t="shared" si="55"/>
        <v>1</v>
      </c>
      <c r="AC132">
        <f t="shared" si="67"/>
        <v>1</v>
      </c>
      <c r="AE132">
        <f t="shared" si="68"/>
        <v>0</v>
      </c>
      <c r="AF132">
        <f t="shared" si="56"/>
        <v>2</v>
      </c>
      <c r="AG132" s="14">
        <f t="shared" si="69"/>
        <v>2</v>
      </c>
      <c r="AI132" s="13" t="b">
        <f t="shared" si="57"/>
        <v>1</v>
      </c>
      <c r="AJ132">
        <f t="shared" si="70"/>
        <v>1</v>
      </c>
      <c r="AL132" t="b">
        <v>1</v>
      </c>
      <c r="AM132">
        <v>1</v>
      </c>
      <c r="AO132" t="b">
        <v>0</v>
      </c>
      <c r="AP132">
        <v>0</v>
      </c>
      <c r="AR132" t="b">
        <v>0</v>
      </c>
      <c r="AS132">
        <v>0</v>
      </c>
      <c r="AU132" t="b">
        <v>0</v>
      </c>
      <c r="AV132">
        <v>0</v>
      </c>
      <c r="AX132" t="b">
        <v>0</v>
      </c>
      <c r="AY132">
        <v>0</v>
      </c>
      <c r="BA132" t="b">
        <f t="shared" si="58"/>
        <v>1</v>
      </c>
      <c r="BB132">
        <f t="shared" si="71"/>
        <v>1</v>
      </c>
      <c r="BD132" t="b">
        <f t="shared" si="59"/>
        <v>1</v>
      </c>
      <c r="BE132">
        <f t="shared" si="72"/>
        <v>1</v>
      </c>
      <c r="BG132" t="b">
        <f t="shared" si="60"/>
        <v>1</v>
      </c>
      <c r="BH132">
        <f t="shared" si="73"/>
        <v>1</v>
      </c>
      <c r="BJ132" t="b">
        <f t="shared" si="61"/>
        <v>1</v>
      </c>
      <c r="BK132">
        <f t="shared" si="74"/>
        <v>1</v>
      </c>
      <c r="BM132" t="b">
        <f t="shared" si="62"/>
        <v>0</v>
      </c>
      <c r="BN132">
        <f t="shared" si="75"/>
        <v>0</v>
      </c>
      <c r="BP132" t="b">
        <f t="shared" si="63"/>
        <v>1</v>
      </c>
      <c r="BQ132">
        <f t="shared" si="76"/>
        <v>1</v>
      </c>
    </row>
    <row r="133" spans="1:69" x14ac:dyDescent="0.25">
      <c r="A133" s="1">
        <v>1461200040</v>
      </c>
      <c r="B133" s="1" t="s">
        <v>105</v>
      </c>
      <c r="C133" s="4">
        <v>529000</v>
      </c>
      <c r="D133" s="1">
        <v>3</v>
      </c>
      <c r="E133" s="1" t="s">
        <v>12</v>
      </c>
      <c r="F133" s="1">
        <v>3070</v>
      </c>
      <c r="G133" s="1">
        <v>22098</v>
      </c>
      <c r="H133" s="1">
        <v>2</v>
      </c>
      <c r="I133" s="1">
        <v>0</v>
      </c>
      <c r="J133" s="1">
        <v>0</v>
      </c>
      <c r="K133" s="1">
        <v>3</v>
      </c>
      <c r="L133" s="1">
        <v>9</v>
      </c>
      <c r="M133" s="1">
        <v>3070</v>
      </c>
      <c r="N133" s="1">
        <v>0</v>
      </c>
      <c r="O133" s="1">
        <v>1995</v>
      </c>
      <c r="P133" s="1">
        <v>0</v>
      </c>
      <c r="Q133" s="2">
        <v>474724</v>
      </c>
      <c r="R133" s="1">
        <v>-122147</v>
      </c>
      <c r="S133" s="1"/>
      <c r="T133" s="4">
        <f t="shared" si="52"/>
        <v>172.31270358306188</v>
      </c>
      <c r="U133" s="4" t="b">
        <f t="shared" si="64"/>
        <v>0</v>
      </c>
      <c r="V133" s="2">
        <f t="shared" si="65"/>
        <v>0</v>
      </c>
      <c r="W133" s="4"/>
      <c r="X133" t="b">
        <f t="shared" si="53"/>
        <v>0</v>
      </c>
      <c r="Y133">
        <f t="shared" ref="Y133:Y196" si="77">COUNTIFS(X133,TRUE)</f>
        <v>0</v>
      </c>
      <c r="Z133" t="b">
        <f t="shared" si="54"/>
        <v>0</v>
      </c>
      <c r="AA133">
        <f t="shared" si="66"/>
        <v>0</v>
      </c>
      <c r="AB133" t="b">
        <f t="shared" si="55"/>
        <v>1</v>
      </c>
      <c r="AC133">
        <f t="shared" si="67"/>
        <v>1</v>
      </c>
      <c r="AE133">
        <f t="shared" si="68"/>
        <v>0</v>
      </c>
      <c r="AF133">
        <f t="shared" si="56"/>
        <v>2</v>
      </c>
      <c r="AG133" s="14">
        <f t="shared" si="69"/>
        <v>2</v>
      </c>
      <c r="AI133" s="13" t="b">
        <f t="shared" si="57"/>
        <v>1</v>
      </c>
      <c r="AJ133">
        <f t="shared" si="70"/>
        <v>1</v>
      </c>
      <c r="AL133" t="b">
        <v>1</v>
      </c>
      <c r="AM133">
        <v>1</v>
      </c>
      <c r="AO133" t="b">
        <v>0</v>
      </c>
      <c r="AP133">
        <v>0</v>
      </c>
      <c r="AR133" t="b">
        <v>0</v>
      </c>
      <c r="AS133">
        <v>0</v>
      </c>
      <c r="AU133" t="b">
        <v>0</v>
      </c>
      <c r="AV133">
        <v>0</v>
      </c>
      <c r="AX133" t="b">
        <v>0</v>
      </c>
      <c r="AY133">
        <v>0</v>
      </c>
      <c r="BA133" t="b">
        <f t="shared" si="58"/>
        <v>0</v>
      </c>
      <c r="BB133">
        <f t="shared" si="71"/>
        <v>0</v>
      </c>
      <c r="BD133" t="b">
        <f t="shared" si="59"/>
        <v>1</v>
      </c>
      <c r="BE133">
        <f t="shared" si="72"/>
        <v>1</v>
      </c>
      <c r="BG133" t="b">
        <f t="shared" si="60"/>
        <v>1</v>
      </c>
      <c r="BH133">
        <f t="shared" si="73"/>
        <v>1</v>
      </c>
      <c r="BJ133" t="b">
        <f t="shared" si="61"/>
        <v>1</v>
      </c>
      <c r="BK133">
        <f t="shared" si="74"/>
        <v>1</v>
      </c>
      <c r="BM133" t="b">
        <f t="shared" si="62"/>
        <v>0</v>
      </c>
      <c r="BN133">
        <f t="shared" si="75"/>
        <v>0</v>
      </c>
      <c r="BP133" t="b">
        <f t="shared" si="63"/>
        <v>1</v>
      </c>
      <c r="BQ133">
        <f t="shared" si="76"/>
        <v>1</v>
      </c>
    </row>
    <row r="134" spans="1:69" x14ac:dyDescent="0.25">
      <c r="A134" s="1">
        <v>1137410040</v>
      </c>
      <c r="B134" s="1" t="s">
        <v>122</v>
      </c>
      <c r="C134" s="4">
        <v>515000</v>
      </c>
      <c r="D134" s="1">
        <v>4</v>
      </c>
      <c r="E134" s="1" t="s">
        <v>12</v>
      </c>
      <c r="F134" s="1">
        <v>3200</v>
      </c>
      <c r="G134" s="1">
        <v>6473</v>
      </c>
      <c r="H134" s="1">
        <v>2</v>
      </c>
      <c r="I134" s="1">
        <v>0</v>
      </c>
      <c r="J134" s="1">
        <v>0</v>
      </c>
      <c r="K134" s="1">
        <v>3</v>
      </c>
      <c r="L134" s="1">
        <v>7</v>
      </c>
      <c r="M134" s="1">
        <v>3200</v>
      </c>
      <c r="N134" s="1">
        <v>0</v>
      </c>
      <c r="O134" s="1">
        <v>2005</v>
      </c>
      <c r="P134" s="1">
        <v>0</v>
      </c>
      <c r="Q134" s="2">
        <v>475012</v>
      </c>
      <c r="R134" s="1" t="s">
        <v>52</v>
      </c>
      <c r="S134" s="1"/>
      <c r="T134" s="4">
        <f t="shared" si="52"/>
        <v>160.9375</v>
      </c>
      <c r="U134" s="4" t="b">
        <f t="shared" si="64"/>
        <v>0</v>
      </c>
      <c r="V134" s="2">
        <f t="shared" si="65"/>
        <v>0</v>
      </c>
      <c r="W134" s="4"/>
      <c r="X134" t="b">
        <f t="shared" si="53"/>
        <v>0</v>
      </c>
      <c r="Y134">
        <f t="shared" si="77"/>
        <v>0</v>
      </c>
      <c r="Z134" t="b">
        <f t="shared" si="54"/>
        <v>0</v>
      </c>
      <c r="AA134">
        <f t="shared" si="66"/>
        <v>0</v>
      </c>
      <c r="AB134" t="b">
        <f t="shared" si="55"/>
        <v>1</v>
      </c>
      <c r="AC134">
        <f t="shared" si="67"/>
        <v>1</v>
      </c>
      <c r="AE134">
        <f t="shared" si="68"/>
        <v>0</v>
      </c>
      <c r="AF134">
        <f t="shared" si="56"/>
        <v>2</v>
      </c>
      <c r="AG134" s="14">
        <f t="shared" si="69"/>
        <v>2</v>
      </c>
      <c r="AI134" s="13" t="b">
        <f t="shared" si="57"/>
        <v>1</v>
      </c>
      <c r="AJ134">
        <f t="shared" si="70"/>
        <v>1</v>
      </c>
      <c r="AL134" t="b">
        <v>1</v>
      </c>
      <c r="AM134">
        <v>1</v>
      </c>
      <c r="AO134" t="b">
        <v>0</v>
      </c>
      <c r="AP134">
        <v>0</v>
      </c>
      <c r="AR134" t="b">
        <v>0</v>
      </c>
      <c r="AS134">
        <v>0</v>
      </c>
      <c r="AU134" t="b">
        <v>0</v>
      </c>
      <c r="AV134">
        <v>0</v>
      </c>
      <c r="AX134" t="b">
        <v>1</v>
      </c>
      <c r="AY134">
        <v>1</v>
      </c>
      <c r="BA134" t="b">
        <f t="shared" si="58"/>
        <v>1</v>
      </c>
      <c r="BB134">
        <f t="shared" si="71"/>
        <v>1</v>
      </c>
      <c r="BD134" t="b">
        <f t="shared" si="59"/>
        <v>1</v>
      </c>
      <c r="BE134">
        <f t="shared" si="72"/>
        <v>1</v>
      </c>
      <c r="BG134" t="b">
        <f t="shared" si="60"/>
        <v>1</v>
      </c>
      <c r="BH134">
        <f t="shared" si="73"/>
        <v>1</v>
      </c>
      <c r="BJ134" t="b">
        <f t="shared" si="61"/>
        <v>0</v>
      </c>
      <c r="BK134">
        <f t="shared" si="74"/>
        <v>0</v>
      </c>
      <c r="BM134" t="b">
        <f t="shared" si="62"/>
        <v>0</v>
      </c>
      <c r="BN134">
        <f t="shared" si="75"/>
        <v>0</v>
      </c>
      <c r="BP134" t="b">
        <f t="shared" si="63"/>
        <v>0</v>
      </c>
      <c r="BQ134">
        <f t="shared" si="76"/>
        <v>0</v>
      </c>
    </row>
    <row r="135" spans="1:69" x14ac:dyDescent="0.25">
      <c r="A135" s="1">
        <v>3211100450</v>
      </c>
      <c r="B135" s="1" t="s">
        <v>24</v>
      </c>
      <c r="C135" s="4">
        <v>217000</v>
      </c>
      <c r="D135" s="1">
        <v>3</v>
      </c>
      <c r="E135" s="1">
        <v>1</v>
      </c>
      <c r="F135" s="1">
        <v>1400</v>
      </c>
      <c r="G135" s="1">
        <v>7800</v>
      </c>
      <c r="H135" s="1">
        <v>1</v>
      </c>
      <c r="I135" s="1">
        <v>0</v>
      </c>
      <c r="J135" s="1">
        <v>0</v>
      </c>
      <c r="K135" s="1">
        <v>3</v>
      </c>
      <c r="L135" s="1">
        <v>7</v>
      </c>
      <c r="M135" s="1">
        <v>1400</v>
      </c>
      <c r="N135" s="1">
        <v>0</v>
      </c>
      <c r="O135" s="1">
        <v>1962</v>
      </c>
      <c r="P135" s="1">
        <v>0</v>
      </c>
      <c r="Q135" s="2">
        <v>474789</v>
      </c>
      <c r="R135" s="1">
        <v>-122159</v>
      </c>
      <c r="S135" s="1"/>
      <c r="T135" s="4">
        <f t="shared" si="52"/>
        <v>155</v>
      </c>
      <c r="U135" s="4" t="b">
        <f t="shared" si="64"/>
        <v>0</v>
      </c>
      <c r="V135" s="2">
        <f t="shared" si="65"/>
        <v>0</v>
      </c>
      <c r="W135" s="4"/>
      <c r="X135" t="b">
        <f t="shared" si="53"/>
        <v>0</v>
      </c>
      <c r="Y135">
        <f t="shared" si="77"/>
        <v>0</v>
      </c>
      <c r="Z135" t="b">
        <f t="shared" si="54"/>
        <v>0</v>
      </c>
      <c r="AA135">
        <f t="shared" si="66"/>
        <v>0</v>
      </c>
      <c r="AB135" t="b">
        <f t="shared" si="55"/>
        <v>1</v>
      </c>
      <c r="AC135">
        <f t="shared" si="67"/>
        <v>1</v>
      </c>
      <c r="AE135">
        <f t="shared" si="68"/>
        <v>0</v>
      </c>
      <c r="AF135">
        <f t="shared" si="56"/>
        <v>2</v>
      </c>
      <c r="AG135" s="14">
        <f t="shared" si="69"/>
        <v>2</v>
      </c>
      <c r="AI135" s="13" t="b">
        <f t="shared" si="57"/>
        <v>0</v>
      </c>
      <c r="AJ135">
        <f t="shared" si="70"/>
        <v>0</v>
      </c>
      <c r="AL135" t="b">
        <v>0</v>
      </c>
      <c r="AM135">
        <v>0</v>
      </c>
      <c r="AO135" t="b">
        <v>0</v>
      </c>
      <c r="AP135">
        <v>0</v>
      </c>
      <c r="AR135" t="b">
        <v>0</v>
      </c>
      <c r="AS135">
        <v>0</v>
      </c>
      <c r="AU135" t="b">
        <v>0</v>
      </c>
      <c r="AV135">
        <v>0</v>
      </c>
      <c r="AX135" t="b">
        <v>0</v>
      </c>
      <c r="AY135">
        <v>0</v>
      </c>
      <c r="BA135" t="b">
        <f t="shared" si="58"/>
        <v>0</v>
      </c>
      <c r="BB135">
        <f t="shared" si="71"/>
        <v>0</v>
      </c>
      <c r="BD135" t="b">
        <f t="shared" si="59"/>
        <v>0</v>
      </c>
      <c r="BE135">
        <f t="shared" si="72"/>
        <v>0</v>
      </c>
      <c r="BG135" t="b">
        <f t="shared" si="60"/>
        <v>0</v>
      </c>
      <c r="BH135">
        <f t="shared" si="73"/>
        <v>0</v>
      </c>
      <c r="BJ135" t="b">
        <f t="shared" si="61"/>
        <v>0</v>
      </c>
      <c r="BK135">
        <f t="shared" si="74"/>
        <v>0</v>
      </c>
      <c r="BM135" t="b">
        <f t="shared" si="62"/>
        <v>0</v>
      </c>
      <c r="BN135">
        <f t="shared" si="75"/>
        <v>0</v>
      </c>
      <c r="BP135" t="b">
        <f t="shared" si="63"/>
        <v>0</v>
      </c>
      <c r="BQ135">
        <f t="shared" si="76"/>
        <v>0</v>
      </c>
    </row>
    <row r="136" spans="1:69" x14ac:dyDescent="0.25">
      <c r="A136" s="1">
        <v>1438000110</v>
      </c>
      <c r="B136" s="1" t="s">
        <v>101</v>
      </c>
      <c r="C136" s="4">
        <v>580135</v>
      </c>
      <c r="D136" s="1">
        <v>4</v>
      </c>
      <c r="E136" s="1" t="s">
        <v>12</v>
      </c>
      <c r="F136" s="1">
        <v>3150</v>
      </c>
      <c r="G136" s="1">
        <v>5886</v>
      </c>
      <c r="H136" s="1">
        <v>2</v>
      </c>
      <c r="I136" s="1">
        <v>0</v>
      </c>
      <c r="J136" s="1">
        <v>0</v>
      </c>
      <c r="K136" s="1">
        <v>3</v>
      </c>
      <c r="L136" s="1">
        <v>8</v>
      </c>
      <c r="M136" s="1">
        <v>3150</v>
      </c>
      <c r="N136" s="1">
        <v>0</v>
      </c>
      <c r="O136" s="1">
        <v>2014</v>
      </c>
      <c r="P136" s="1">
        <v>0</v>
      </c>
      <c r="Q136" s="2">
        <v>474787</v>
      </c>
      <c r="R136" s="1">
        <v>-122122</v>
      </c>
      <c r="S136" s="1"/>
      <c r="T136" s="4">
        <f t="shared" si="52"/>
        <v>184.16984126984127</v>
      </c>
      <c r="U136" s="4" t="b">
        <f t="shared" si="64"/>
        <v>0</v>
      </c>
      <c r="V136" s="2">
        <f t="shared" si="65"/>
        <v>0</v>
      </c>
      <c r="W136" s="4"/>
      <c r="X136" t="b">
        <f t="shared" si="53"/>
        <v>1</v>
      </c>
      <c r="Y136">
        <f t="shared" si="77"/>
        <v>1</v>
      </c>
      <c r="Z136" t="b">
        <f t="shared" si="54"/>
        <v>0</v>
      </c>
      <c r="AA136">
        <f t="shared" si="66"/>
        <v>0</v>
      </c>
      <c r="AB136" t="b">
        <f t="shared" si="55"/>
        <v>0</v>
      </c>
      <c r="AC136">
        <f t="shared" si="67"/>
        <v>0</v>
      </c>
      <c r="AE136">
        <f t="shared" si="68"/>
        <v>1</v>
      </c>
      <c r="AF136">
        <f t="shared" si="56"/>
        <v>1</v>
      </c>
      <c r="AG136" s="14">
        <f t="shared" si="69"/>
        <v>0</v>
      </c>
      <c r="AI136" s="13" t="b">
        <f t="shared" si="57"/>
        <v>1</v>
      </c>
      <c r="AJ136">
        <f t="shared" si="70"/>
        <v>1</v>
      </c>
      <c r="AL136" t="b">
        <v>1</v>
      </c>
      <c r="AM136">
        <v>1</v>
      </c>
      <c r="AO136" t="b">
        <v>0</v>
      </c>
      <c r="AP136">
        <v>0</v>
      </c>
      <c r="AR136" t="b">
        <v>0</v>
      </c>
      <c r="AS136">
        <v>0</v>
      </c>
      <c r="AU136" t="b">
        <v>0</v>
      </c>
      <c r="AV136">
        <v>0</v>
      </c>
      <c r="AX136" t="b">
        <v>1</v>
      </c>
      <c r="AY136">
        <v>1</v>
      </c>
      <c r="BA136" t="b">
        <f t="shared" si="58"/>
        <v>1</v>
      </c>
      <c r="BB136">
        <f t="shared" si="71"/>
        <v>1</v>
      </c>
      <c r="BD136" t="b">
        <f t="shared" si="59"/>
        <v>1</v>
      </c>
      <c r="BE136">
        <f t="shared" si="72"/>
        <v>1</v>
      </c>
      <c r="BG136" t="b">
        <f t="shared" si="60"/>
        <v>1</v>
      </c>
      <c r="BH136">
        <f t="shared" si="73"/>
        <v>1</v>
      </c>
      <c r="BJ136" t="b">
        <f t="shared" si="61"/>
        <v>0</v>
      </c>
      <c r="BK136">
        <f t="shared" si="74"/>
        <v>0</v>
      </c>
      <c r="BM136" t="b">
        <f t="shared" si="62"/>
        <v>0</v>
      </c>
      <c r="BN136">
        <f t="shared" si="75"/>
        <v>0</v>
      </c>
      <c r="BP136" t="b">
        <f t="shared" si="63"/>
        <v>0</v>
      </c>
      <c r="BQ136">
        <f t="shared" si="76"/>
        <v>0</v>
      </c>
    </row>
    <row r="137" spans="1:69" x14ac:dyDescent="0.25">
      <c r="A137" s="1">
        <v>7135520610</v>
      </c>
      <c r="B137" s="1" t="s">
        <v>123</v>
      </c>
      <c r="C137" s="4">
        <v>950000</v>
      </c>
      <c r="D137" s="1">
        <v>4</v>
      </c>
      <c r="E137" s="1" t="s">
        <v>14</v>
      </c>
      <c r="F137" s="1">
        <v>4140</v>
      </c>
      <c r="G137" s="1">
        <v>13392</v>
      </c>
      <c r="H137" s="1">
        <v>2</v>
      </c>
      <c r="I137" s="1">
        <v>0</v>
      </c>
      <c r="J137" s="1">
        <v>0</v>
      </c>
      <c r="K137" s="1">
        <v>3</v>
      </c>
      <c r="L137" s="1">
        <v>11</v>
      </c>
      <c r="M137" s="1">
        <v>4140</v>
      </c>
      <c r="N137" s="1">
        <v>0</v>
      </c>
      <c r="O137" s="1">
        <v>2000</v>
      </c>
      <c r="P137" s="1">
        <v>0</v>
      </c>
      <c r="Q137" s="2">
        <v>475261</v>
      </c>
      <c r="R137" s="1">
        <v>-122144</v>
      </c>
      <c r="S137" s="1"/>
      <c r="T137" s="4">
        <f t="shared" si="52"/>
        <v>229.46859903381642</v>
      </c>
      <c r="U137" s="4" t="b">
        <f t="shared" si="64"/>
        <v>1</v>
      </c>
      <c r="V137" s="2">
        <f t="shared" si="65"/>
        <v>1</v>
      </c>
      <c r="W137" s="4"/>
      <c r="X137" t="b">
        <f t="shared" si="53"/>
        <v>0</v>
      </c>
      <c r="Y137">
        <f t="shared" si="77"/>
        <v>0</v>
      </c>
      <c r="Z137" t="b">
        <f t="shared" si="54"/>
        <v>1</v>
      </c>
      <c r="AA137">
        <f t="shared" si="66"/>
        <v>1</v>
      </c>
      <c r="AB137" t="b">
        <f t="shared" si="55"/>
        <v>0</v>
      </c>
      <c r="AC137">
        <f t="shared" si="67"/>
        <v>0</v>
      </c>
      <c r="AE137">
        <f t="shared" si="68"/>
        <v>0</v>
      </c>
      <c r="AF137">
        <f t="shared" si="56"/>
        <v>1</v>
      </c>
      <c r="AG137" s="14">
        <f t="shared" si="69"/>
        <v>1</v>
      </c>
      <c r="AI137" s="13" t="b">
        <f t="shared" si="57"/>
        <v>1</v>
      </c>
      <c r="AJ137">
        <f t="shared" si="70"/>
        <v>1</v>
      </c>
      <c r="AL137" t="b">
        <v>1</v>
      </c>
      <c r="AM137">
        <v>1</v>
      </c>
      <c r="AO137" t="b">
        <v>0</v>
      </c>
      <c r="AP137">
        <v>0</v>
      </c>
      <c r="AR137" t="b">
        <v>0</v>
      </c>
      <c r="AS137">
        <v>0</v>
      </c>
      <c r="AU137" t="b">
        <v>0</v>
      </c>
      <c r="AV137">
        <v>0</v>
      </c>
      <c r="AX137" t="b">
        <v>0</v>
      </c>
      <c r="AY137">
        <v>0</v>
      </c>
      <c r="BA137" t="b">
        <f t="shared" si="58"/>
        <v>1</v>
      </c>
      <c r="BB137">
        <f t="shared" si="71"/>
        <v>1</v>
      </c>
      <c r="BD137" t="b">
        <f t="shared" si="59"/>
        <v>1</v>
      </c>
      <c r="BE137">
        <f t="shared" si="72"/>
        <v>1</v>
      </c>
      <c r="BG137" t="b">
        <f t="shared" si="60"/>
        <v>1</v>
      </c>
      <c r="BH137">
        <f t="shared" si="73"/>
        <v>1</v>
      </c>
      <c r="BJ137" t="b">
        <f t="shared" si="61"/>
        <v>0</v>
      </c>
      <c r="BK137">
        <f t="shared" si="74"/>
        <v>0</v>
      </c>
      <c r="BM137" t="b">
        <f t="shared" si="62"/>
        <v>0</v>
      </c>
      <c r="BN137">
        <f t="shared" si="75"/>
        <v>0</v>
      </c>
      <c r="BP137" t="b">
        <f t="shared" si="63"/>
        <v>1</v>
      </c>
      <c r="BQ137">
        <f t="shared" si="76"/>
        <v>1</v>
      </c>
    </row>
    <row r="138" spans="1:69" x14ac:dyDescent="0.25">
      <c r="A138" s="1">
        <v>293850040</v>
      </c>
      <c r="B138" s="1" t="s">
        <v>69</v>
      </c>
      <c r="C138" s="4">
        <v>495500</v>
      </c>
      <c r="D138" s="1">
        <v>3</v>
      </c>
      <c r="E138" s="1" t="s">
        <v>12</v>
      </c>
      <c r="F138" s="1">
        <v>3190</v>
      </c>
      <c r="G138" s="1">
        <v>7828</v>
      </c>
      <c r="H138" s="1">
        <v>2</v>
      </c>
      <c r="I138" s="1">
        <v>0</v>
      </c>
      <c r="J138" s="1">
        <v>0</v>
      </c>
      <c r="K138" s="1">
        <v>3</v>
      </c>
      <c r="L138" s="1">
        <v>9</v>
      </c>
      <c r="M138" s="1">
        <v>3190</v>
      </c>
      <c r="N138" s="1">
        <v>0</v>
      </c>
      <c r="O138" s="1">
        <v>2006</v>
      </c>
      <c r="P138" s="1">
        <v>0</v>
      </c>
      <c r="Q138" s="2">
        <v>475047</v>
      </c>
      <c r="R138" s="1">
        <v>-122144</v>
      </c>
      <c r="S138" s="1"/>
      <c r="T138" s="4">
        <f t="shared" si="52"/>
        <v>155.32915360501568</v>
      </c>
      <c r="U138" s="4" t="b">
        <f t="shared" si="64"/>
        <v>0</v>
      </c>
      <c r="V138" s="2">
        <f t="shared" si="65"/>
        <v>0</v>
      </c>
      <c r="W138" s="4"/>
      <c r="X138" t="b">
        <f t="shared" si="53"/>
        <v>0</v>
      </c>
      <c r="Y138">
        <f t="shared" si="77"/>
        <v>0</v>
      </c>
      <c r="Z138" t="b">
        <f t="shared" si="54"/>
        <v>0</v>
      </c>
      <c r="AA138">
        <f t="shared" si="66"/>
        <v>0</v>
      </c>
      <c r="AB138" t="b">
        <f t="shared" si="55"/>
        <v>1</v>
      </c>
      <c r="AC138">
        <f t="shared" si="67"/>
        <v>1</v>
      </c>
      <c r="AE138">
        <f t="shared" si="68"/>
        <v>0</v>
      </c>
      <c r="AF138">
        <f t="shared" si="56"/>
        <v>2</v>
      </c>
      <c r="AG138" s="14">
        <f t="shared" si="69"/>
        <v>2</v>
      </c>
      <c r="AI138" s="13" t="b">
        <f t="shared" si="57"/>
        <v>0</v>
      </c>
      <c r="AJ138">
        <f t="shared" si="70"/>
        <v>0</v>
      </c>
      <c r="AL138" t="b">
        <v>1</v>
      </c>
      <c r="AM138">
        <v>1</v>
      </c>
      <c r="AO138" t="b">
        <v>0</v>
      </c>
      <c r="AP138">
        <v>0</v>
      </c>
      <c r="AR138" t="b">
        <v>0</v>
      </c>
      <c r="AS138">
        <v>0</v>
      </c>
      <c r="AU138" t="b">
        <v>0</v>
      </c>
      <c r="AV138">
        <v>0</v>
      </c>
      <c r="AX138" t="b">
        <v>1</v>
      </c>
      <c r="AY138">
        <v>1</v>
      </c>
      <c r="BA138" t="b">
        <f t="shared" si="58"/>
        <v>0</v>
      </c>
      <c r="BB138">
        <f t="shared" si="71"/>
        <v>0</v>
      </c>
      <c r="BD138" t="b">
        <f t="shared" si="59"/>
        <v>1</v>
      </c>
      <c r="BE138">
        <f t="shared" si="72"/>
        <v>1</v>
      </c>
      <c r="BG138" t="b">
        <f t="shared" si="60"/>
        <v>1</v>
      </c>
      <c r="BH138">
        <f t="shared" si="73"/>
        <v>1</v>
      </c>
      <c r="BJ138" t="b">
        <f t="shared" si="61"/>
        <v>0</v>
      </c>
      <c r="BK138">
        <f t="shared" si="74"/>
        <v>0</v>
      </c>
      <c r="BM138" t="b">
        <f t="shared" si="62"/>
        <v>0</v>
      </c>
      <c r="BN138">
        <f t="shared" si="75"/>
        <v>0</v>
      </c>
      <c r="BP138" t="b">
        <f t="shared" si="63"/>
        <v>1</v>
      </c>
      <c r="BQ138">
        <f t="shared" si="76"/>
        <v>1</v>
      </c>
    </row>
    <row r="139" spans="1:69" x14ac:dyDescent="0.25">
      <c r="A139" s="1">
        <v>6928000620</v>
      </c>
      <c r="B139" s="1" t="s">
        <v>94</v>
      </c>
      <c r="C139" s="4">
        <v>590000</v>
      </c>
      <c r="D139" s="1">
        <v>5</v>
      </c>
      <c r="E139" s="1">
        <v>3</v>
      </c>
      <c r="F139" s="1">
        <v>3480</v>
      </c>
      <c r="G139" s="1">
        <v>6625</v>
      </c>
      <c r="H139" s="1">
        <v>2</v>
      </c>
      <c r="I139" s="1">
        <v>0</v>
      </c>
      <c r="J139" s="1">
        <v>0</v>
      </c>
      <c r="K139" s="1">
        <v>3</v>
      </c>
      <c r="L139" s="1">
        <v>8</v>
      </c>
      <c r="M139" s="1">
        <v>3480</v>
      </c>
      <c r="N139" s="1">
        <v>0</v>
      </c>
      <c r="O139" s="1">
        <v>2012</v>
      </c>
      <c r="P139" s="1">
        <v>0</v>
      </c>
      <c r="Q139" s="2">
        <v>474815</v>
      </c>
      <c r="R139" s="1">
        <v>-122153</v>
      </c>
      <c r="S139" s="1"/>
      <c r="T139" s="4">
        <f t="shared" si="52"/>
        <v>169.54022988505747</v>
      </c>
      <c r="U139" s="4" t="b">
        <f t="shared" si="64"/>
        <v>0</v>
      </c>
      <c r="V139" s="2">
        <f t="shared" si="65"/>
        <v>0</v>
      </c>
      <c r="W139" s="4"/>
      <c r="X139" t="b">
        <f t="shared" si="53"/>
        <v>0</v>
      </c>
      <c r="Y139">
        <f t="shared" si="77"/>
        <v>0</v>
      </c>
      <c r="Z139" t="b">
        <f t="shared" si="54"/>
        <v>0</v>
      </c>
      <c r="AA139">
        <f t="shared" si="66"/>
        <v>0</v>
      </c>
      <c r="AB139" t="b">
        <f t="shared" si="55"/>
        <v>1</v>
      </c>
      <c r="AC139">
        <f t="shared" si="67"/>
        <v>1</v>
      </c>
      <c r="AE139">
        <f t="shared" si="68"/>
        <v>0</v>
      </c>
      <c r="AF139">
        <f t="shared" si="56"/>
        <v>2</v>
      </c>
      <c r="AG139" s="14">
        <f t="shared" si="69"/>
        <v>2</v>
      </c>
      <c r="AI139" s="13" t="b">
        <f t="shared" si="57"/>
        <v>1</v>
      </c>
      <c r="AJ139">
        <f t="shared" si="70"/>
        <v>1</v>
      </c>
      <c r="AL139" t="b">
        <v>1</v>
      </c>
      <c r="AM139">
        <v>1</v>
      </c>
      <c r="AO139" t="b">
        <v>0</v>
      </c>
      <c r="AP139">
        <v>0</v>
      </c>
      <c r="AR139" t="b">
        <v>0</v>
      </c>
      <c r="AS139">
        <v>0</v>
      </c>
      <c r="AU139" t="b">
        <v>0</v>
      </c>
      <c r="AV139">
        <v>0</v>
      </c>
      <c r="AX139" t="b">
        <v>1</v>
      </c>
      <c r="AY139">
        <v>1</v>
      </c>
      <c r="BA139" t="b">
        <f t="shared" si="58"/>
        <v>1</v>
      </c>
      <c r="BB139">
        <f t="shared" si="71"/>
        <v>1</v>
      </c>
      <c r="BD139" t="b">
        <f t="shared" si="59"/>
        <v>1</v>
      </c>
      <c r="BE139">
        <f t="shared" si="72"/>
        <v>1</v>
      </c>
      <c r="BG139" t="b">
        <f t="shared" si="60"/>
        <v>1</v>
      </c>
      <c r="BH139">
        <f t="shared" si="73"/>
        <v>1</v>
      </c>
      <c r="BJ139" t="b">
        <f t="shared" si="61"/>
        <v>0</v>
      </c>
      <c r="BK139">
        <f t="shared" si="74"/>
        <v>0</v>
      </c>
      <c r="BM139" t="b">
        <f t="shared" si="62"/>
        <v>0</v>
      </c>
      <c r="BN139">
        <f t="shared" si="75"/>
        <v>0</v>
      </c>
      <c r="BP139" t="b">
        <f t="shared" si="63"/>
        <v>0</v>
      </c>
      <c r="BQ139">
        <f t="shared" si="76"/>
        <v>0</v>
      </c>
    </row>
    <row r="140" spans="1:69" x14ac:dyDescent="0.25">
      <c r="A140" s="1">
        <v>7708180040</v>
      </c>
      <c r="B140" s="1" t="s">
        <v>124</v>
      </c>
      <c r="C140" s="4">
        <v>625000</v>
      </c>
      <c r="D140" s="1">
        <v>4</v>
      </c>
      <c r="E140" s="1" t="s">
        <v>9</v>
      </c>
      <c r="F140" s="1">
        <v>2920</v>
      </c>
      <c r="G140" s="1">
        <v>6605</v>
      </c>
      <c r="H140" s="1">
        <v>2</v>
      </c>
      <c r="I140" s="1">
        <v>0</v>
      </c>
      <c r="J140" s="1">
        <v>0</v>
      </c>
      <c r="K140" s="1">
        <v>3</v>
      </c>
      <c r="L140" s="1">
        <v>8</v>
      </c>
      <c r="M140" s="1">
        <v>2920</v>
      </c>
      <c r="N140" s="1">
        <v>0</v>
      </c>
      <c r="O140" s="1">
        <v>2012</v>
      </c>
      <c r="P140" s="1">
        <v>0</v>
      </c>
      <c r="Q140" s="2">
        <v>474909</v>
      </c>
      <c r="R140" s="1">
        <v>-122144</v>
      </c>
      <c r="S140" s="1"/>
      <c r="T140" s="4">
        <f t="shared" si="52"/>
        <v>214.04109589041096</v>
      </c>
      <c r="U140" s="4" t="b">
        <f t="shared" si="64"/>
        <v>1</v>
      </c>
      <c r="V140" s="2">
        <f t="shared" si="65"/>
        <v>1</v>
      </c>
      <c r="W140" s="4"/>
      <c r="X140" t="b">
        <f t="shared" si="53"/>
        <v>1</v>
      </c>
      <c r="Y140">
        <f t="shared" si="77"/>
        <v>1</v>
      </c>
      <c r="Z140" t="b">
        <f t="shared" si="54"/>
        <v>0</v>
      </c>
      <c r="AA140">
        <f t="shared" si="66"/>
        <v>0</v>
      </c>
      <c r="AB140" t="b">
        <f t="shared" si="55"/>
        <v>0</v>
      </c>
      <c r="AC140">
        <f t="shared" si="67"/>
        <v>0</v>
      </c>
      <c r="AE140">
        <f t="shared" si="68"/>
        <v>1</v>
      </c>
      <c r="AF140">
        <f t="shared" si="56"/>
        <v>1</v>
      </c>
      <c r="AG140" s="14">
        <f t="shared" si="69"/>
        <v>0</v>
      </c>
      <c r="AI140" s="13" t="b">
        <f t="shared" si="57"/>
        <v>1</v>
      </c>
      <c r="AJ140">
        <f t="shared" si="70"/>
        <v>1</v>
      </c>
      <c r="AL140" t="b">
        <v>1</v>
      </c>
      <c r="AM140">
        <v>1</v>
      </c>
      <c r="AO140" t="b">
        <v>0</v>
      </c>
      <c r="AP140">
        <v>0</v>
      </c>
      <c r="AR140" t="b">
        <v>0</v>
      </c>
      <c r="AS140">
        <v>0</v>
      </c>
      <c r="AU140" t="b">
        <v>0</v>
      </c>
      <c r="AV140">
        <v>0</v>
      </c>
      <c r="AX140" t="b">
        <v>1</v>
      </c>
      <c r="AY140">
        <v>1</v>
      </c>
      <c r="BA140" t="b">
        <f t="shared" si="58"/>
        <v>1</v>
      </c>
      <c r="BB140">
        <f t="shared" si="71"/>
        <v>1</v>
      </c>
      <c r="BD140" t="b">
        <f t="shared" si="59"/>
        <v>1</v>
      </c>
      <c r="BE140">
        <f t="shared" si="72"/>
        <v>1</v>
      </c>
      <c r="BG140" t="b">
        <f t="shared" si="60"/>
        <v>1</v>
      </c>
      <c r="BH140">
        <f t="shared" si="73"/>
        <v>1</v>
      </c>
      <c r="BJ140" t="b">
        <f t="shared" si="61"/>
        <v>0</v>
      </c>
      <c r="BK140">
        <f t="shared" si="74"/>
        <v>0</v>
      </c>
      <c r="BM140" t="b">
        <f t="shared" si="62"/>
        <v>0</v>
      </c>
      <c r="BN140">
        <f t="shared" si="75"/>
        <v>0</v>
      </c>
      <c r="BP140" t="b">
        <f t="shared" si="63"/>
        <v>0</v>
      </c>
      <c r="BQ140">
        <f t="shared" si="76"/>
        <v>0</v>
      </c>
    </row>
    <row r="141" spans="1:69" x14ac:dyDescent="0.25">
      <c r="A141" s="1">
        <v>2525000220</v>
      </c>
      <c r="B141" s="1" t="s">
        <v>125</v>
      </c>
      <c r="C141" s="4">
        <v>370000</v>
      </c>
      <c r="D141" s="1">
        <v>3</v>
      </c>
      <c r="E141" s="1" t="s">
        <v>6</v>
      </c>
      <c r="F141" s="1">
        <v>1480</v>
      </c>
      <c r="G141" s="1">
        <v>7725</v>
      </c>
      <c r="H141" s="1" t="s">
        <v>1</v>
      </c>
      <c r="I141" s="1">
        <v>0</v>
      </c>
      <c r="J141" s="1">
        <v>0</v>
      </c>
      <c r="K141" s="1">
        <v>4</v>
      </c>
      <c r="L141" s="1">
        <v>7</v>
      </c>
      <c r="M141" s="1">
        <v>1480</v>
      </c>
      <c r="N141" s="1">
        <v>0</v>
      </c>
      <c r="O141" s="1">
        <v>1981</v>
      </c>
      <c r="P141" s="1">
        <v>0</v>
      </c>
      <c r="Q141" s="1">
        <v>47483</v>
      </c>
      <c r="R141" s="1">
        <v>-122163</v>
      </c>
      <c r="S141" s="1"/>
      <c r="T141" s="4">
        <f t="shared" si="52"/>
        <v>250</v>
      </c>
      <c r="U141" s="4" t="b">
        <f t="shared" si="64"/>
        <v>1</v>
      </c>
      <c r="V141" s="2">
        <f t="shared" si="65"/>
        <v>1</v>
      </c>
      <c r="W141" s="4"/>
      <c r="X141" t="b">
        <f t="shared" si="53"/>
        <v>0</v>
      </c>
      <c r="Y141">
        <f t="shared" si="77"/>
        <v>0</v>
      </c>
      <c r="Z141" t="b">
        <f t="shared" si="54"/>
        <v>1</v>
      </c>
      <c r="AA141">
        <f t="shared" si="66"/>
        <v>1</v>
      </c>
      <c r="AB141" t="b">
        <f t="shared" si="55"/>
        <v>0</v>
      </c>
      <c r="AC141">
        <f t="shared" si="67"/>
        <v>0</v>
      </c>
      <c r="AE141">
        <f t="shared" si="68"/>
        <v>0</v>
      </c>
      <c r="AF141">
        <f t="shared" si="56"/>
        <v>1</v>
      </c>
      <c r="AG141" s="14">
        <f t="shared" si="69"/>
        <v>1</v>
      </c>
      <c r="AI141" s="13" t="b">
        <f t="shared" si="57"/>
        <v>0</v>
      </c>
      <c r="AJ141">
        <f t="shared" si="70"/>
        <v>0</v>
      </c>
      <c r="AL141" t="b">
        <v>1</v>
      </c>
      <c r="AM141">
        <v>1</v>
      </c>
      <c r="AO141" t="b">
        <v>0</v>
      </c>
      <c r="AP141">
        <v>0</v>
      </c>
      <c r="AR141" t="b">
        <v>0</v>
      </c>
      <c r="AS141">
        <v>0</v>
      </c>
      <c r="AU141" t="b">
        <v>0</v>
      </c>
      <c r="AV141">
        <v>0</v>
      </c>
      <c r="AX141" t="b">
        <v>0</v>
      </c>
      <c r="AY141">
        <v>0</v>
      </c>
      <c r="BA141" t="b">
        <f t="shared" si="58"/>
        <v>0</v>
      </c>
      <c r="BB141">
        <f t="shared" si="71"/>
        <v>0</v>
      </c>
      <c r="BD141" t="b">
        <f t="shared" si="59"/>
        <v>1</v>
      </c>
      <c r="BE141">
        <f t="shared" si="72"/>
        <v>1</v>
      </c>
      <c r="BG141" t="b">
        <f t="shared" si="60"/>
        <v>0</v>
      </c>
      <c r="BH141">
        <f t="shared" si="73"/>
        <v>0</v>
      </c>
      <c r="BJ141" t="b">
        <f t="shared" si="61"/>
        <v>0</v>
      </c>
      <c r="BK141">
        <f t="shared" si="74"/>
        <v>0</v>
      </c>
      <c r="BM141" t="b">
        <f t="shared" si="62"/>
        <v>1</v>
      </c>
      <c r="BN141">
        <f t="shared" si="75"/>
        <v>1</v>
      </c>
      <c r="BP141" t="b">
        <f t="shared" si="63"/>
        <v>0</v>
      </c>
      <c r="BQ141">
        <f t="shared" si="76"/>
        <v>0</v>
      </c>
    </row>
    <row r="142" spans="1:69" x14ac:dyDescent="0.25">
      <c r="A142" s="1">
        <v>5229300085</v>
      </c>
      <c r="B142" s="1" t="s">
        <v>126</v>
      </c>
      <c r="C142" s="4">
        <v>600000</v>
      </c>
      <c r="D142" s="1">
        <v>3</v>
      </c>
      <c r="E142" s="1" t="s">
        <v>26</v>
      </c>
      <c r="F142" s="1">
        <v>2680</v>
      </c>
      <c r="G142" s="1">
        <v>98445</v>
      </c>
      <c r="H142" s="1">
        <v>1</v>
      </c>
      <c r="I142" s="1">
        <v>0</v>
      </c>
      <c r="J142" s="1">
        <v>0</v>
      </c>
      <c r="K142" s="1">
        <v>5</v>
      </c>
      <c r="L142" s="1">
        <v>8</v>
      </c>
      <c r="M142" s="1">
        <v>2680</v>
      </c>
      <c r="N142" s="1">
        <v>0</v>
      </c>
      <c r="O142" s="1">
        <v>1962</v>
      </c>
      <c r="P142" s="1">
        <v>0</v>
      </c>
      <c r="Q142" s="2">
        <v>475015</v>
      </c>
      <c r="R142" s="1">
        <v>-122108</v>
      </c>
      <c r="S142" s="1"/>
      <c r="T142" s="4">
        <f t="shared" si="52"/>
        <v>223.88059701492537</v>
      </c>
      <c r="U142" s="4" t="b">
        <f t="shared" si="64"/>
        <v>1</v>
      </c>
      <c r="V142" s="2">
        <f t="shared" si="65"/>
        <v>1</v>
      </c>
      <c r="W142" s="4"/>
      <c r="X142" t="b">
        <f t="shared" si="53"/>
        <v>1</v>
      </c>
      <c r="Y142">
        <f t="shared" si="77"/>
        <v>1</v>
      </c>
      <c r="Z142" t="b">
        <f t="shared" si="54"/>
        <v>0</v>
      </c>
      <c r="AA142">
        <f t="shared" si="66"/>
        <v>0</v>
      </c>
      <c r="AB142" t="b">
        <f t="shared" si="55"/>
        <v>0</v>
      </c>
      <c r="AC142">
        <f t="shared" si="67"/>
        <v>0</v>
      </c>
      <c r="AE142">
        <f t="shared" si="68"/>
        <v>1</v>
      </c>
      <c r="AF142">
        <f t="shared" si="56"/>
        <v>1</v>
      </c>
      <c r="AG142" s="14">
        <f t="shared" si="69"/>
        <v>0</v>
      </c>
      <c r="AI142" s="13" t="b">
        <f t="shared" si="57"/>
        <v>1</v>
      </c>
      <c r="AJ142">
        <f t="shared" si="70"/>
        <v>1</v>
      </c>
      <c r="AL142" t="b">
        <v>0</v>
      </c>
      <c r="AM142">
        <v>0</v>
      </c>
      <c r="AO142" t="b">
        <v>0</v>
      </c>
      <c r="AP142">
        <v>0</v>
      </c>
      <c r="AR142" t="b">
        <v>0</v>
      </c>
      <c r="AS142">
        <v>0</v>
      </c>
      <c r="AU142" t="b">
        <v>0</v>
      </c>
      <c r="AV142">
        <v>0</v>
      </c>
      <c r="AX142" t="b">
        <v>0</v>
      </c>
      <c r="AY142">
        <v>0</v>
      </c>
      <c r="BA142" t="b">
        <f t="shared" si="58"/>
        <v>0</v>
      </c>
      <c r="BB142">
        <f t="shared" si="71"/>
        <v>0</v>
      </c>
      <c r="BD142" t="b">
        <f t="shared" si="59"/>
        <v>1</v>
      </c>
      <c r="BE142">
        <f t="shared" si="72"/>
        <v>1</v>
      </c>
      <c r="BG142" t="b">
        <f t="shared" si="60"/>
        <v>1</v>
      </c>
      <c r="BH142">
        <f t="shared" si="73"/>
        <v>1</v>
      </c>
      <c r="BJ142" t="b">
        <f t="shared" si="61"/>
        <v>1</v>
      </c>
      <c r="BK142">
        <f t="shared" si="74"/>
        <v>1</v>
      </c>
      <c r="BM142" t="b">
        <f t="shared" si="62"/>
        <v>1</v>
      </c>
      <c r="BN142">
        <f t="shared" si="75"/>
        <v>1</v>
      </c>
      <c r="BP142" t="b">
        <f t="shared" si="63"/>
        <v>0</v>
      </c>
      <c r="BQ142">
        <f t="shared" si="76"/>
        <v>0</v>
      </c>
    </row>
    <row r="143" spans="1:69" x14ac:dyDescent="0.25">
      <c r="A143" s="1">
        <v>7302900090</v>
      </c>
      <c r="B143" s="1" t="s">
        <v>94</v>
      </c>
      <c r="C143" s="4">
        <v>555000</v>
      </c>
      <c r="D143" s="1">
        <v>4</v>
      </c>
      <c r="E143" s="1" t="s">
        <v>26</v>
      </c>
      <c r="F143" s="1">
        <v>3330</v>
      </c>
      <c r="G143" s="1">
        <v>21785</v>
      </c>
      <c r="H143" s="1">
        <v>2</v>
      </c>
      <c r="I143" s="1">
        <v>0</v>
      </c>
      <c r="J143" s="1">
        <v>0</v>
      </c>
      <c r="K143" s="1">
        <v>3</v>
      </c>
      <c r="L143" s="1">
        <v>9</v>
      </c>
      <c r="M143" s="1">
        <v>3330</v>
      </c>
      <c r="N143" s="1">
        <v>0</v>
      </c>
      <c r="O143" s="1">
        <v>1994</v>
      </c>
      <c r="P143" s="1">
        <v>0</v>
      </c>
      <c r="Q143" s="2">
        <v>474725</v>
      </c>
      <c r="R143" s="1">
        <v>-122136</v>
      </c>
      <c r="S143" s="1"/>
      <c r="T143" s="4">
        <f t="shared" si="52"/>
        <v>166.66666666666666</v>
      </c>
      <c r="U143" s="4" t="b">
        <f t="shared" si="64"/>
        <v>0</v>
      </c>
      <c r="V143" s="2">
        <f t="shared" si="65"/>
        <v>0</v>
      </c>
      <c r="W143" s="4"/>
      <c r="X143" t="b">
        <f t="shared" si="53"/>
        <v>0</v>
      </c>
      <c r="Y143">
        <f t="shared" si="77"/>
        <v>0</v>
      </c>
      <c r="Z143" t="b">
        <f t="shared" si="54"/>
        <v>0</v>
      </c>
      <c r="AA143">
        <f t="shared" si="66"/>
        <v>0</v>
      </c>
      <c r="AB143" t="b">
        <f t="shared" si="55"/>
        <v>1</v>
      </c>
      <c r="AC143">
        <f t="shared" si="67"/>
        <v>1</v>
      </c>
      <c r="AE143">
        <f t="shared" si="68"/>
        <v>0</v>
      </c>
      <c r="AF143">
        <f t="shared" si="56"/>
        <v>2</v>
      </c>
      <c r="AG143" s="14">
        <f t="shared" si="69"/>
        <v>2</v>
      </c>
      <c r="AI143" s="13" t="b">
        <f t="shared" si="57"/>
        <v>1</v>
      </c>
      <c r="AJ143">
        <f t="shared" si="70"/>
        <v>1</v>
      </c>
      <c r="AL143" t="b">
        <v>1</v>
      </c>
      <c r="AM143">
        <v>1</v>
      </c>
      <c r="AO143" t="b">
        <v>0</v>
      </c>
      <c r="AP143">
        <v>0</v>
      </c>
      <c r="AR143" t="b">
        <v>0</v>
      </c>
      <c r="AS143">
        <v>0</v>
      </c>
      <c r="AU143" t="b">
        <v>0</v>
      </c>
      <c r="AV143">
        <v>0</v>
      </c>
      <c r="AX143" t="b">
        <v>0</v>
      </c>
      <c r="AY143">
        <v>0</v>
      </c>
      <c r="BA143" t="b">
        <f t="shared" si="58"/>
        <v>1</v>
      </c>
      <c r="BB143">
        <f t="shared" si="71"/>
        <v>1</v>
      </c>
      <c r="BD143" t="b">
        <f t="shared" si="59"/>
        <v>1</v>
      </c>
      <c r="BE143">
        <f t="shared" si="72"/>
        <v>1</v>
      </c>
      <c r="BG143" t="b">
        <f t="shared" si="60"/>
        <v>1</v>
      </c>
      <c r="BH143">
        <f t="shared" si="73"/>
        <v>1</v>
      </c>
      <c r="BJ143" t="b">
        <f t="shared" si="61"/>
        <v>1</v>
      </c>
      <c r="BK143">
        <f t="shared" si="74"/>
        <v>1</v>
      </c>
      <c r="BM143" t="b">
        <f t="shared" si="62"/>
        <v>0</v>
      </c>
      <c r="BN143">
        <f t="shared" si="75"/>
        <v>0</v>
      </c>
      <c r="BP143" t="b">
        <f t="shared" si="63"/>
        <v>1</v>
      </c>
      <c r="BQ143">
        <f t="shared" si="76"/>
        <v>1</v>
      </c>
    </row>
    <row r="144" spans="1:69" x14ac:dyDescent="0.25">
      <c r="A144" s="1">
        <v>3450400330</v>
      </c>
      <c r="B144" s="1" t="s">
        <v>127</v>
      </c>
      <c r="C144" s="4">
        <v>306500</v>
      </c>
      <c r="D144" s="1">
        <v>3</v>
      </c>
      <c r="E144" s="1" t="s">
        <v>1</v>
      </c>
      <c r="F144" s="1">
        <v>1100</v>
      </c>
      <c r="G144" s="1">
        <v>8140</v>
      </c>
      <c r="H144" s="1">
        <v>1</v>
      </c>
      <c r="I144" s="1">
        <v>0</v>
      </c>
      <c r="J144" s="1">
        <v>0</v>
      </c>
      <c r="K144" s="1">
        <v>4</v>
      </c>
      <c r="L144" s="1">
        <v>7</v>
      </c>
      <c r="M144" s="1">
        <v>1100</v>
      </c>
      <c r="N144" s="1">
        <v>0</v>
      </c>
      <c r="O144" s="1">
        <v>1965</v>
      </c>
      <c r="P144" s="1">
        <v>0</v>
      </c>
      <c r="Q144" s="2">
        <v>475004</v>
      </c>
      <c r="R144" s="1">
        <v>-122162</v>
      </c>
      <c r="S144" s="1"/>
      <c r="T144" s="4">
        <f t="shared" si="52"/>
        <v>278.63636363636363</v>
      </c>
      <c r="U144" s="4" t="b">
        <f t="shared" si="64"/>
        <v>1</v>
      </c>
      <c r="V144" s="2">
        <f t="shared" si="65"/>
        <v>1</v>
      </c>
      <c r="W144" s="4"/>
      <c r="X144" t="b">
        <f t="shared" si="53"/>
        <v>0</v>
      </c>
      <c r="Y144">
        <f t="shared" si="77"/>
        <v>0</v>
      </c>
      <c r="Z144" t="b">
        <f t="shared" si="54"/>
        <v>1</v>
      </c>
      <c r="AA144">
        <f t="shared" si="66"/>
        <v>1</v>
      </c>
      <c r="AB144" t="b">
        <f t="shared" si="55"/>
        <v>0</v>
      </c>
      <c r="AC144">
        <f t="shared" si="67"/>
        <v>0</v>
      </c>
      <c r="AE144">
        <f t="shared" si="68"/>
        <v>0</v>
      </c>
      <c r="AF144">
        <f t="shared" si="56"/>
        <v>1</v>
      </c>
      <c r="AG144" s="14">
        <f t="shared" si="69"/>
        <v>1</v>
      </c>
      <c r="AI144" s="13" t="b">
        <f t="shared" si="57"/>
        <v>0</v>
      </c>
      <c r="AJ144">
        <f t="shared" si="70"/>
        <v>0</v>
      </c>
      <c r="AL144" t="b">
        <v>0</v>
      </c>
      <c r="AM144">
        <v>0</v>
      </c>
      <c r="AO144" t="b">
        <v>0</v>
      </c>
      <c r="AP144">
        <v>0</v>
      </c>
      <c r="AR144" t="b">
        <v>0</v>
      </c>
      <c r="AS144">
        <v>0</v>
      </c>
      <c r="AU144" t="b">
        <v>0</v>
      </c>
      <c r="AV144">
        <v>0</v>
      </c>
      <c r="AX144" t="b">
        <v>0</v>
      </c>
      <c r="AY144">
        <v>0</v>
      </c>
      <c r="BA144" t="b">
        <f t="shared" si="58"/>
        <v>0</v>
      </c>
      <c r="BB144">
        <f t="shared" si="71"/>
        <v>0</v>
      </c>
      <c r="BD144" t="b">
        <f t="shared" si="59"/>
        <v>1</v>
      </c>
      <c r="BE144">
        <f t="shared" si="72"/>
        <v>1</v>
      </c>
      <c r="BG144" t="b">
        <f t="shared" si="60"/>
        <v>0</v>
      </c>
      <c r="BH144">
        <f t="shared" si="73"/>
        <v>0</v>
      </c>
      <c r="BJ144" t="b">
        <f t="shared" si="61"/>
        <v>0</v>
      </c>
      <c r="BK144">
        <f t="shared" si="74"/>
        <v>0</v>
      </c>
      <c r="BM144" t="b">
        <f t="shared" si="62"/>
        <v>1</v>
      </c>
      <c r="BN144">
        <f t="shared" si="75"/>
        <v>1</v>
      </c>
      <c r="BP144" t="b">
        <f t="shared" si="63"/>
        <v>0</v>
      </c>
      <c r="BQ144">
        <f t="shared" si="76"/>
        <v>0</v>
      </c>
    </row>
    <row r="145" spans="1:69" x14ac:dyDescent="0.25">
      <c r="A145" s="1">
        <v>323059146</v>
      </c>
      <c r="B145" s="1" t="s">
        <v>55</v>
      </c>
      <c r="C145" s="4">
        <v>343000</v>
      </c>
      <c r="D145" s="1">
        <v>3</v>
      </c>
      <c r="E145" s="1">
        <v>1</v>
      </c>
      <c r="F145" s="1">
        <v>1410</v>
      </c>
      <c r="G145" s="1">
        <v>18600</v>
      </c>
      <c r="H145" s="1">
        <v>1</v>
      </c>
      <c r="I145" s="1">
        <v>0</v>
      </c>
      <c r="J145" s="1">
        <v>0</v>
      </c>
      <c r="K145" s="1">
        <v>5</v>
      </c>
      <c r="L145" s="1">
        <v>7</v>
      </c>
      <c r="M145" s="1">
        <v>1410</v>
      </c>
      <c r="N145" s="1">
        <v>0</v>
      </c>
      <c r="O145" s="1">
        <v>1960</v>
      </c>
      <c r="P145" s="1">
        <v>0</v>
      </c>
      <c r="Q145" s="2">
        <v>475031</v>
      </c>
      <c r="R145" s="1">
        <v>-122152</v>
      </c>
      <c r="S145" s="1"/>
      <c r="T145" s="4">
        <f t="shared" si="52"/>
        <v>243.26241134751774</v>
      </c>
      <c r="U145" s="4" t="b">
        <f t="shared" si="64"/>
        <v>1</v>
      </c>
      <c r="V145" s="2">
        <f t="shared" si="65"/>
        <v>1</v>
      </c>
      <c r="W145" s="4"/>
      <c r="X145" t="b">
        <f t="shared" si="53"/>
        <v>0</v>
      </c>
      <c r="Y145">
        <f t="shared" si="77"/>
        <v>0</v>
      </c>
      <c r="Z145" t="b">
        <f t="shared" si="54"/>
        <v>1</v>
      </c>
      <c r="AA145">
        <f t="shared" si="66"/>
        <v>1</v>
      </c>
      <c r="AB145" t="b">
        <f t="shared" si="55"/>
        <v>0</v>
      </c>
      <c r="AC145">
        <f t="shared" si="67"/>
        <v>0</v>
      </c>
      <c r="AE145">
        <f t="shared" si="68"/>
        <v>0</v>
      </c>
      <c r="AF145">
        <f t="shared" si="56"/>
        <v>1</v>
      </c>
      <c r="AG145" s="14">
        <f t="shared" si="69"/>
        <v>1</v>
      </c>
      <c r="AI145" s="13" t="b">
        <f t="shared" si="57"/>
        <v>0</v>
      </c>
      <c r="AJ145">
        <f t="shared" si="70"/>
        <v>0</v>
      </c>
      <c r="AL145" t="b">
        <v>0</v>
      </c>
      <c r="AM145">
        <v>0</v>
      </c>
      <c r="AO145" t="b">
        <v>0</v>
      </c>
      <c r="AP145">
        <v>0</v>
      </c>
      <c r="AR145" t="b">
        <v>0</v>
      </c>
      <c r="AS145">
        <v>0</v>
      </c>
      <c r="AU145" t="b">
        <v>0</v>
      </c>
      <c r="AV145">
        <v>0</v>
      </c>
      <c r="AX145" t="b">
        <v>0</v>
      </c>
      <c r="AY145">
        <v>0</v>
      </c>
      <c r="BA145" t="b">
        <f t="shared" si="58"/>
        <v>0</v>
      </c>
      <c r="BB145">
        <f t="shared" si="71"/>
        <v>0</v>
      </c>
      <c r="BD145" t="b">
        <f t="shared" si="59"/>
        <v>0</v>
      </c>
      <c r="BE145">
        <f t="shared" si="72"/>
        <v>0</v>
      </c>
      <c r="BG145" t="b">
        <f t="shared" si="60"/>
        <v>0</v>
      </c>
      <c r="BH145">
        <f t="shared" si="73"/>
        <v>0</v>
      </c>
      <c r="BJ145" t="b">
        <f t="shared" si="61"/>
        <v>1</v>
      </c>
      <c r="BK145">
        <f t="shared" si="74"/>
        <v>1</v>
      </c>
      <c r="BM145" t="b">
        <f t="shared" si="62"/>
        <v>1</v>
      </c>
      <c r="BN145">
        <f t="shared" si="75"/>
        <v>1</v>
      </c>
      <c r="BP145" t="b">
        <f t="shared" si="63"/>
        <v>0</v>
      </c>
      <c r="BQ145">
        <f t="shared" si="76"/>
        <v>0</v>
      </c>
    </row>
    <row r="146" spans="1:69" x14ac:dyDescent="0.25">
      <c r="A146" s="1">
        <v>1079350090</v>
      </c>
      <c r="B146" s="1" t="s">
        <v>82</v>
      </c>
      <c r="C146" s="4">
        <v>332000</v>
      </c>
      <c r="D146" s="1">
        <v>3</v>
      </c>
      <c r="E146" s="1" t="s">
        <v>12</v>
      </c>
      <c r="F146" s="1">
        <v>1530</v>
      </c>
      <c r="G146" s="1">
        <v>9406</v>
      </c>
      <c r="H146" s="1">
        <v>1</v>
      </c>
      <c r="I146" s="1">
        <v>0</v>
      </c>
      <c r="J146" s="1">
        <v>0</v>
      </c>
      <c r="K146" s="1">
        <v>3</v>
      </c>
      <c r="L146" s="1">
        <v>7</v>
      </c>
      <c r="M146" s="1">
        <v>1270</v>
      </c>
      <c r="N146" s="1">
        <v>260</v>
      </c>
      <c r="O146" s="1">
        <v>1993</v>
      </c>
      <c r="P146" s="1">
        <v>0</v>
      </c>
      <c r="Q146" s="2">
        <v>474852</v>
      </c>
      <c r="R146" s="1">
        <v>-122162</v>
      </c>
      <c r="S146" s="1"/>
      <c r="T146" s="4">
        <f t="shared" si="52"/>
        <v>216.99346405228758</v>
      </c>
      <c r="U146" s="4" t="b">
        <f t="shared" si="64"/>
        <v>1</v>
      </c>
      <c r="V146" s="2">
        <f t="shared" si="65"/>
        <v>1</v>
      </c>
      <c r="W146" s="4"/>
      <c r="X146" t="b">
        <f t="shared" si="53"/>
        <v>1</v>
      </c>
      <c r="Y146">
        <f t="shared" si="77"/>
        <v>1</v>
      </c>
      <c r="Z146" t="b">
        <f t="shared" si="54"/>
        <v>0</v>
      </c>
      <c r="AA146">
        <f t="shared" si="66"/>
        <v>0</v>
      </c>
      <c r="AB146" t="b">
        <f t="shared" si="55"/>
        <v>0</v>
      </c>
      <c r="AC146">
        <f t="shared" si="67"/>
        <v>0</v>
      </c>
      <c r="AE146">
        <f t="shared" si="68"/>
        <v>1</v>
      </c>
      <c r="AF146">
        <f t="shared" si="56"/>
        <v>1</v>
      </c>
      <c r="AG146" s="14">
        <f t="shared" si="69"/>
        <v>0</v>
      </c>
      <c r="AI146" s="13" t="b">
        <f t="shared" si="57"/>
        <v>0</v>
      </c>
      <c r="AJ146">
        <f t="shared" si="70"/>
        <v>0</v>
      </c>
      <c r="AL146" t="b">
        <v>0</v>
      </c>
      <c r="AM146">
        <v>0</v>
      </c>
      <c r="AO146" t="b">
        <v>0</v>
      </c>
      <c r="AP146">
        <v>0</v>
      </c>
      <c r="AR146" t="b">
        <v>1</v>
      </c>
      <c r="AS146">
        <v>1</v>
      </c>
      <c r="AU146" t="b">
        <v>0</v>
      </c>
      <c r="AV146">
        <v>0</v>
      </c>
      <c r="AX146" t="b">
        <v>0</v>
      </c>
      <c r="AY146">
        <v>0</v>
      </c>
      <c r="BA146" t="b">
        <f t="shared" si="58"/>
        <v>0</v>
      </c>
      <c r="BB146">
        <f t="shared" si="71"/>
        <v>0</v>
      </c>
      <c r="BD146" t="b">
        <f t="shared" si="59"/>
        <v>1</v>
      </c>
      <c r="BE146">
        <f t="shared" si="72"/>
        <v>1</v>
      </c>
      <c r="BG146" t="b">
        <f t="shared" si="60"/>
        <v>0</v>
      </c>
      <c r="BH146">
        <f t="shared" si="73"/>
        <v>0</v>
      </c>
      <c r="BJ146" t="b">
        <f t="shared" si="61"/>
        <v>0</v>
      </c>
      <c r="BK146">
        <f t="shared" si="74"/>
        <v>0</v>
      </c>
      <c r="BM146" t="b">
        <f t="shared" si="62"/>
        <v>0</v>
      </c>
      <c r="BN146">
        <f t="shared" si="75"/>
        <v>0</v>
      </c>
      <c r="BP146" t="b">
        <f t="shared" si="63"/>
        <v>0</v>
      </c>
      <c r="BQ146">
        <f t="shared" si="76"/>
        <v>0</v>
      </c>
    </row>
    <row r="147" spans="1:69" x14ac:dyDescent="0.25">
      <c r="A147" s="1">
        <v>5127000410</v>
      </c>
      <c r="B147" s="1" t="s">
        <v>128</v>
      </c>
      <c r="C147" s="4">
        <v>350000</v>
      </c>
      <c r="D147" s="1">
        <v>5</v>
      </c>
      <c r="E147" s="1" t="s">
        <v>6</v>
      </c>
      <c r="F147" s="1">
        <v>2330</v>
      </c>
      <c r="G147" s="1">
        <v>14322</v>
      </c>
      <c r="H147" s="1">
        <v>1</v>
      </c>
      <c r="I147" s="1">
        <v>0</v>
      </c>
      <c r="J147" s="1">
        <v>0</v>
      </c>
      <c r="K147" s="1">
        <v>4</v>
      </c>
      <c r="L147" s="1">
        <v>7</v>
      </c>
      <c r="M147" s="1">
        <v>1180</v>
      </c>
      <c r="N147" s="1">
        <v>1150</v>
      </c>
      <c r="O147" s="1">
        <v>1968</v>
      </c>
      <c r="P147" s="1">
        <v>0</v>
      </c>
      <c r="Q147" s="2">
        <v>474768</v>
      </c>
      <c r="R147" s="1">
        <v>-122155</v>
      </c>
      <c r="S147" s="1"/>
      <c r="T147" s="4">
        <f t="shared" si="52"/>
        <v>150.21459227467813</v>
      </c>
      <c r="U147" s="4" t="b">
        <f t="shared" si="64"/>
        <v>0</v>
      </c>
      <c r="V147" s="2">
        <f t="shared" si="65"/>
        <v>0</v>
      </c>
      <c r="W147" s="4"/>
      <c r="X147" t="b">
        <f t="shared" si="53"/>
        <v>0</v>
      </c>
      <c r="Y147">
        <f t="shared" si="77"/>
        <v>0</v>
      </c>
      <c r="Z147" t="b">
        <f t="shared" si="54"/>
        <v>0</v>
      </c>
      <c r="AA147">
        <f t="shared" si="66"/>
        <v>0</v>
      </c>
      <c r="AB147" t="b">
        <f t="shared" si="55"/>
        <v>1</v>
      </c>
      <c r="AC147">
        <f t="shared" si="67"/>
        <v>1</v>
      </c>
      <c r="AE147">
        <f t="shared" si="68"/>
        <v>0</v>
      </c>
      <c r="AF147">
        <f t="shared" si="56"/>
        <v>2</v>
      </c>
      <c r="AG147" s="14">
        <f t="shared" si="69"/>
        <v>2</v>
      </c>
      <c r="AI147" s="13" t="b">
        <f t="shared" si="57"/>
        <v>0</v>
      </c>
      <c r="AJ147">
        <f t="shared" si="70"/>
        <v>0</v>
      </c>
      <c r="AL147" t="b">
        <v>0</v>
      </c>
      <c r="AM147">
        <v>0</v>
      </c>
      <c r="AO147" t="b">
        <v>0</v>
      </c>
      <c r="AP147">
        <v>0</v>
      </c>
      <c r="AR147" t="b">
        <v>1</v>
      </c>
      <c r="AS147">
        <v>1</v>
      </c>
      <c r="AU147" t="b">
        <v>0</v>
      </c>
      <c r="AV147">
        <v>0</v>
      </c>
      <c r="AX147" t="b">
        <v>0</v>
      </c>
      <c r="AY147">
        <v>0</v>
      </c>
      <c r="BA147" t="b">
        <f t="shared" si="58"/>
        <v>1</v>
      </c>
      <c r="BB147">
        <f t="shared" si="71"/>
        <v>1</v>
      </c>
      <c r="BD147" t="b">
        <f t="shared" si="59"/>
        <v>1</v>
      </c>
      <c r="BE147">
        <f t="shared" si="72"/>
        <v>1</v>
      </c>
      <c r="BG147" t="b">
        <f t="shared" si="60"/>
        <v>0</v>
      </c>
      <c r="BH147">
        <f t="shared" si="73"/>
        <v>0</v>
      </c>
      <c r="BJ147" t="b">
        <f t="shared" si="61"/>
        <v>1</v>
      </c>
      <c r="BK147">
        <f t="shared" si="74"/>
        <v>1</v>
      </c>
      <c r="BM147" t="b">
        <f t="shared" si="62"/>
        <v>1</v>
      </c>
      <c r="BN147">
        <f t="shared" si="75"/>
        <v>1</v>
      </c>
      <c r="BP147" t="b">
        <f t="shared" si="63"/>
        <v>0</v>
      </c>
      <c r="BQ147">
        <f t="shared" si="76"/>
        <v>0</v>
      </c>
    </row>
    <row r="148" spans="1:69" x14ac:dyDescent="0.25">
      <c r="A148" s="1">
        <v>1023059365</v>
      </c>
      <c r="B148" s="1" t="s">
        <v>129</v>
      </c>
      <c r="C148" s="4">
        <v>520000</v>
      </c>
      <c r="D148" s="1">
        <v>3</v>
      </c>
      <c r="E148" s="1" t="s">
        <v>12</v>
      </c>
      <c r="F148" s="1">
        <v>2460</v>
      </c>
      <c r="G148" s="1">
        <v>54885</v>
      </c>
      <c r="H148" s="1">
        <v>2</v>
      </c>
      <c r="I148" s="1">
        <v>0</v>
      </c>
      <c r="J148" s="1">
        <v>0</v>
      </c>
      <c r="K148" s="1">
        <v>4</v>
      </c>
      <c r="L148" s="1">
        <v>8</v>
      </c>
      <c r="M148" s="1">
        <v>2460</v>
      </c>
      <c r="N148" s="1">
        <v>0</v>
      </c>
      <c r="O148" s="1">
        <v>1980</v>
      </c>
      <c r="P148" s="1">
        <v>0</v>
      </c>
      <c r="Q148" s="2">
        <v>474996</v>
      </c>
      <c r="R148" s="1">
        <v>-122146</v>
      </c>
      <c r="S148" s="1"/>
      <c r="T148" s="4">
        <f t="shared" si="52"/>
        <v>211.3821138211382</v>
      </c>
      <c r="U148" s="4" t="b">
        <f t="shared" si="64"/>
        <v>1</v>
      </c>
      <c r="V148" s="2">
        <f t="shared" si="65"/>
        <v>1</v>
      </c>
      <c r="W148" s="4"/>
      <c r="X148" t="b">
        <f t="shared" si="53"/>
        <v>1</v>
      </c>
      <c r="Y148">
        <f t="shared" si="77"/>
        <v>1</v>
      </c>
      <c r="Z148" t="b">
        <f t="shared" si="54"/>
        <v>0</v>
      </c>
      <c r="AA148">
        <f t="shared" si="66"/>
        <v>0</v>
      </c>
      <c r="AB148" t="b">
        <f t="shared" si="55"/>
        <v>0</v>
      </c>
      <c r="AC148">
        <f t="shared" si="67"/>
        <v>0</v>
      </c>
      <c r="AE148">
        <f t="shared" si="68"/>
        <v>1</v>
      </c>
      <c r="AF148">
        <f t="shared" si="56"/>
        <v>1</v>
      </c>
      <c r="AG148" s="14">
        <f t="shared" si="69"/>
        <v>0</v>
      </c>
      <c r="AI148" s="13" t="b">
        <f t="shared" si="57"/>
        <v>1</v>
      </c>
      <c r="AJ148">
        <f t="shared" si="70"/>
        <v>1</v>
      </c>
      <c r="AL148" t="b">
        <v>1</v>
      </c>
      <c r="AM148">
        <v>1</v>
      </c>
      <c r="AO148" t="b">
        <v>0</v>
      </c>
      <c r="AP148">
        <v>0</v>
      </c>
      <c r="AR148" t="b">
        <v>0</v>
      </c>
      <c r="AS148">
        <v>0</v>
      </c>
      <c r="AU148" t="b">
        <v>0</v>
      </c>
      <c r="AV148">
        <v>0</v>
      </c>
      <c r="AX148" t="b">
        <v>0</v>
      </c>
      <c r="AY148">
        <v>0</v>
      </c>
      <c r="BA148" t="b">
        <f t="shared" si="58"/>
        <v>0</v>
      </c>
      <c r="BB148">
        <f t="shared" si="71"/>
        <v>0</v>
      </c>
      <c r="BD148" t="b">
        <f t="shared" si="59"/>
        <v>1</v>
      </c>
      <c r="BE148">
        <f t="shared" si="72"/>
        <v>1</v>
      </c>
      <c r="BG148" t="b">
        <f t="shared" si="60"/>
        <v>0</v>
      </c>
      <c r="BH148">
        <f t="shared" si="73"/>
        <v>0</v>
      </c>
      <c r="BJ148" t="b">
        <f t="shared" si="61"/>
        <v>1</v>
      </c>
      <c r="BK148">
        <f t="shared" si="74"/>
        <v>1</v>
      </c>
      <c r="BM148" t="b">
        <f t="shared" si="62"/>
        <v>1</v>
      </c>
      <c r="BN148">
        <f t="shared" si="75"/>
        <v>1</v>
      </c>
      <c r="BP148" t="b">
        <f t="shared" si="63"/>
        <v>0</v>
      </c>
      <c r="BQ148">
        <f t="shared" si="76"/>
        <v>0</v>
      </c>
    </row>
    <row r="149" spans="1:69" x14ac:dyDescent="0.25">
      <c r="A149" s="1">
        <v>2787700150</v>
      </c>
      <c r="B149" s="1" t="s">
        <v>130</v>
      </c>
      <c r="C149" s="4">
        <v>365000</v>
      </c>
      <c r="D149" s="1">
        <v>4</v>
      </c>
      <c r="E149" s="1" t="s">
        <v>12</v>
      </c>
      <c r="F149" s="1">
        <v>2030</v>
      </c>
      <c r="G149" s="1">
        <v>7210</v>
      </c>
      <c r="H149" s="1">
        <v>1</v>
      </c>
      <c r="I149" s="1">
        <v>0</v>
      </c>
      <c r="J149" s="1">
        <v>0</v>
      </c>
      <c r="K149" s="1">
        <v>5</v>
      </c>
      <c r="L149" s="1">
        <v>7</v>
      </c>
      <c r="M149" s="1">
        <v>1330</v>
      </c>
      <c r="N149" s="1">
        <v>700</v>
      </c>
      <c r="O149" s="1">
        <v>1969</v>
      </c>
      <c r="P149" s="1">
        <v>0</v>
      </c>
      <c r="Q149" s="2">
        <v>475067</v>
      </c>
      <c r="R149" s="1" t="s">
        <v>50</v>
      </c>
      <c r="S149" s="1"/>
      <c r="T149" s="4">
        <f t="shared" si="52"/>
        <v>179.80295566502463</v>
      </c>
      <c r="U149" s="4" t="b">
        <f t="shared" si="64"/>
        <v>0</v>
      </c>
      <c r="V149" s="2">
        <f t="shared" si="65"/>
        <v>0</v>
      </c>
      <c r="W149" s="4"/>
      <c r="X149" t="b">
        <f t="shared" si="53"/>
        <v>1</v>
      </c>
      <c r="Y149">
        <f t="shared" si="77"/>
        <v>1</v>
      </c>
      <c r="Z149" t="b">
        <f t="shared" si="54"/>
        <v>0</v>
      </c>
      <c r="AA149">
        <f t="shared" si="66"/>
        <v>0</v>
      </c>
      <c r="AB149" t="b">
        <f t="shared" si="55"/>
        <v>0</v>
      </c>
      <c r="AC149">
        <f t="shared" si="67"/>
        <v>0</v>
      </c>
      <c r="AE149">
        <f t="shared" si="68"/>
        <v>1</v>
      </c>
      <c r="AF149">
        <f t="shared" si="56"/>
        <v>1</v>
      </c>
      <c r="AG149" s="14">
        <f t="shared" si="69"/>
        <v>0</v>
      </c>
      <c r="AI149" s="13" t="b">
        <f t="shared" si="57"/>
        <v>0</v>
      </c>
      <c r="AJ149">
        <f t="shared" si="70"/>
        <v>0</v>
      </c>
      <c r="AL149" t="b">
        <v>0</v>
      </c>
      <c r="AM149">
        <v>0</v>
      </c>
      <c r="AO149" t="b">
        <v>0</v>
      </c>
      <c r="AP149">
        <v>0</v>
      </c>
      <c r="AR149" t="b">
        <v>1</v>
      </c>
      <c r="AS149">
        <v>1</v>
      </c>
      <c r="AU149" t="b">
        <v>0</v>
      </c>
      <c r="AV149">
        <v>0</v>
      </c>
      <c r="AX149" t="b">
        <v>0</v>
      </c>
      <c r="AY149">
        <v>0</v>
      </c>
      <c r="BA149" t="b">
        <f t="shared" si="58"/>
        <v>1</v>
      </c>
      <c r="BB149">
        <f t="shared" si="71"/>
        <v>1</v>
      </c>
      <c r="BD149" t="b">
        <f t="shared" si="59"/>
        <v>1</v>
      </c>
      <c r="BE149">
        <f t="shared" si="72"/>
        <v>1</v>
      </c>
      <c r="BG149" t="b">
        <f t="shared" si="60"/>
        <v>0</v>
      </c>
      <c r="BH149">
        <f t="shared" si="73"/>
        <v>0</v>
      </c>
      <c r="BJ149" t="b">
        <f t="shared" si="61"/>
        <v>0</v>
      </c>
      <c r="BK149">
        <f t="shared" si="74"/>
        <v>0</v>
      </c>
      <c r="BM149" t="b">
        <f t="shared" si="62"/>
        <v>1</v>
      </c>
      <c r="BN149">
        <f t="shared" si="75"/>
        <v>1</v>
      </c>
      <c r="BP149" t="b">
        <f t="shared" si="63"/>
        <v>0</v>
      </c>
      <c r="BQ149">
        <f t="shared" si="76"/>
        <v>0</v>
      </c>
    </row>
    <row r="150" spans="1:69" x14ac:dyDescent="0.25">
      <c r="A150" s="1">
        <v>1823069059</v>
      </c>
      <c r="B150" s="1" t="s">
        <v>131</v>
      </c>
      <c r="C150" s="4">
        <v>355000</v>
      </c>
      <c r="D150" s="1">
        <v>1</v>
      </c>
      <c r="E150" s="1" t="s">
        <v>6</v>
      </c>
      <c r="F150" s="1">
        <v>750</v>
      </c>
      <c r="G150" s="1">
        <v>20339</v>
      </c>
      <c r="H150" s="1">
        <v>1</v>
      </c>
      <c r="I150" s="1">
        <v>0</v>
      </c>
      <c r="J150" s="1">
        <v>0</v>
      </c>
      <c r="K150" s="1">
        <v>4</v>
      </c>
      <c r="L150" s="1">
        <v>4</v>
      </c>
      <c r="M150" s="1">
        <v>550</v>
      </c>
      <c r="N150" s="1">
        <v>200</v>
      </c>
      <c r="O150" s="1">
        <v>1946</v>
      </c>
      <c r="P150" s="1">
        <v>0</v>
      </c>
      <c r="Q150" s="2">
        <v>474756</v>
      </c>
      <c r="R150" s="1" t="s">
        <v>132</v>
      </c>
      <c r="S150" s="1"/>
      <c r="T150" s="4">
        <f t="shared" si="52"/>
        <v>473.33333333333331</v>
      </c>
      <c r="U150" s="4" t="b">
        <f t="shared" si="64"/>
        <v>1</v>
      </c>
      <c r="V150" s="2">
        <f t="shared" si="65"/>
        <v>1</v>
      </c>
      <c r="W150" s="4"/>
      <c r="X150" t="b">
        <f t="shared" si="53"/>
        <v>0</v>
      </c>
      <c r="Y150">
        <f t="shared" si="77"/>
        <v>0</v>
      </c>
      <c r="Z150" t="b">
        <f t="shared" si="54"/>
        <v>1</v>
      </c>
      <c r="AA150">
        <f t="shared" si="66"/>
        <v>1</v>
      </c>
      <c r="AB150" t="b">
        <f t="shared" si="55"/>
        <v>0</v>
      </c>
      <c r="AC150">
        <f t="shared" si="67"/>
        <v>0</v>
      </c>
      <c r="AE150">
        <f t="shared" si="68"/>
        <v>0</v>
      </c>
      <c r="AF150">
        <f t="shared" si="56"/>
        <v>1</v>
      </c>
      <c r="AG150" s="14">
        <f t="shared" si="69"/>
        <v>1</v>
      </c>
      <c r="AI150" s="13" t="b">
        <f t="shared" si="57"/>
        <v>0</v>
      </c>
      <c r="AJ150">
        <f t="shared" si="70"/>
        <v>0</v>
      </c>
      <c r="AL150" t="b">
        <v>0</v>
      </c>
      <c r="AM150">
        <v>0</v>
      </c>
      <c r="AO150" t="b">
        <v>0</v>
      </c>
      <c r="AP150">
        <v>0</v>
      </c>
      <c r="AR150" t="b">
        <v>1</v>
      </c>
      <c r="AS150">
        <v>1</v>
      </c>
      <c r="AU150" t="b">
        <v>0</v>
      </c>
      <c r="AV150">
        <v>0</v>
      </c>
      <c r="AX150" t="b">
        <v>0</v>
      </c>
      <c r="AY150">
        <v>0</v>
      </c>
      <c r="BA150" t="b">
        <f t="shared" si="58"/>
        <v>0</v>
      </c>
      <c r="BB150">
        <f t="shared" si="71"/>
        <v>0</v>
      </c>
      <c r="BD150" t="b">
        <f t="shared" si="59"/>
        <v>1</v>
      </c>
      <c r="BE150">
        <f t="shared" si="72"/>
        <v>1</v>
      </c>
      <c r="BG150" t="b">
        <f t="shared" si="60"/>
        <v>0</v>
      </c>
      <c r="BH150">
        <f t="shared" si="73"/>
        <v>0</v>
      </c>
      <c r="BJ150" t="b">
        <f t="shared" si="61"/>
        <v>1</v>
      </c>
      <c r="BK150">
        <f t="shared" si="74"/>
        <v>1</v>
      </c>
      <c r="BM150" t="b">
        <f t="shared" si="62"/>
        <v>1</v>
      </c>
      <c r="BN150">
        <f t="shared" si="75"/>
        <v>1</v>
      </c>
      <c r="BP150" t="b">
        <f t="shared" si="63"/>
        <v>0</v>
      </c>
      <c r="BQ150">
        <f t="shared" si="76"/>
        <v>0</v>
      </c>
    </row>
    <row r="151" spans="1:69" x14ac:dyDescent="0.25">
      <c r="A151" s="1">
        <v>5127001320</v>
      </c>
      <c r="B151" s="1" t="s">
        <v>133</v>
      </c>
      <c r="C151" s="4">
        <v>190000</v>
      </c>
      <c r="D151" s="1">
        <v>3</v>
      </c>
      <c r="E151" s="1" t="s">
        <v>6</v>
      </c>
      <c r="F151" s="1">
        <v>1520</v>
      </c>
      <c r="G151" s="1">
        <v>9600</v>
      </c>
      <c r="H151" s="1">
        <v>1</v>
      </c>
      <c r="I151" s="1">
        <v>0</v>
      </c>
      <c r="J151" s="1">
        <v>0</v>
      </c>
      <c r="K151" s="1">
        <v>4</v>
      </c>
      <c r="L151" s="1">
        <v>7</v>
      </c>
      <c r="M151" s="1">
        <v>1520</v>
      </c>
      <c r="N151" s="1">
        <v>0</v>
      </c>
      <c r="O151" s="1">
        <v>1967</v>
      </c>
      <c r="P151" s="1">
        <v>0</v>
      </c>
      <c r="Q151" s="1">
        <v>47473</v>
      </c>
      <c r="R151" s="1">
        <v>-122149</v>
      </c>
      <c r="S151" s="1"/>
      <c r="T151" s="4">
        <f t="shared" si="52"/>
        <v>125</v>
      </c>
      <c r="U151" s="4" t="b">
        <f t="shared" si="64"/>
        <v>0</v>
      </c>
      <c r="V151" s="2">
        <f t="shared" si="65"/>
        <v>0</v>
      </c>
      <c r="W151" s="4"/>
      <c r="X151" t="b">
        <f t="shared" si="53"/>
        <v>0</v>
      </c>
      <c r="Y151">
        <f t="shared" si="77"/>
        <v>0</v>
      </c>
      <c r="Z151" t="b">
        <f t="shared" si="54"/>
        <v>0</v>
      </c>
      <c r="AA151">
        <f t="shared" si="66"/>
        <v>0</v>
      </c>
      <c r="AB151" t="b">
        <f t="shared" si="55"/>
        <v>1</v>
      </c>
      <c r="AC151">
        <f t="shared" si="67"/>
        <v>1</v>
      </c>
      <c r="AE151">
        <f t="shared" si="68"/>
        <v>0</v>
      </c>
      <c r="AF151">
        <f t="shared" si="56"/>
        <v>2</v>
      </c>
      <c r="AG151" s="14">
        <f t="shared" si="69"/>
        <v>2</v>
      </c>
      <c r="AI151" s="13" t="b">
        <f t="shared" si="57"/>
        <v>0</v>
      </c>
      <c r="AJ151">
        <f t="shared" si="70"/>
        <v>0</v>
      </c>
      <c r="AL151" t="b">
        <v>0</v>
      </c>
      <c r="AM151">
        <v>0</v>
      </c>
      <c r="AO151" t="b">
        <v>0</v>
      </c>
      <c r="AP151">
        <v>0</v>
      </c>
      <c r="AR151" t="b">
        <v>0</v>
      </c>
      <c r="AS151">
        <v>0</v>
      </c>
      <c r="AU151" t="b">
        <v>0</v>
      </c>
      <c r="AV151">
        <v>0</v>
      </c>
      <c r="AX151" t="b">
        <v>0</v>
      </c>
      <c r="AY151">
        <v>0</v>
      </c>
      <c r="BA151" t="b">
        <f t="shared" si="58"/>
        <v>0</v>
      </c>
      <c r="BB151">
        <f t="shared" si="71"/>
        <v>0</v>
      </c>
      <c r="BD151" t="b">
        <f t="shared" si="59"/>
        <v>1</v>
      </c>
      <c r="BE151">
        <f t="shared" si="72"/>
        <v>1</v>
      </c>
      <c r="BG151" t="b">
        <f t="shared" si="60"/>
        <v>0</v>
      </c>
      <c r="BH151">
        <f t="shared" si="73"/>
        <v>0</v>
      </c>
      <c r="BJ151" t="b">
        <f t="shared" si="61"/>
        <v>0</v>
      </c>
      <c r="BK151">
        <f t="shared" si="74"/>
        <v>0</v>
      </c>
      <c r="BM151" t="b">
        <f t="shared" si="62"/>
        <v>1</v>
      </c>
      <c r="BN151">
        <f t="shared" si="75"/>
        <v>1</v>
      </c>
      <c r="BP151" t="b">
        <f t="shared" si="63"/>
        <v>0</v>
      </c>
      <c r="BQ151">
        <f t="shared" si="76"/>
        <v>0</v>
      </c>
    </row>
    <row r="152" spans="1:69" x14ac:dyDescent="0.25">
      <c r="A152" s="1">
        <v>5127001320</v>
      </c>
      <c r="B152" s="1" t="s">
        <v>4</v>
      </c>
      <c r="C152" s="4">
        <v>314950</v>
      </c>
      <c r="D152" s="1">
        <v>3</v>
      </c>
      <c r="E152" s="1" t="s">
        <v>6</v>
      </c>
      <c r="F152" s="1">
        <v>1520</v>
      </c>
      <c r="G152" s="1">
        <v>9600</v>
      </c>
      <c r="H152" s="1">
        <v>1</v>
      </c>
      <c r="I152" s="1">
        <v>0</v>
      </c>
      <c r="J152" s="1">
        <v>0</v>
      </c>
      <c r="K152" s="1">
        <v>4</v>
      </c>
      <c r="L152" s="1">
        <v>7</v>
      </c>
      <c r="M152" s="1">
        <v>1520</v>
      </c>
      <c r="N152" s="1">
        <v>0</v>
      </c>
      <c r="O152" s="1">
        <v>1967</v>
      </c>
      <c r="P152" s="1">
        <v>0</v>
      </c>
      <c r="Q152" s="1">
        <v>47473</v>
      </c>
      <c r="R152" s="1">
        <v>-122149</v>
      </c>
      <c r="S152" s="1"/>
      <c r="T152" s="4">
        <f t="shared" si="52"/>
        <v>207.20394736842104</v>
      </c>
      <c r="U152" s="4" t="b">
        <f t="shared" si="64"/>
        <v>1</v>
      </c>
      <c r="V152" s="2">
        <f t="shared" si="65"/>
        <v>1</v>
      </c>
      <c r="W152" s="4"/>
      <c r="X152" t="b">
        <f t="shared" si="53"/>
        <v>1</v>
      </c>
      <c r="Y152">
        <f t="shared" si="77"/>
        <v>1</v>
      </c>
      <c r="Z152" t="b">
        <f t="shared" si="54"/>
        <v>0</v>
      </c>
      <c r="AA152">
        <f t="shared" si="66"/>
        <v>0</v>
      </c>
      <c r="AB152" t="b">
        <f t="shared" si="55"/>
        <v>0</v>
      </c>
      <c r="AC152">
        <f t="shared" si="67"/>
        <v>0</v>
      </c>
      <c r="AE152">
        <f t="shared" si="68"/>
        <v>1</v>
      </c>
      <c r="AF152">
        <f t="shared" si="56"/>
        <v>1</v>
      </c>
      <c r="AG152" s="14">
        <f t="shared" si="69"/>
        <v>0</v>
      </c>
      <c r="AI152" s="13" t="b">
        <f t="shared" si="57"/>
        <v>0</v>
      </c>
      <c r="AJ152">
        <f t="shared" si="70"/>
        <v>0</v>
      </c>
      <c r="AL152" t="b">
        <v>0</v>
      </c>
      <c r="AM152">
        <v>0</v>
      </c>
      <c r="AO152" t="b">
        <v>0</v>
      </c>
      <c r="AP152">
        <v>0</v>
      </c>
      <c r="AR152" t="b">
        <v>0</v>
      </c>
      <c r="AS152">
        <v>0</v>
      </c>
      <c r="AU152" t="b">
        <v>0</v>
      </c>
      <c r="AV152">
        <v>0</v>
      </c>
      <c r="AX152" t="b">
        <v>0</v>
      </c>
      <c r="AY152">
        <v>0</v>
      </c>
      <c r="BA152" t="b">
        <f t="shared" si="58"/>
        <v>0</v>
      </c>
      <c r="BB152">
        <f t="shared" si="71"/>
        <v>0</v>
      </c>
      <c r="BD152" t="b">
        <f t="shared" si="59"/>
        <v>1</v>
      </c>
      <c r="BE152">
        <f t="shared" si="72"/>
        <v>1</v>
      </c>
      <c r="BG152" t="b">
        <f t="shared" si="60"/>
        <v>0</v>
      </c>
      <c r="BH152">
        <f t="shared" si="73"/>
        <v>0</v>
      </c>
      <c r="BJ152" t="b">
        <f t="shared" si="61"/>
        <v>0</v>
      </c>
      <c r="BK152">
        <f t="shared" si="74"/>
        <v>0</v>
      </c>
      <c r="BM152" t="b">
        <f t="shared" si="62"/>
        <v>1</v>
      </c>
      <c r="BN152">
        <f t="shared" si="75"/>
        <v>1</v>
      </c>
      <c r="BP152" t="b">
        <f t="shared" si="63"/>
        <v>0</v>
      </c>
      <c r="BQ152">
        <f t="shared" si="76"/>
        <v>0</v>
      </c>
    </row>
    <row r="153" spans="1:69" x14ac:dyDescent="0.25">
      <c r="A153" s="1">
        <v>5126310110</v>
      </c>
      <c r="B153" s="1" t="s">
        <v>20</v>
      </c>
      <c r="C153" s="4">
        <v>540000</v>
      </c>
      <c r="D153" s="1">
        <v>4</v>
      </c>
      <c r="E153" s="1" t="s">
        <v>12</v>
      </c>
      <c r="F153" s="1">
        <v>2600</v>
      </c>
      <c r="G153" s="1">
        <v>9935</v>
      </c>
      <c r="H153" s="1">
        <v>2</v>
      </c>
      <c r="I153" s="1">
        <v>0</v>
      </c>
      <c r="J153" s="1">
        <v>0</v>
      </c>
      <c r="K153" s="1">
        <v>3</v>
      </c>
      <c r="L153" s="1">
        <v>8</v>
      </c>
      <c r="M153" s="1">
        <v>2600</v>
      </c>
      <c r="N153" s="1">
        <v>0</v>
      </c>
      <c r="O153" s="1">
        <v>2005</v>
      </c>
      <c r="P153" s="1">
        <v>0</v>
      </c>
      <c r="Q153" s="2">
        <v>474865</v>
      </c>
      <c r="R153" s="1">
        <v>-122142</v>
      </c>
      <c r="S153" s="1"/>
      <c r="T153" s="4">
        <f t="shared" si="52"/>
        <v>207.69230769230768</v>
      </c>
      <c r="U153" s="4" t="b">
        <f t="shared" si="64"/>
        <v>1</v>
      </c>
      <c r="V153" s="2">
        <f t="shared" si="65"/>
        <v>1</v>
      </c>
      <c r="W153" s="4"/>
      <c r="X153" t="b">
        <f t="shared" si="53"/>
        <v>1</v>
      </c>
      <c r="Y153">
        <f t="shared" si="77"/>
        <v>1</v>
      </c>
      <c r="Z153" t="b">
        <f t="shared" si="54"/>
        <v>0</v>
      </c>
      <c r="AA153">
        <f t="shared" si="66"/>
        <v>0</v>
      </c>
      <c r="AB153" t="b">
        <f t="shared" si="55"/>
        <v>0</v>
      </c>
      <c r="AC153">
        <f t="shared" si="67"/>
        <v>0</v>
      </c>
      <c r="AE153">
        <f t="shared" si="68"/>
        <v>1</v>
      </c>
      <c r="AF153">
        <f t="shared" si="56"/>
        <v>1</v>
      </c>
      <c r="AG153" s="14">
        <f t="shared" si="69"/>
        <v>0</v>
      </c>
      <c r="AI153" s="13" t="b">
        <f t="shared" si="57"/>
        <v>1</v>
      </c>
      <c r="AJ153">
        <f t="shared" si="70"/>
        <v>1</v>
      </c>
      <c r="AL153" t="b">
        <v>1</v>
      </c>
      <c r="AM153">
        <v>1</v>
      </c>
      <c r="AO153" t="b">
        <v>0</v>
      </c>
      <c r="AP153">
        <v>0</v>
      </c>
      <c r="AR153" t="b">
        <v>0</v>
      </c>
      <c r="AS153">
        <v>0</v>
      </c>
      <c r="AU153" t="b">
        <v>0</v>
      </c>
      <c r="AV153">
        <v>0</v>
      </c>
      <c r="AX153" t="b">
        <v>1</v>
      </c>
      <c r="AY153">
        <v>1</v>
      </c>
      <c r="BA153" t="b">
        <f t="shared" si="58"/>
        <v>1</v>
      </c>
      <c r="BB153">
        <f t="shared" si="71"/>
        <v>1</v>
      </c>
      <c r="BD153" t="b">
        <f t="shared" si="59"/>
        <v>1</v>
      </c>
      <c r="BE153">
        <f t="shared" si="72"/>
        <v>1</v>
      </c>
      <c r="BG153" t="b">
        <f t="shared" si="60"/>
        <v>1</v>
      </c>
      <c r="BH153">
        <f t="shared" si="73"/>
        <v>1</v>
      </c>
      <c r="BJ153" t="b">
        <f t="shared" si="61"/>
        <v>0</v>
      </c>
      <c r="BK153">
        <f t="shared" si="74"/>
        <v>0</v>
      </c>
      <c r="BM153" t="b">
        <f t="shared" si="62"/>
        <v>0</v>
      </c>
      <c r="BN153">
        <f t="shared" si="75"/>
        <v>0</v>
      </c>
      <c r="BP153" t="b">
        <f t="shared" si="63"/>
        <v>0</v>
      </c>
      <c r="BQ153">
        <f t="shared" si="76"/>
        <v>0</v>
      </c>
    </row>
    <row r="154" spans="1:69" x14ac:dyDescent="0.25">
      <c r="A154" s="1">
        <v>3303980090</v>
      </c>
      <c r="B154" s="1" t="s">
        <v>134</v>
      </c>
      <c r="C154" s="4">
        <v>1050000</v>
      </c>
      <c r="D154" s="1">
        <v>4</v>
      </c>
      <c r="E154" s="1" t="s">
        <v>12</v>
      </c>
      <c r="F154" s="1">
        <v>4080</v>
      </c>
      <c r="G154" s="1">
        <v>11054</v>
      </c>
      <c r="H154" s="1">
        <v>2</v>
      </c>
      <c r="I154" s="1">
        <v>0</v>
      </c>
      <c r="J154" s="1">
        <v>0</v>
      </c>
      <c r="K154" s="1">
        <v>3</v>
      </c>
      <c r="L154" s="1">
        <v>11</v>
      </c>
      <c r="M154" s="1">
        <v>4080</v>
      </c>
      <c r="N154" s="1">
        <v>0</v>
      </c>
      <c r="O154" s="1">
        <v>2001</v>
      </c>
      <c r="P154" s="1">
        <v>0</v>
      </c>
      <c r="Q154" s="2">
        <v>475188</v>
      </c>
      <c r="R154" s="1">
        <v>-122151</v>
      </c>
      <c r="S154" s="1"/>
      <c r="T154" s="4">
        <f t="shared" si="52"/>
        <v>257.35294117647061</v>
      </c>
      <c r="U154" s="4" t="b">
        <f t="shared" si="64"/>
        <v>1</v>
      </c>
      <c r="V154" s="2">
        <f t="shared" si="65"/>
        <v>1</v>
      </c>
      <c r="W154" s="4"/>
      <c r="X154" t="b">
        <f t="shared" si="53"/>
        <v>0</v>
      </c>
      <c r="Y154">
        <f t="shared" si="77"/>
        <v>0</v>
      </c>
      <c r="Z154" t="b">
        <f t="shared" si="54"/>
        <v>1</v>
      </c>
      <c r="AA154">
        <f t="shared" si="66"/>
        <v>1</v>
      </c>
      <c r="AB154" t="b">
        <f t="shared" si="55"/>
        <v>0</v>
      </c>
      <c r="AC154">
        <f t="shared" si="67"/>
        <v>0</v>
      </c>
      <c r="AE154">
        <f t="shared" si="68"/>
        <v>0</v>
      </c>
      <c r="AF154">
        <f t="shared" si="56"/>
        <v>1</v>
      </c>
      <c r="AG154" s="14">
        <f t="shared" si="69"/>
        <v>1</v>
      </c>
      <c r="AI154" s="13" t="b">
        <f t="shared" si="57"/>
        <v>1</v>
      </c>
      <c r="AJ154">
        <f t="shared" si="70"/>
        <v>1</v>
      </c>
      <c r="AL154" t="b">
        <v>1</v>
      </c>
      <c r="AM154">
        <v>1</v>
      </c>
      <c r="AO154" t="b">
        <v>0</v>
      </c>
      <c r="AP154">
        <v>0</v>
      </c>
      <c r="AR154" t="b">
        <v>0</v>
      </c>
      <c r="AS154">
        <v>0</v>
      </c>
      <c r="AU154" t="b">
        <v>0</v>
      </c>
      <c r="AV154">
        <v>0</v>
      </c>
      <c r="AX154" t="b">
        <v>1</v>
      </c>
      <c r="AY154">
        <v>1</v>
      </c>
      <c r="BA154" t="b">
        <f t="shared" si="58"/>
        <v>1</v>
      </c>
      <c r="BB154">
        <f t="shared" si="71"/>
        <v>1</v>
      </c>
      <c r="BD154" t="b">
        <f t="shared" si="59"/>
        <v>1</v>
      </c>
      <c r="BE154">
        <f t="shared" si="72"/>
        <v>1</v>
      </c>
      <c r="BG154" t="b">
        <f t="shared" si="60"/>
        <v>1</v>
      </c>
      <c r="BH154">
        <f t="shared" si="73"/>
        <v>1</v>
      </c>
      <c r="BJ154" t="b">
        <f t="shared" si="61"/>
        <v>0</v>
      </c>
      <c r="BK154">
        <f t="shared" si="74"/>
        <v>0</v>
      </c>
      <c r="BM154" t="b">
        <f t="shared" si="62"/>
        <v>0</v>
      </c>
      <c r="BN154">
        <f t="shared" si="75"/>
        <v>0</v>
      </c>
      <c r="BP154" t="b">
        <f t="shared" si="63"/>
        <v>1</v>
      </c>
      <c r="BQ154">
        <f t="shared" si="76"/>
        <v>1</v>
      </c>
    </row>
    <row r="155" spans="1:69" x14ac:dyDescent="0.25">
      <c r="A155" s="1">
        <v>2787700210</v>
      </c>
      <c r="B155" s="1" t="s">
        <v>135</v>
      </c>
      <c r="C155" s="4">
        <v>360000</v>
      </c>
      <c r="D155" s="1">
        <v>5</v>
      </c>
      <c r="E155" s="1" t="s">
        <v>12</v>
      </c>
      <c r="F155" s="1">
        <v>2130</v>
      </c>
      <c r="G155" s="1">
        <v>7111</v>
      </c>
      <c r="H155" s="1">
        <v>1</v>
      </c>
      <c r="I155" s="1">
        <v>0</v>
      </c>
      <c r="J155" s="1">
        <v>0</v>
      </c>
      <c r="K155" s="1">
        <v>3</v>
      </c>
      <c r="L155" s="1">
        <v>7</v>
      </c>
      <c r="M155" s="1">
        <v>1330</v>
      </c>
      <c r="N155" s="1">
        <v>800</v>
      </c>
      <c r="O155" s="1">
        <v>1968</v>
      </c>
      <c r="P155" s="1">
        <v>0</v>
      </c>
      <c r="Q155" s="2">
        <v>475071</v>
      </c>
      <c r="R155" s="1" t="s">
        <v>50</v>
      </c>
      <c r="S155" s="1"/>
      <c r="T155" s="4">
        <f t="shared" si="52"/>
        <v>169.01408450704224</v>
      </c>
      <c r="U155" s="4" t="b">
        <f t="shared" si="64"/>
        <v>0</v>
      </c>
      <c r="V155" s="2">
        <f t="shared" si="65"/>
        <v>0</v>
      </c>
      <c r="W155" s="4"/>
      <c r="X155" t="b">
        <f t="shared" si="53"/>
        <v>0</v>
      </c>
      <c r="Y155">
        <f t="shared" si="77"/>
        <v>0</v>
      </c>
      <c r="Z155" t="b">
        <f t="shared" si="54"/>
        <v>0</v>
      </c>
      <c r="AA155">
        <f t="shared" si="66"/>
        <v>0</v>
      </c>
      <c r="AB155" t="b">
        <f t="shared" si="55"/>
        <v>1</v>
      </c>
      <c r="AC155">
        <f t="shared" si="67"/>
        <v>1</v>
      </c>
      <c r="AE155">
        <f t="shared" si="68"/>
        <v>0</v>
      </c>
      <c r="AF155">
        <f t="shared" si="56"/>
        <v>2</v>
      </c>
      <c r="AG155" s="14">
        <f t="shared" si="69"/>
        <v>2</v>
      </c>
      <c r="AI155" s="13" t="b">
        <f t="shared" si="57"/>
        <v>0</v>
      </c>
      <c r="AJ155">
        <f t="shared" si="70"/>
        <v>0</v>
      </c>
      <c r="AL155" t="b">
        <v>0</v>
      </c>
      <c r="AM155">
        <v>0</v>
      </c>
      <c r="AO155" t="b">
        <v>0</v>
      </c>
      <c r="AP155">
        <v>0</v>
      </c>
      <c r="AR155" t="b">
        <v>1</v>
      </c>
      <c r="AS155">
        <v>1</v>
      </c>
      <c r="AU155" t="b">
        <v>0</v>
      </c>
      <c r="AV155">
        <v>0</v>
      </c>
      <c r="AX155" t="b">
        <v>0</v>
      </c>
      <c r="AY155">
        <v>0</v>
      </c>
      <c r="BA155" t="b">
        <f t="shared" si="58"/>
        <v>1</v>
      </c>
      <c r="BB155">
        <f t="shared" si="71"/>
        <v>1</v>
      </c>
      <c r="BD155" t="b">
        <f t="shared" si="59"/>
        <v>1</v>
      </c>
      <c r="BE155">
        <f t="shared" si="72"/>
        <v>1</v>
      </c>
      <c r="BG155" t="b">
        <f t="shared" si="60"/>
        <v>0</v>
      </c>
      <c r="BH155">
        <f t="shared" si="73"/>
        <v>0</v>
      </c>
      <c r="BJ155" t="b">
        <f t="shared" si="61"/>
        <v>0</v>
      </c>
      <c r="BK155">
        <f t="shared" si="74"/>
        <v>0</v>
      </c>
      <c r="BM155" t="b">
        <f t="shared" si="62"/>
        <v>0</v>
      </c>
      <c r="BN155">
        <f t="shared" si="75"/>
        <v>0</v>
      </c>
      <c r="BP155" t="b">
        <f t="shared" si="63"/>
        <v>0</v>
      </c>
      <c r="BQ155">
        <f t="shared" si="76"/>
        <v>0</v>
      </c>
    </row>
    <row r="156" spans="1:69" x14ac:dyDescent="0.25">
      <c r="A156" s="1">
        <v>7229800175</v>
      </c>
      <c r="B156" s="1" t="s">
        <v>136</v>
      </c>
      <c r="C156" s="4">
        <v>453500</v>
      </c>
      <c r="D156" s="1">
        <v>5</v>
      </c>
      <c r="E156" s="1" t="s">
        <v>12</v>
      </c>
      <c r="F156" s="1">
        <v>2300</v>
      </c>
      <c r="G156" s="1">
        <v>23345</v>
      </c>
      <c r="H156" s="1">
        <v>1</v>
      </c>
      <c r="I156" s="1">
        <v>0</v>
      </c>
      <c r="J156" s="1">
        <v>0</v>
      </c>
      <c r="K156" s="1">
        <v>5</v>
      </c>
      <c r="L156" s="1">
        <v>7</v>
      </c>
      <c r="M156" s="1">
        <v>1170</v>
      </c>
      <c r="N156" s="1">
        <v>1130</v>
      </c>
      <c r="O156" s="1">
        <v>1967</v>
      </c>
      <c r="P156" s="1">
        <v>0</v>
      </c>
      <c r="Q156" s="2">
        <v>474739</v>
      </c>
      <c r="R156" s="1">
        <v>-122114</v>
      </c>
      <c r="S156" s="1"/>
      <c r="T156" s="4">
        <f t="shared" si="52"/>
        <v>197.17391304347825</v>
      </c>
      <c r="U156" s="4" t="b">
        <f t="shared" si="64"/>
        <v>0</v>
      </c>
      <c r="V156" s="2">
        <f t="shared" si="65"/>
        <v>0</v>
      </c>
      <c r="W156" s="4"/>
      <c r="X156" t="b">
        <f t="shared" si="53"/>
        <v>1</v>
      </c>
      <c r="Y156">
        <f t="shared" si="77"/>
        <v>1</v>
      </c>
      <c r="Z156" t="b">
        <f t="shared" si="54"/>
        <v>0</v>
      </c>
      <c r="AA156">
        <f t="shared" si="66"/>
        <v>0</v>
      </c>
      <c r="AB156" t="b">
        <f t="shared" si="55"/>
        <v>0</v>
      </c>
      <c r="AC156">
        <f t="shared" si="67"/>
        <v>0</v>
      </c>
      <c r="AE156">
        <f t="shared" si="68"/>
        <v>1</v>
      </c>
      <c r="AF156">
        <f t="shared" si="56"/>
        <v>1</v>
      </c>
      <c r="AG156" s="14">
        <f t="shared" si="69"/>
        <v>0</v>
      </c>
      <c r="AI156" s="13" t="b">
        <f t="shared" si="57"/>
        <v>0</v>
      </c>
      <c r="AJ156">
        <f t="shared" si="70"/>
        <v>0</v>
      </c>
      <c r="AL156" t="b">
        <v>0</v>
      </c>
      <c r="AM156">
        <v>0</v>
      </c>
      <c r="AO156" t="b">
        <v>0</v>
      </c>
      <c r="AP156">
        <v>0</v>
      </c>
      <c r="AR156" t="b">
        <v>1</v>
      </c>
      <c r="AS156">
        <v>1</v>
      </c>
      <c r="AU156" t="b">
        <v>0</v>
      </c>
      <c r="AV156">
        <v>0</v>
      </c>
      <c r="AX156" t="b">
        <v>0</v>
      </c>
      <c r="AY156">
        <v>0</v>
      </c>
      <c r="BA156" t="b">
        <f t="shared" si="58"/>
        <v>1</v>
      </c>
      <c r="BB156">
        <f t="shared" si="71"/>
        <v>1</v>
      </c>
      <c r="BD156" t="b">
        <f t="shared" si="59"/>
        <v>1</v>
      </c>
      <c r="BE156">
        <f t="shared" si="72"/>
        <v>1</v>
      </c>
      <c r="BG156" t="b">
        <f t="shared" si="60"/>
        <v>0</v>
      </c>
      <c r="BH156">
        <f t="shared" si="73"/>
        <v>0</v>
      </c>
      <c r="BJ156" t="b">
        <f t="shared" si="61"/>
        <v>1</v>
      </c>
      <c r="BK156">
        <f t="shared" si="74"/>
        <v>1</v>
      </c>
      <c r="BM156" t="b">
        <f t="shared" si="62"/>
        <v>1</v>
      </c>
      <c r="BN156">
        <f t="shared" si="75"/>
        <v>1</v>
      </c>
      <c r="BP156" t="b">
        <f t="shared" si="63"/>
        <v>0</v>
      </c>
      <c r="BQ156">
        <f t="shared" si="76"/>
        <v>0</v>
      </c>
    </row>
    <row r="157" spans="1:69" x14ac:dyDescent="0.25">
      <c r="A157" s="1">
        <v>7135520650</v>
      </c>
      <c r="B157" s="1" t="s">
        <v>137</v>
      </c>
      <c r="C157" s="4">
        <v>1205000</v>
      </c>
      <c r="D157" s="1">
        <v>5</v>
      </c>
      <c r="E157" s="1" t="s">
        <v>138</v>
      </c>
      <c r="F157" s="1">
        <v>4420</v>
      </c>
      <c r="G157" s="1">
        <v>13497</v>
      </c>
      <c r="H157" s="1">
        <v>2</v>
      </c>
      <c r="I157" s="1">
        <v>0</v>
      </c>
      <c r="J157" s="1">
        <v>0</v>
      </c>
      <c r="K157" s="1">
        <v>3</v>
      </c>
      <c r="L157" s="1">
        <v>11</v>
      </c>
      <c r="M157" s="1">
        <v>3510</v>
      </c>
      <c r="N157" s="1">
        <v>910</v>
      </c>
      <c r="O157" s="1">
        <v>2000</v>
      </c>
      <c r="P157" s="1">
        <v>0</v>
      </c>
      <c r="Q157" s="2">
        <v>475262</v>
      </c>
      <c r="R157" s="1">
        <v>-122143</v>
      </c>
      <c r="S157" s="1"/>
      <c r="T157" s="4">
        <f t="shared" si="52"/>
        <v>272.62443438914028</v>
      </c>
      <c r="U157" s="4" t="b">
        <f t="shared" si="64"/>
        <v>1</v>
      </c>
      <c r="V157" s="2">
        <f t="shared" si="65"/>
        <v>1</v>
      </c>
      <c r="W157" s="4"/>
      <c r="X157" t="b">
        <f t="shared" si="53"/>
        <v>0</v>
      </c>
      <c r="Y157">
        <f t="shared" si="77"/>
        <v>0</v>
      </c>
      <c r="Z157" t="b">
        <f t="shared" si="54"/>
        <v>1</v>
      </c>
      <c r="AA157">
        <f t="shared" si="66"/>
        <v>1</v>
      </c>
      <c r="AB157" t="b">
        <f t="shared" si="55"/>
        <v>0</v>
      </c>
      <c r="AC157">
        <f t="shared" si="67"/>
        <v>0</v>
      </c>
      <c r="AE157">
        <f t="shared" si="68"/>
        <v>0</v>
      </c>
      <c r="AF157">
        <f t="shared" si="56"/>
        <v>1</v>
      </c>
      <c r="AG157" s="14">
        <f t="shared" si="69"/>
        <v>1</v>
      </c>
      <c r="AI157" s="13" t="b">
        <f t="shared" si="57"/>
        <v>1</v>
      </c>
      <c r="AJ157">
        <f t="shared" si="70"/>
        <v>1</v>
      </c>
      <c r="AL157" t="b">
        <v>1</v>
      </c>
      <c r="AM157">
        <v>1</v>
      </c>
      <c r="AO157" t="b">
        <v>0</v>
      </c>
      <c r="AP157">
        <v>0</v>
      </c>
      <c r="AR157" t="b">
        <v>1</v>
      </c>
      <c r="AS157">
        <v>1</v>
      </c>
      <c r="AU157" t="b">
        <v>0</v>
      </c>
      <c r="AV157">
        <v>0</v>
      </c>
      <c r="AX157" t="b">
        <v>0</v>
      </c>
      <c r="AY157">
        <v>0</v>
      </c>
      <c r="BA157" t="b">
        <f t="shared" si="58"/>
        <v>1</v>
      </c>
      <c r="BB157">
        <f t="shared" si="71"/>
        <v>1</v>
      </c>
      <c r="BD157" t="b">
        <f t="shared" si="59"/>
        <v>1</v>
      </c>
      <c r="BE157">
        <f t="shared" si="72"/>
        <v>1</v>
      </c>
      <c r="BG157" t="b">
        <f t="shared" si="60"/>
        <v>1</v>
      </c>
      <c r="BH157">
        <f t="shared" si="73"/>
        <v>1</v>
      </c>
      <c r="BJ157" t="b">
        <f t="shared" si="61"/>
        <v>0</v>
      </c>
      <c r="BK157">
        <f t="shared" si="74"/>
        <v>0</v>
      </c>
      <c r="BM157" t="b">
        <f t="shared" si="62"/>
        <v>0</v>
      </c>
      <c r="BN157">
        <f t="shared" si="75"/>
        <v>0</v>
      </c>
      <c r="BP157" t="b">
        <f t="shared" si="63"/>
        <v>1</v>
      </c>
      <c r="BQ157">
        <f t="shared" si="76"/>
        <v>1</v>
      </c>
    </row>
    <row r="158" spans="1:69" x14ac:dyDescent="0.25">
      <c r="A158" s="1">
        <v>9475700220</v>
      </c>
      <c r="B158" s="1" t="s">
        <v>139</v>
      </c>
      <c r="C158" s="4">
        <v>405000</v>
      </c>
      <c r="D158" s="1">
        <v>4</v>
      </c>
      <c r="E158" s="1" t="s">
        <v>12</v>
      </c>
      <c r="F158" s="1">
        <v>2220</v>
      </c>
      <c r="G158" s="1">
        <v>4652</v>
      </c>
      <c r="H158" s="1">
        <v>2</v>
      </c>
      <c r="I158" s="1">
        <v>0</v>
      </c>
      <c r="J158" s="1">
        <v>0</v>
      </c>
      <c r="K158" s="1">
        <v>3</v>
      </c>
      <c r="L158" s="1">
        <v>7</v>
      </c>
      <c r="M158" s="1">
        <v>2220</v>
      </c>
      <c r="N158" s="1">
        <v>0</v>
      </c>
      <c r="O158" s="1">
        <v>2001</v>
      </c>
      <c r="P158" s="1">
        <v>0</v>
      </c>
      <c r="Q158" s="2">
        <v>474902</v>
      </c>
      <c r="R158" s="1">
        <v>-122154</v>
      </c>
      <c r="S158" s="1"/>
      <c r="T158" s="4">
        <f t="shared" si="52"/>
        <v>182.43243243243242</v>
      </c>
      <c r="U158" s="4" t="b">
        <f t="shared" si="64"/>
        <v>0</v>
      </c>
      <c r="V158" s="2">
        <f t="shared" si="65"/>
        <v>0</v>
      </c>
      <c r="W158" s="4"/>
      <c r="X158" t="b">
        <f t="shared" si="53"/>
        <v>1</v>
      </c>
      <c r="Y158">
        <f t="shared" si="77"/>
        <v>1</v>
      </c>
      <c r="Z158" t="b">
        <f t="shared" si="54"/>
        <v>0</v>
      </c>
      <c r="AA158">
        <f t="shared" si="66"/>
        <v>0</v>
      </c>
      <c r="AB158" t="b">
        <f t="shared" si="55"/>
        <v>0</v>
      </c>
      <c r="AC158">
        <f t="shared" si="67"/>
        <v>0</v>
      </c>
      <c r="AE158">
        <f t="shared" si="68"/>
        <v>1</v>
      </c>
      <c r="AF158">
        <f t="shared" si="56"/>
        <v>1</v>
      </c>
      <c r="AG158" s="14">
        <f t="shared" si="69"/>
        <v>0</v>
      </c>
      <c r="AI158" s="13" t="b">
        <f t="shared" si="57"/>
        <v>0</v>
      </c>
      <c r="AJ158">
        <f t="shared" si="70"/>
        <v>0</v>
      </c>
      <c r="AL158" t="b">
        <v>1</v>
      </c>
      <c r="AM158">
        <v>1</v>
      </c>
      <c r="AO158" t="b">
        <v>0</v>
      </c>
      <c r="AP158">
        <v>0</v>
      </c>
      <c r="AR158" t="b">
        <v>0</v>
      </c>
      <c r="AS158">
        <v>0</v>
      </c>
      <c r="AU158" t="b">
        <v>0</v>
      </c>
      <c r="AV158">
        <v>0</v>
      </c>
      <c r="AX158" t="b">
        <v>1</v>
      </c>
      <c r="AY158">
        <v>1</v>
      </c>
      <c r="BA158" t="b">
        <f t="shared" si="58"/>
        <v>1</v>
      </c>
      <c r="BB158">
        <f t="shared" si="71"/>
        <v>1</v>
      </c>
      <c r="BD158" t="b">
        <f t="shared" si="59"/>
        <v>1</v>
      </c>
      <c r="BE158">
        <f t="shared" si="72"/>
        <v>1</v>
      </c>
      <c r="BG158" t="b">
        <f t="shared" si="60"/>
        <v>0</v>
      </c>
      <c r="BH158">
        <f t="shared" si="73"/>
        <v>0</v>
      </c>
      <c r="BJ158" t="b">
        <f t="shared" si="61"/>
        <v>0</v>
      </c>
      <c r="BK158">
        <f t="shared" si="74"/>
        <v>0</v>
      </c>
      <c r="BM158" t="b">
        <f t="shared" si="62"/>
        <v>0</v>
      </c>
      <c r="BN158">
        <f t="shared" si="75"/>
        <v>0</v>
      </c>
      <c r="BP158" t="b">
        <f t="shared" si="63"/>
        <v>0</v>
      </c>
      <c r="BQ158">
        <f t="shared" si="76"/>
        <v>0</v>
      </c>
    </row>
    <row r="159" spans="1:69" x14ac:dyDescent="0.25">
      <c r="A159" s="1">
        <v>1471700410</v>
      </c>
      <c r="B159" s="1" t="s">
        <v>140</v>
      </c>
      <c r="C159" s="4">
        <v>310000</v>
      </c>
      <c r="D159" s="1">
        <v>7</v>
      </c>
      <c r="E159" s="1" t="s">
        <v>1</v>
      </c>
      <c r="F159" s="1">
        <v>2660</v>
      </c>
      <c r="G159" s="1">
        <v>15111</v>
      </c>
      <c r="H159" s="1" t="s">
        <v>1</v>
      </c>
      <c r="I159" s="1">
        <v>0</v>
      </c>
      <c r="J159" s="1">
        <v>0</v>
      </c>
      <c r="K159" s="1">
        <v>4</v>
      </c>
      <c r="L159" s="1">
        <v>7</v>
      </c>
      <c r="M159" s="1">
        <v>2660</v>
      </c>
      <c r="N159" s="1">
        <v>0</v>
      </c>
      <c r="O159" s="1">
        <v>1962</v>
      </c>
      <c r="P159" s="1">
        <v>0</v>
      </c>
      <c r="Q159" s="2">
        <v>474644</v>
      </c>
      <c r="R159" s="1">
        <v>-122066</v>
      </c>
      <c r="S159" s="1"/>
      <c r="T159" s="4">
        <f t="shared" si="52"/>
        <v>116.54135338345864</v>
      </c>
      <c r="U159" s="4" t="b">
        <f t="shared" si="64"/>
        <v>0</v>
      </c>
      <c r="V159" s="2">
        <f t="shared" si="65"/>
        <v>0</v>
      </c>
      <c r="W159" s="4"/>
      <c r="X159" t="b">
        <f t="shared" si="53"/>
        <v>0</v>
      </c>
      <c r="Y159">
        <f t="shared" si="77"/>
        <v>0</v>
      </c>
      <c r="Z159" t="b">
        <f t="shared" si="54"/>
        <v>0</v>
      </c>
      <c r="AA159">
        <f t="shared" si="66"/>
        <v>0</v>
      </c>
      <c r="AB159" t="b">
        <f t="shared" si="55"/>
        <v>1</v>
      </c>
      <c r="AC159">
        <f t="shared" si="67"/>
        <v>1</v>
      </c>
      <c r="AE159">
        <f t="shared" si="68"/>
        <v>0</v>
      </c>
      <c r="AF159">
        <f t="shared" si="56"/>
        <v>2</v>
      </c>
      <c r="AG159" s="14">
        <f t="shared" si="69"/>
        <v>2</v>
      </c>
      <c r="AI159" s="13" t="b">
        <f t="shared" si="57"/>
        <v>0</v>
      </c>
      <c r="AJ159">
        <f t="shared" si="70"/>
        <v>0</v>
      </c>
      <c r="AL159" t="b">
        <v>1</v>
      </c>
      <c r="AM159">
        <v>1</v>
      </c>
      <c r="AO159" t="b">
        <v>0</v>
      </c>
      <c r="AP159">
        <v>0</v>
      </c>
      <c r="AR159" t="b">
        <v>0</v>
      </c>
      <c r="AS159">
        <v>0</v>
      </c>
      <c r="AU159" t="b">
        <v>0</v>
      </c>
      <c r="AV159">
        <v>0</v>
      </c>
      <c r="AX159" t="b">
        <v>0</v>
      </c>
      <c r="AY159">
        <v>0</v>
      </c>
      <c r="BA159" t="b">
        <f t="shared" si="58"/>
        <v>1</v>
      </c>
      <c r="BB159">
        <f t="shared" si="71"/>
        <v>1</v>
      </c>
      <c r="BD159" t="b">
        <f t="shared" si="59"/>
        <v>1</v>
      </c>
      <c r="BE159">
        <f t="shared" si="72"/>
        <v>1</v>
      </c>
      <c r="BG159" t="b">
        <f t="shared" si="60"/>
        <v>1</v>
      </c>
      <c r="BH159">
        <f t="shared" si="73"/>
        <v>1</v>
      </c>
      <c r="BJ159" t="b">
        <f t="shared" si="61"/>
        <v>1</v>
      </c>
      <c r="BK159">
        <f t="shared" si="74"/>
        <v>1</v>
      </c>
      <c r="BM159" t="b">
        <f t="shared" si="62"/>
        <v>1</v>
      </c>
      <c r="BN159">
        <f t="shared" si="75"/>
        <v>1</v>
      </c>
      <c r="BP159" t="b">
        <f t="shared" si="63"/>
        <v>0</v>
      </c>
      <c r="BQ159">
        <f t="shared" si="76"/>
        <v>0</v>
      </c>
    </row>
    <row r="160" spans="1:69" x14ac:dyDescent="0.25">
      <c r="A160" s="1">
        <v>1523059100</v>
      </c>
      <c r="B160" s="1" t="s">
        <v>141</v>
      </c>
      <c r="C160" s="4">
        <v>320000</v>
      </c>
      <c r="D160" s="1">
        <v>5</v>
      </c>
      <c r="E160" s="1">
        <v>1</v>
      </c>
      <c r="F160" s="1">
        <v>1740</v>
      </c>
      <c r="G160" s="1">
        <v>27350</v>
      </c>
      <c r="H160" s="1">
        <v>1</v>
      </c>
      <c r="I160" s="1">
        <v>0</v>
      </c>
      <c r="J160" s="1">
        <v>0</v>
      </c>
      <c r="K160" s="1">
        <v>4</v>
      </c>
      <c r="L160" s="1">
        <v>5</v>
      </c>
      <c r="M160" s="1">
        <v>1740</v>
      </c>
      <c r="N160" s="1">
        <v>0</v>
      </c>
      <c r="O160" s="1">
        <v>1958</v>
      </c>
      <c r="P160" s="1">
        <v>0</v>
      </c>
      <c r="Q160" s="2">
        <v>474809</v>
      </c>
      <c r="R160" s="1">
        <v>-122153</v>
      </c>
      <c r="S160" s="1"/>
      <c r="T160" s="4">
        <f t="shared" si="52"/>
        <v>183.90804597701148</v>
      </c>
      <c r="U160" s="4" t="b">
        <f t="shared" si="64"/>
        <v>0</v>
      </c>
      <c r="V160" s="2">
        <f t="shared" si="65"/>
        <v>0</v>
      </c>
      <c r="W160" s="4"/>
      <c r="X160" t="b">
        <f t="shared" si="53"/>
        <v>1</v>
      </c>
      <c r="Y160">
        <f t="shared" si="77"/>
        <v>1</v>
      </c>
      <c r="Z160" t="b">
        <f t="shared" si="54"/>
        <v>0</v>
      </c>
      <c r="AA160">
        <f t="shared" si="66"/>
        <v>0</v>
      </c>
      <c r="AB160" t="b">
        <f t="shared" si="55"/>
        <v>0</v>
      </c>
      <c r="AC160">
        <f t="shared" si="67"/>
        <v>0</v>
      </c>
      <c r="AE160">
        <f t="shared" si="68"/>
        <v>1</v>
      </c>
      <c r="AF160">
        <f t="shared" si="56"/>
        <v>1</v>
      </c>
      <c r="AG160" s="14">
        <f t="shared" si="69"/>
        <v>0</v>
      </c>
      <c r="AI160" s="13" t="b">
        <f t="shared" si="57"/>
        <v>0</v>
      </c>
      <c r="AJ160">
        <f t="shared" si="70"/>
        <v>0</v>
      </c>
      <c r="AL160" t="b">
        <v>0</v>
      </c>
      <c r="AM160">
        <v>0</v>
      </c>
      <c r="AO160" t="b">
        <v>0</v>
      </c>
      <c r="AP160">
        <v>0</v>
      </c>
      <c r="AR160" t="b">
        <v>0</v>
      </c>
      <c r="AS160">
        <v>0</v>
      </c>
      <c r="AU160" t="b">
        <v>0</v>
      </c>
      <c r="AV160">
        <v>0</v>
      </c>
      <c r="AX160" t="b">
        <v>0</v>
      </c>
      <c r="AY160">
        <v>0</v>
      </c>
      <c r="BA160" t="b">
        <f t="shared" si="58"/>
        <v>1</v>
      </c>
      <c r="BB160">
        <f t="shared" si="71"/>
        <v>1</v>
      </c>
      <c r="BD160" t="b">
        <f t="shared" si="59"/>
        <v>0</v>
      </c>
      <c r="BE160">
        <f t="shared" si="72"/>
        <v>0</v>
      </c>
      <c r="BG160" t="b">
        <f t="shared" si="60"/>
        <v>0</v>
      </c>
      <c r="BH160">
        <f t="shared" si="73"/>
        <v>0</v>
      </c>
      <c r="BJ160" t="b">
        <f t="shared" si="61"/>
        <v>1</v>
      </c>
      <c r="BK160">
        <f t="shared" si="74"/>
        <v>1</v>
      </c>
      <c r="BM160" t="b">
        <f t="shared" si="62"/>
        <v>1</v>
      </c>
      <c r="BN160">
        <f t="shared" si="75"/>
        <v>1</v>
      </c>
      <c r="BP160" t="b">
        <f t="shared" si="63"/>
        <v>0</v>
      </c>
      <c r="BQ160">
        <f t="shared" si="76"/>
        <v>0</v>
      </c>
    </row>
    <row r="161" spans="1:69" x14ac:dyDescent="0.25">
      <c r="A161" s="1">
        <v>4048400191</v>
      </c>
      <c r="B161" s="1" t="s">
        <v>142</v>
      </c>
      <c r="C161" s="4">
        <v>545000</v>
      </c>
      <c r="D161" s="1">
        <v>3</v>
      </c>
      <c r="E161" s="1" t="s">
        <v>6</v>
      </c>
      <c r="F161" s="1">
        <v>1700</v>
      </c>
      <c r="G161" s="1">
        <v>51649</v>
      </c>
      <c r="H161" s="1" t="s">
        <v>1</v>
      </c>
      <c r="I161" s="1">
        <v>0</v>
      </c>
      <c r="J161" s="1">
        <v>0</v>
      </c>
      <c r="K161" s="1">
        <v>5</v>
      </c>
      <c r="L161" s="1">
        <v>6</v>
      </c>
      <c r="M161" s="1">
        <v>1700</v>
      </c>
      <c r="N161" s="1">
        <v>0</v>
      </c>
      <c r="O161" s="1">
        <v>1931</v>
      </c>
      <c r="P161" s="1">
        <v>0</v>
      </c>
      <c r="Q161" s="2">
        <v>474704</v>
      </c>
      <c r="R161" s="1">
        <v>-122076</v>
      </c>
      <c r="S161" s="1"/>
      <c r="T161" s="4">
        <f t="shared" si="52"/>
        <v>320.58823529411762</v>
      </c>
      <c r="U161" s="4" t="b">
        <f t="shared" si="64"/>
        <v>1</v>
      </c>
      <c r="V161" s="2">
        <f t="shared" si="65"/>
        <v>1</v>
      </c>
      <c r="W161" s="4"/>
      <c r="X161" t="b">
        <f t="shared" si="53"/>
        <v>0</v>
      </c>
      <c r="Y161">
        <f t="shared" si="77"/>
        <v>0</v>
      </c>
      <c r="Z161" t="b">
        <f t="shared" si="54"/>
        <v>1</v>
      </c>
      <c r="AA161">
        <f t="shared" si="66"/>
        <v>1</v>
      </c>
      <c r="AB161" t="b">
        <f t="shared" si="55"/>
        <v>0</v>
      </c>
      <c r="AC161">
        <f t="shared" si="67"/>
        <v>0</v>
      </c>
      <c r="AE161">
        <f t="shared" si="68"/>
        <v>0</v>
      </c>
      <c r="AF161">
        <f t="shared" si="56"/>
        <v>1</v>
      </c>
      <c r="AG161" s="14">
        <f t="shared" si="69"/>
        <v>1</v>
      </c>
      <c r="AI161" s="13" t="b">
        <f t="shared" si="57"/>
        <v>1</v>
      </c>
      <c r="AJ161">
        <f t="shared" si="70"/>
        <v>1</v>
      </c>
      <c r="AL161" t="b">
        <v>1</v>
      </c>
      <c r="AM161">
        <v>1</v>
      </c>
      <c r="AO161" t="b">
        <v>0</v>
      </c>
      <c r="AP161">
        <v>0</v>
      </c>
      <c r="AR161" t="b">
        <v>0</v>
      </c>
      <c r="AS161">
        <v>0</v>
      </c>
      <c r="AU161" t="b">
        <v>0</v>
      </c>
      <c r="AV161">
        <v>0</v>
      </c>
      <c r="AX161" t="b">
        <v>0</v>
      </c>
      <c r="AY161">
        <v>0</v>
      </c>
      <c r="BA161" t="b">
        <f t="shared" si="58"/>
        <v>0</v>
      </c>
      <c r="BB161">
        <f t="shared" si="71"/>
        <v>0</v>
      </c>
      <c r="BD161" t="b">
        <f t="shared" si="59"/>
        <v>1</v>
      </c>
      <c r="BE161">
        <f t="shared" si="72"/>
        <v>1</v>
      </c>
      <c r="BG161" t="b">
        <f t="shared" si="60"/>
        <v>0</v>
      </c>
      <c r="BH161">
        <f t="shared" si="73"/>
        <v>0</v>
      </c>
      <c r="BJ161" t="b">
        <f t="shared" si="61"/>
        <v>1</v>
      </c>
      <c r="BK161">
        <f t="shared" si="74"/>
        <v>1</v>
      </c>
      <c r="BM161" t="b">
        <f t="shared" si="62"/>
        <v>1</v>
      </c>
      <c r="BN161">
        <f t="shared" si="75"/>
        <v>1</v>
      </c>
      <c r="BP161" t="b">
        <f t="shared" si="63"/>
        <v>0</v>
      </c>
      <c r="BQ161">
        <f t="shared" si="76"/>
        <v>0</v>
      </c>
    </row>
    <row r="162" spans="1:69" x14ac:dyDescent="0.25">
      <c r="A162" s="1">
        <v>2316800100</v>
      </c>
      <c r="B162" s="1" t="s">
        <v>143</v>
      </c>
      <c r="C162" s="4">
        <v>525000</v>
      </c>
      <c r="D162" s="1">
        <v>3</v>
      </c>
      <c r="E162" s="1" t="s">
        <v>12</v>
      </c>
      <c r="F162" s="1">
        <v>2990</v>
      </c>
      <c r="G162" s="1">
        <v>6725</v>
      </c>
      <c r="H162" s="1">
        <v>2</v>
      </c>
      <c r="I162" s="1">
        <v>0</v>
      </c>
      <c r="J162" s="1">
        <v>0</v>
      </c>
      <c r="K162" s="1">
        <v>3</v>
      </c>
      <c r="L162" s="1">
        <v>9</v>
      </c>
      <c r="M162" s="1">
        <v>2990</v>
      </c>
      <c r="N162" s="1">
        <v>0</v>
      </c>
      <c r="O162" s="1">
        <v>2003</v>
      </c>
      <c r="P162" s="1">
        <v>0</v>
      </c>
      <c r="Q162" s="2">
        <v>474928</v>
      </c>
      <c r="R162" s="1">
        <v>-122142</v>
      </c>
      <c r="S162" s="1"/>
      <c r="T162" s="4">
        <f t="shared" si="52"/>
        <v>175.58528428093646</v>
      </c>
      <c r="U162" s="4" t="b">
        <f t="shared" si="64"/>
        <v>0</v>
      </c>
      <c r="V162" s="2">
        <f t="shared" si="65"/>
        <v>0</v>
      </c>
      <c r="W162" s="4"/>
      <c r="X162" t="b">
        <f t="shared" si="53"/>
        <v>1</v>
      </c>
      <c r="Y162">
        <f t="shared" si="77"/>
        <v>1</v>
      </c>
      <c r="Z162" t="b">
        <f t="shared" si="54"/>
        <v>0</v>
      </c>
      <c r="AA162">
        <f t="shared" si="66"/>
        <v>0</v>
      </c>
      <c r="AB162" t="b">
        <f t="shared" si="55"/>
        <v>0</v>
      </c>
      <c r="AC162">
        <f t="shared" si="67"/>
        <v>0</v>
      </c>
      <c r="AE162">
        <f t="shared" si="68"/>
        <v>1</v>
      </c>
      <c r="AF162">
        <f t="shared" si="56"/>
        <v>1</v>
      </c>
      <c r="AG162" s="14">
        <f t="shared" si="69"/>
        <v>0</v>
      </c>
      <c r="AI162" s="13" t="b">
        <f t="shared" si="57"/>
        <v>1</v>
      </c>
      <c r="AJ162">
        <f t="shared" si="70"/>
        <v>1</v>
      </c>
      <c r="AL162" t="b">
        <v>1</v>
      </c>
      <c r="AM162">
        <v>1</v>
      </c>
      <c r="AO162" t="b">
        <v>0</v>
      </c>
      <c r="AP162">
        <v>0</v>
      </c>
      <c r="AR162" t="b">
        <v>0</v>
      </c>
      <c r="AS162">
        <v>0</v>
      </c>
      <c r="AU162" t="b">
        <v>0</v>
      </c>
      <c r="AV162">
        <v>0</v>
      </c>
      <c r="AX162" t="b">
        <v>1</v>
      </c>
      <c r="AY162">
        <v>1</v>
      </c>
      <c r="BA162" t="b">
        <f t="shared" si="58"/>
        <v>0</v>
      </c>
      <c r="BB162">
        <f t="shared" si="71"/>
        <v>0</v>
      </c>
      <c r="BD162" t="b">
        <f t="shared" si="59"/>
        <v>1</v>
      </c>
      <c r="BE162">
        <f t="shared" si="72"/>
        <v>1</v>
      </c>
      <c r="BG162" t="b">
        <f t="shared" si="60"/>
        <v>1</v>
      </c>
      <c r="BH162">
        <f t="shared" si="73"/>
        <v>1</v>
      </c>
      <c r="BJ162" t="b">
        <f t="shared" si="61"/>
        <v>0</v>
      </c>
      <c r="BK162">
        <f t="shared" si="74"/>
        <v>0</v>
      </c>
      <c r="BM162" t="b">
        <f t="shared" si="62"/>
        <v>0</v>
      </c>
      <c r="BN162">
        <f t="shared" si="75"/>
        <v>0</v>
      </c>
      <c r="BP162" t="b">
        <f t="shared" si="63"/>
        <v>1</v>
      </c>
      <c r="BQ162">
        <f t="shared" si="76"/>
        <v>1</v>
      </c>
    </row>
    <row r="163" spans="1:69" x14ac:dyDescent="0.25">
      <c r="A163" s="1">
        <v>8079040490</v>
      </c>
      <c r="B163" s="1" t="s">
        <v>35</v>
      </c>
      <c r="C163" s="4">
        <v>470000</v>
      </c>
      <c r="D163" s="1">
        <v>3</v>
      </c>
      <c r="E163" s="1" t="s">
        <v>12</v>
      </c>
      <c r="F163" s="1">
        <v>2150</v>
      </c>
      <c r="G163" s="1">
        <v>8221</v>
      </c>
      <c r="H163" s="1">
        <v>2</v>
      </c>
      <c r="I163" s="1">
        <v>0</v>
      </c>
      <c r="J163" s="1">
        <v>0</v>
      </c>
      <c r="K163" s="1">
        <v>3</v>
      </c>
      <c r="L163" s="1">
        <v>8</v>
      </c>
      <c r="M163" s="1">
        <v>2150</v>
      </c>
      <c r="N163" s="1">
        <v>0</v>
      </c>
      <c r="O163" s="1">
        <v>1992</v>
      </c>
      <c r="P163" s="1">
        <v>0</v>
      </c>
      <c r="Q163" s="2">
        <v>475085</v>
      </c>
      <c r="R163" s="1" t="s">
        <v>52</v>
      </c>
      <c r="S163" s="1"/>
      <c r="T163" s="4">
        <f t="shared" si="52"/>
        <v>218.6046511627907</v>
      </c>
      <c r="U163" s="4" t="b">
        <f t="shared" si="64"/>
        <v>1</v>
      </c>
      <c r="V163" s="2">
        <f t="shared" si="65"/>
        <v>1</v>
      </c>
      <c r="W163" s="4"/>
      <c r="X163" t="b">
        <f t="shared" si="53"/>
        <v>1</v>
      </c>
      <c r="Y163">
        <f t="shared" si="77"/>
        <v>1</v>
      </c>
      <c r="Z163" t="b">
        <f t="shared" si="54"/>
        <v>0</v>
      </c>
      <c r="AA163">
        <f t="shared" si="66"/>
        <v>0</v>
      </c>
      <c r="AB163" t="b">
        <f t="shared" si="55"/>
        <v>0</v>
      </c>
      <c r="AC163">
        <f t="shared" si="67"/>
        <v>0</v>
      </c>
      <c r="AE163">
        <f t="shared" si="68"/>
        <v>1</v>
      </c>
      <c r="AF163">
        <f t="shared" si="56"/>
        <v>1</v>
      </c>
      <c r="AG163" s="14">
        <f t="shared" si="69"/>
        <v>0</v>
      </c>
      <c r="AI163" s="13" t="b">
        <f t="shared" si="57"/>
        <v>0</v>
      </c>
      <c r="AJ163">
        <f t="shared" si="70"/>
        <v>0</v>
      </c>
      <c r="AL163" t="b">
        <v>1</v>
      </c>
      <c r="AM163">
        <v>1</v>
      </c>
      <c r="AO163" t="b">
        <v>0</v>
      </c>
      <c r="AP163">
        <v>0</v>
      </c>
      <c r="AR163" t="b">
        <v>0</v>
      </c>
      <c r="AS163">
        <v>0</v>
      </c>
      <c r="AU163" t="b">
        <v>0</v>
      </c>
      <c r="AV163">
        <v>0</v>
      </c>
      <c r="AX163" t="b">
        <v>0</v>
      </c>
      <c r="AY163">
        <v>0</v>
      </c>
      <c r="BA163" t="b">
        <f t="shared" si="58"/>
        <v>0</v>
      </c>
      <c r="BB163">
        <f t="shared" si="71"/>
        <v>0</v>
      </c>
      <c r="BD163" t="b">
        <f t="shared" si="59"/>
        <v>1</v>
      </c>
      <c r="BE163">
        <f t="shared" si="72"/>
        <v>1</v>
      </c>
      <c r="BG163" t="b">
        <f t="shared" si="60"/>
        <v>0</v>
      </c>
      <c r="BH163">
        <f t="shared" si="73"/>
        <v>0</v>
      </c>
      <c r="BJ163" t="b">
        <f t="shared" si="61"/>
        <v>0</v>
      </c>
      <c r="BK163">
        <f t="shared" si="74"/>
        <v>0</v>
      </c>
      <c r="BM163" t="b">
        <f t="shared" si="62"/>
        <v>0</v>
      </c>
      <c r="BN163">
        <f t="shared" si="75"/>
        <v>0</v>
      </c>
      <c r="BP163" t="b">
        <f t="shared" si="63"/>
        <v>0</v>
      </c>
      <c r="BQ163">
        <f t="shared" si="76"/>
        <v>0</v>
      </c>
    </row>
    <row r="164" spans="1:69" x14ac:dyDescent="0.25">
      <c r="A164" s="1">
        <v>7787050180</v>
      </c>
      <c r="B164" s="1" t="s">
        <v>0</v>
      </c>
      <c r="C164" s="4">
        <v>585000</v>
      </c>
      <c r="D164" s="1">
        <v>3</v>
      </c>
      <c r="E164" s="1" t="s">
        <v>9</v>
      </c>
      <c r="F164" s="1">
        <v>3080</v>
      </c>
      <c r="G164" s="1">
        <v>7282</v>
      </c>
      <c r="H164" s="1">
        <v>2</v>
      </c>
      <c r="I164" s="1">
        <v>0</v>
      </c>
      <c r="J164" s="1">
        <v>0</v>
      </c>
      <c r="K164" s="1">
        <v>3</v>
      </c>
      <c r="L164" s="1">
        <v>9</v>
      </c>
      <c r="M164" s="1">
        <v>3080</v>
      </c>
      <c r="N164" s="1">
        <v>0</v>
      </c>
      <c r="O164" s="1">
        <v>2008</v>
      </c>
      <c r="P164" s="1">
        <v>0</v>
      </c>
      <c r="Q164" s="2">
        <v>474826</v>
      </c>
      <c r="R164" s="1">
        <v>-122149</v>
      </c>
      <c r="S164" s="1"/>
      <c r="T164" s="4">
        <f t="shared" si="52"/>
        <v>189.93506493506493</v>
      </c>
      <c r="U164" s="4" t="b">
        <f t="shared" si="64"/>
        <v>0</v>
      </c>
      <c r="V164" s="2">
        <f t="shared" si="65"/>
        <v>0</v>
      </c>
      <c r="W164" s="4"/>
      <c r="X164" t="b">
        <f t="shared" si="53"/>
        <v>1</v>
      </c>
      <c r="Y164">
        <f t="shared" si="77"/>
        <v>1</v>
      </c>
      <c r="Z164" t="b">
        <f t="shared" si="54"/>
        <v>0</v>
      </c>
      <c r="AA164">
        <f t="shared" si="66"/>
        <v>0</v>
      </c>
      <c r="AB164" t="b">
        <f t="shared" si="55"/>
        <v>0</v>
      </c>
      <c r="AC164">
        <f t="shared" si="67"/>
        <v>0</v>
      </c>
      <c r="AE164">
        <f t="shared" si="68"/>
        <v>1</v>
      </c>
      <c r="AF164">
        <f t="shared" si="56"/>
        <v>1</v>
      </c>
      <c r="AG164" s="14">
        <f t="shared" si="69"/>
        <v>0</v>
      </c>
      <c r="AI164" s="13" t="b">
        <f t="shared" si="57"/>
        <v>1</v>
      </c>
      <c r="AJ164">
        <f t="shared" si="70"/>
        <v>1</v>
      </c>
      <c r="AL164" t="b">
        <v>1</v>
      </c>
      <c r="AM164">
        <v>1</v>
      </c>
      <c r="AO164" t="b">
        <v>0</v>
      </c>
      <c r="AP164">
        <v>0</v>
      </c>
      <c r="AR164" t="b">
        <v>0</v>
      </c>
      <c r="AS164">
        <v>0</v>
      </c>
      <c r="AU164" t="b">
        <v>0</v>
      </c>
      <c r="AV164">
        <v>0</v>
      </c>
      <c r="AX164" t="b">
        <v>1</v>
      </c>
      <c r="AY164">
        <v>1</v>
      </c>
      <c r="BA164" t="b">
        <f t="shared" si="58"/>
        <v>0</v>
      </c>
      <c r="BB164">
        <f t="shared" si="71"/>
        <v>0</v>
      </c>
      <c r="BD164" t="b">
        <f t="shared" si="59"/>
        <v>1</v>
      </c>
      <c r="BE164">
        <f t="shared" si="72"/>
        <v>1</v>
      </c>
      <c r="BG164" t="b">
        <f t="shared" si="60"/>
        <v>1</v>
      </c>
      <c r="BH164">
        <f t="shared" si="73"/>
        <v>1</v>
      </c>
      <c r="BJ164" t="b">
        <f t="shared" si="61"/>
        <v>0</v>
      </c>
      <c r="BK164">
        <f t="shared" si="74"/>
        <v>0</v>
      </c>
      <c r="BM164" t="b">
        <f t="shared" si="62"/>
        <v>0</v>
      </c>
      <c r="BN164">
        <f t="shared" si="75"/>
        <v>0</v>
      </c>
      <c r="BP164" t="b">
        <f t="shared" si="63"/>
        <v>1</v>
      </c>
      <c r="BQ164">
        <f t="shared" si="76"/>
        <v>1</v>
      </c>
    </row>
    <row r="165" spans="1:69" x14ac:dyDescent="0.25">
      <c r="A165" s="1">
        <v>3211000930</v>
      </c>
      <c r="B165" s="1" t="s">
        <v>144</v>
      </c>
      <c r="C165" s="4">
        <v>275000</v>
      </c>
      <c r="D165" s="1">
        <v>3</v>
      </c>
      <c r="E165" s="1" t="s">
        <v>1</v>
      </c>
      <c r="F165" s="1">
        <v>1350</v>
      </c>
      <c r="G165" s="1">
        <v>7800</v>
      </c>
      <c r="H165" s="1">
        <v>1</v>
      </c>
      <c r="I165" s="1">
        <v>0</v>
      </c>
      <c r="J165" s="1">
        <v>0</v>
      </c>
      <c r="K165" s="1">
        <v>3</v>
      </c>
      <c r="L165" s="1">
        <v>7</v>
      </c>
      <c r="M165" s="1">
        <v>1350</v>
      </c>
      <c r="N165" s="1">
        <v>0</v>
      </c>
      <c r="O165" s="1">
        <v>1959</v>
      </c>
      <c r="P165" s="1">
        <v>0</v>
      </c>
      <c r="Q165" s="2">
        <v>474805</v>
      </c>
      <c r="R165" s="1">
        <v>-122158</v>
      </c>
      <c r="S165" s="1"/>
      <c r="T165" s="4">
        <f t="shared" si="52"/>
        <v>203.7037037037037</v>
      </c>
      <c r="U165" s="4" t="b">
        <f t="shared" si="64"/>
        <v>1</v>
      </c>
      <c r="V165" s="2">
        <f t="shared" si="65"/>
        <v>1</v>
      </c>
      <c r="W165" s="4"/>
      <c r="X165" t="b">
        <f t="shared" si="53"/>
        <v>1</v>
      </c>
      <c r="Y165">
        <f t="shared" si="77"/>
        <v>1</v>
      </c>
      <c r="Z165" t="b">
        <f t="shared" si="54"/>
        <v>0</v>
      </c>
      <c r="AA165">
        <f t="shared" si="66"/>
        <v>0</v>
      </c>
      <c r="AB165" t="b">
        <f t="shared" si="55"/>
        <v>0</v>
      </c>
      <c r="AC165">
        <f t="shared" si="67"/>
        <v>0</v>
      </c>
      <c r="AE165">
        <f t="shared" si="68"/>
        <v>1</v>
      </c>
      <c r="AF165">
        <f t="shared" si="56"/>
        <v>1</v>
      </c>
      <c r="AG165" s="14">
        <f t="shared" si="69"/>
        <v>0</v>
      </c>
      <c r="AI165" s="13" t="b">
        <f t="shared" si="57"/>
        <v>0</v>
      </c>
      <c r="AJ165">
        <f t="shared" si="70"/>
        <v>0</v>
      </c>
      <c r="AL165" t="b">
        <v>0</v>
      </c>
      <c r="AM165">
        <v>0</v>
      </c>
      <c r="AO165" t="b">
        <v>0</v>
      </c>
      <c r="AP165">
        <v>0</v>
      </c>
      <c r="AR165" t="b">
        <v>0</v>
      </c>
      <c r="AS165">
        <v>0</v>
      </c>
      <c r="AU165" t="b">
        <v>0</v>
      </c>
      <c r="AV165">
        <v>0</v>
      </c>
      <c r="AX165" t="b">
        <v>0</v>
      </c>
      <c r="AY165">
        <v>0</v>
      </c>
      <c r="BA165" t="b">
        <f t="shared" si="58"/>
        <v>0</v>
      </c>
      <c r="BB165">
        <f t="shared" si="71"/>
        <v>0</v>
      </c>
      <c r="BD165" t="b">
        <f t="shared" si="59"/>
        <v>1</v>
      </c>
      <c r="BE165">
        <f t="shared" si="72"/>
        <v>1</v>
      </c>
      <c r="BG165" t="b">
        <f t="shared" si="60"/>
        <v>0</v>
      </c>
      <c r="BH165">
        <f t="shared" si="73"/>
        <v>0</v>
      </c>
      <c r="BJ165" t="b">
        <f t="shared" si="61"/>
        <v>0</v>
      </c>
      <c r="BK165">
        <f t="shared" si="74"/>
        <v>0</v>
      </c>
      <c r="BM165" t="b">
        <f t="shared" si="62"/>
        <v>0</v>
      </c>
      <c r="BN165">
        <f t="shared" si="75"/>
        <v>0</v>
      </c>
      <c r="BP165" t="b">
        <f t="shared" si="63"/>
        <v>0</v>
      </c>
      <c r="BQ165">
        <f t="shared" si="76"/>
        <v>0</v>
      </c>
    </row>
    <row r="166" spans="1:69" x14ac:dyDescent="0.25">
      <c r="A166" s="1">
        <v>9353300820</v>
      </c>
      <c r="B166" s="1" t="s">
        <v>145</v>
      </c>
      <c r="C166" s="4">
        <v>310000</v>
      </c>
      <c r="D166" s="1">
        <v>3</v>
      </c>
      <c r="E166" s="1">
        <v>1</v>
      </c>
      <c r="F166" s="1">
        <v>1250</v>
      </c>
      <c r="G166" s="1">
        <v>10723</v>
      </c>
      <c r="H166" s="1">
        <v>1</v>
      </c>
      <c r="I166" s="1">
        <v>0</v>
      </c>
      <c r="J166" s="1">
        <v>0</v>
      </c>
      <c r="K166" s="1">
        <v>4</v>
      </c>
      <c r="L166" s="1">
        <v>7</v>
      </c>
      <c r="M166" s="1">
        <v>1250</v>
      </c>
      <c r="N166" s="1">
        <v>0</v>
      </c>
      <c r="O166" s="1">
        <v>1961</v>
      </c>
      <c r="P166" s="1">
        <v>0</v>
      </c>
      <c r="Q166" s="2">
        <v>474894</v>
      </c>
      <c r="R166" s="1">
        <v>-122135</v>
      </c>
      <c r="S166" s="1"/>
      <c r="T166" s="4">
        <f t="shared" si="52"/>
        <v>248</v>
      </c>
      <c r="U166" s="4" t="b">
        <f t="shared" si="64"/>
        <v>1</v>
      </c>
      <c r="V166" s="2">
        <f t="shared" si="65"/>
        <v>1</v>
      </c>
      <c r="W166" s="4"/>
      <c r="X166" t="b">
        <f t="shared" si="53"/>
        <v>0</v>
      </c>
      <c r="Y166">
        <f t="shared" si="77"/>
        <v>0</v>
      </c>
      <c r="Z166" t="b">
        <f t="shared" si="54"/>
        <v>1</v>
      </c>
      <c r="AA166">
        <f t="shared" si="66"/>
        <v>1</v>
      </c>
      <c r="AB166" t="b">
        <f t="shared" si="55"/>
        <v>0</v>
      </c>
      <c r="AC166">
        <f t="shared" si="67"/>
        <v>0</v>
      </c>
      <c r="AE166">
        <f t="shared" si="68"/>
        <v>0</v>
      </c>
      <c r="AF166">
        <f t="shared" si="56"/>
        <v>1</v>
      </c>
      <c r="AG166" s="14">
        <f t="shared" si="69"/>
        <v>1</v>
      </c>
      <c r="AI166" s="13" t="b">
        <f t="shared" si="57"/>
        <v>0</v>
      </c>
      <c r="AJ166">
        <f t="shared" si="70"/>
        <v>0</v>
      </c>
      <c r="AL166" t="b">
        <v>0</v>
      </c>
      <c r="AM166">
        <v>0</v>
      </c>
      <c r="AO166" t="b">
        <v>0</v>
      </c>
      <c r="AP166">
        <v>0</v>
      </c>
      <c r="AR166" t="b">
        <v>0</v>
      </c>
      <c r="AS166">
        <v>0</v>
      </c>
      <c r="AU166" t="b">
        <v>0</v>
      </c>
      <c r="AV166">
        <v>0</v>
      </c>
      <c r="AX166" t="b">
        <v>0</v>
      </c>
      <c r="AY166">
        <v>0</v>
      </c>
      <c r="BA166" t="b">
        <f t="shared" si="58"/>
        <v>0</v>
      </c>
      <c r="BB166">
        <f t="shared" si="71"/>
        <v>0</v>
      </c>
      <c r="BD166" t="b">
        <f t="shared" si="59"/>
        <v>0</v>
      </c>
      <c r="BE166">
        <f t="shared" si="72"/>
        <v>0</v>
      </c>
      <c r="BG166" t="b">
        <f t="shared" si="60"/>
        <v>0</v>
      </c>
      <c r="BH166">
        <f t="shared" si="73"/>
        <v>0</v>
      </c>
      <c r="BJ166" t="b">
        <f t="shared" si="61"/>
        <v>0</v>
      </c>
      <c r="BK166">
        <f t="shared" si="74"/>
        <v>0</v>
      </c>
      <c r="BM166" t="b">
        <f t="shared" si="62"/>
        <v>1</v>
      </c>
      <c r="BN166">
        <f t="shared" si="75"/>
        <v>1</v>
      </c>
      <c r="BP166" t="b">
        <f t="shared" si="63"/>
        <v>0</v>
      </c>
      <c r="BQ166">
        <f t="shared" si="76"/>
        <v>0</v>
      </c>
    </row>
    <row r="167" spans="1:69" x14ac:dyDescent="0.25">
      <c r="A167" s="1">
        <v>7436600090</v>
      </c>
      <c r="B167" s="1" t="s">
        <v>146</v>
      </c>
      <c r="C167" s="4">
        <v>287000</v>
      </c>
      <c r="D167" s="1">
        <v>4</v>
      </c>
      <c r="E167" s="1" t="s">
        <v>1</v>
      </c>
      <c r="F167" s="1">
        <v>1300</v>
      </c>
      <c r="G167" s="1">
        <v>10050</v>
      </c>
      <c r="H167" s="1" t="s">
        <v>1</v>
      </c>
      <c r="I167" s="1">
        <v>0</v>
      </c>
      <c r="J167" s="1">
        <v>0</v>
      </c>
      <c r="K167" s="1">
        <v>3</v>
      </c>
      <c r="L167" s="1">
        <v>7</v>
      </c>
      <c r="M167" s="1">
        <v>1300</v>
      </c>
      <c r="N167" s="1">
        <v>0</v>
      </c>
      <c r="O167" s="1">
        <v>1963</v>
      </c>
      <c r="P167" s="1">
        <v>0</v>
      </c>
      <c r="Q167" s="2">
        <v>474899</v>
      </c>
      <c r="R167" s="1">
        <v>-122116</v>
      </c>
      <c r="S167" s="1"/>
      <c r="T167" s="4">
        <f t="shared" si="52"/>
        <v>220.76923076923077</v>
      </c>
      <c r="U167" s="4" t="b">
        <f t="shared" si="64"/>
        <v>1</v>
      </c>
      <c r="V167" s="2">
        <f t="shared" si="65"/>
        <v>1</v>
      </c>
      <c r="W167" s="4"/>
      <c r="X167" t="b">
        <f t="shared" si="53"/>
        <v>1</v>
      </c>
      <c r="Y167">
        <f t="shared" si="77"/>
        <v>1</v>
      </c>
      <c r="Z167" t="b">
        <f t="shared" si="54"/>
        <v>0</v>
      </c>
      <c r="AA167">
        <f t="shared" si="66"/>
        <v>0</v>
      </c>
      <c r="AB167" t="b">
        <f t="shared" si="55"/>
        <v>0</v>
      </c>
      <c r="AC167">
        <f t="shared" si="67"/>
        <v>0</v>
      </c>
      <c r="AE167">
        <f t="shared" si="68"/>
        <v>1</v>
      </c>
      <c r="AF167">
        <f t="shared" si="56"/>
        <v>1</v>
      </c>
      <c r="AG167" s="14">
        <f t="shared" si="69"/>
        <v>0</v>
      </c>
      <c r="AI167" s="13" t="b">
        <f t="shared" si="57"/>
        <v>0</v>
      </c>
      <c r="AJ167">
        <f t="shared" si="70"/>
        <v>0</v>
      </c>
      <c r="AL167" t="b">
        <v>1</v>
      </c>
      <c r="AM167">
        <v>1</v>
      </c>
      <c r="AO167" t="b">
        <v>0</v>
      </c>
      <c r="AP167">
        <v>0</v>
      </c>
      <c r="AR167" t="b">
        <v>0</v>
      </c>
      <c r="AS167">
        <v>0</v>
      </c>
      <c r="AU167" t="b">
        <v>0</v>
      </c>
      <c r="AV167">
        <v>0</v>
      </c>
      <c r="AX167" t="b">
        <v>0</v>
      </c>
      <c r="AY167">
        <v>0</v>
      </c>
      <c r="BA167" t="b">
        <f t="shared" si="58"/>
        <v>1</v>
      </c>
      <c r="BB167">
        <f t="shared" si="71"/>
        <v>1</v>
      </c>
      <c r="BD167" t="b">
        <f t="shared" si="59"/>
        <v>1</v>
      </c>
      <c r="BE167">
        <f t="shared" si="72"/>
        <v>1</v>
      </c>
      <c r="BG167" t="b">
        <f t="shared" si="60"/>
        <v>0</v>
      </c>
      <c r="BH167">
        <f t="shared" si="73"/>
        <v>0</v>
      </c>
      <c r="BJ167" t="b">
        <f t="shared" si="61"/>
        <v>0</v>
      </c>
      <c r="BK167">
        <f t="shared" si="74"/>
        <v>0</v>
      </c>
      <c r="BM167" t="b">
        <f t="shared" si="62"/>
        <v>0</v>
      </c>
      <c r="BN167">
        <f t="shared" si="75"/>
        <v>0</v>
      </c>
      <c r="BP167" t="b">
        <f t="shared" si="63"/>
        <v>0</v>
      </c>
      <c r="BQ167">
        <f t="shared" si="76"/>
        <v>0</v>
      </c>
    </row>
    <row r="168" spans="1:69" x14ac:dyDescent="0.25">
      <c r="A168" s="1">
        <v>1137450120</v>
      </c>
      <c r="B168" s="1" t="s">
        <v>88</v>
      </c>
      <c r="C168" s="4">
        <v>487500</v>
      </c>
      <c r="D168" s="1">
        <v>4</v>
      </c>
      <c r="E168" s="1" t="s">
        <v>12</v>
      </c>
      <c r="F168" s="1">
        <v>2810</v>
      </c>
      <c r="G168" s="1">
        <v>6296</v>
      </c>
      <c r="H168" s="1">
        <v>2</v>
      </c>
      <c r="I168" s="1">
        <v>0</v>
      </c>
      <c r="J168" s="1">
        <v>0</v>
      </c>
      <c r="K168" s="1">
        <v>3</v>
      </c>
      <c r="L168" s="1">
        <v>9</v>
      </c>
      <c r="M168" s="1">
        <v>2810</v>
      </c>
      <c r="N168" s="1">
        <v>0</v>
      </c>
      <c r="O168" s="1">
        <v>2013</v>
      </c>
      <c r="P168" s="1">
        <v>0</v>
      </c>
      <c r="Q168" s="2">
        <v>475019</v>
      </c>
      <c r="R168" s="1">
        <v>-122151</v>
      </c>
      <c r="S168" s="1"/>
      <c r="T168" s="4">
        <f t="shared" si="52"/>
        <v>173.48754448398577</v>
      </c>
      <c r="U168" s="4" t="b">
        <f t="shared" si="64"/>
        <v>0</v>
      </c>
      <c r="V168" s="2">
        <f t="shared" si="65"/>
        <v>0</v>
      </c>
      <c r="W168" s="4"/>
      <c r="X168" t="b">
        <f t="shared" si="53"/>
        <v>0</v>
      </c>
      <c r="Y168">
        <f t="shared" si="77"/>
        <v>0</v>
      </c>
      <c r="Z168" t="b">
        <f t="shared" si="54"/>
        <v>0</v>
      </c>
      <c r="AA168">
        <f t="shared" si="66"/>
        <v>0</v>
      </c>
      <c r="AB168" t="b">
        <f t="shared" si="55"/>
        <v>1</v>
      </c>
      <c r="AC168">
        <f t="shared" si="67"/>
        <v>1</v>
      </c>
      <c r="AE168">
        <f t="shared" si="68"/>
        <v>0</v>
      </c>
      <c r="AF168">
        <f t="shared" si="56"/>
        <v>2</v>
      </c>
      <c r="AG168" s="14">
        <f t="shared" si="69"/>
        <v>2</v>
      </c>
      <c r="AI168" s="13" t="b">
        <f t="shared" si="57"/>
        <v>0</v>
      </c>
      <c r="AJ168">
        <f t="shared" si="70"/>
        <v>0</v>
      </c>
      <c r="AL168" t="b">
        <v>1</v>
      </c>
      <c r="AM168">
        <v>1</v>
      </c>
      <c r="AO168" t="b">
        <v>0</v>
      </c>
      <c r="AP168">
        <v>0</v>
      </c>
      <c r="AR168" t="b">
        <v>0</v>
      </c>
      <c r="AS168">
        <v>0</v>
      </c>
      <c r="AU168" t="b">
        <v>0</v>
      </c>
      <c r="AV168">
        <v>0</v>
      </c>
      <c r="AX168" t="b">
        <v>1</v>
      </c>
      <c r="AY168">
        <v>1</v>
      </c>
      <c r="BA168" t="b">
        <f t="shared" si="58"/>
        <v>1</v>
      </c>
      <c r="BB168">
        <f t="shared" si="71"/>
        <v>1</v>
      </c>
      <c r="BD168" t="b">
        <f t="shared" si="59"/>
        <v>1</v>
      </c>
      <c r="BE168">
        <f t="shared" si="72"/>
        <v>1</v>
      </c>
      <c r="BG168" t="b">
        <f t="shared" si="60"/>
        <v>1</v>
      </c>
      <c r="BH168">
        <f t="shared" si="73"/>
        <v>1</v>
      </c>
      <c r="BJ168" t="b">
        <f t="shared" si="61"/>
        <v>0</v>
      </c>
      <c r="BK168">
        <f t="shared" si="74"/>
        <v>0</v>
      </c>
      <c r="BM168" t="b">
        <f t="shared" si="62"/>
        <v>0</v>
      </c>
      <c r="BN168">
        <f t="shared" si="75"/>
        <v>0</v>
      </c>
      <c r="BP168" t="b">
        <f t="shared" si="63"/>
        <v>1</v>
      </c>
      <c r="BQ168">
        <f t="shared" si="76"/>
        <v>1</v>
      </c>
    </row>
    <row r="169" spans="1:69" x14ac:dyDescent="0.25">
      <c r="A169" s="1">
        <v>1463400081</v>
      </c>
      <c r="B169" s="1" t="s">
        <v>147</v>
      </c>
      <c r="C169" s="4">
        <v>230000</v>
      </c>
      <c r="D169" s="1">
        <v>3</v>
      </c>
      <c r="E169" s="1" t="s">
        <v>6</v>
      </c>
      <c r="F169" s="1">
        <v>1260</v>
      </c>
      <c r="G169" s="1">
        <v>10164</v>
      </c>
      <c r="H169" s="1">
        <v>1</v>
      </c>
      <c r="I169" s="1">
        <v>0</v>
      </c>
      <c r="J169" s="1">
        <v>0</v>
      </c>
      <c r="K169" s="1">
        <v>4</v>
      </c>
      <c r="L169" s="1">
        <v>6</v>
      </c>
      <c r="M169" s="1">
        <v>1260</v>
      </c>
      <c r="N169" s="1">
        <v>0</v>
      </c>
      <c r="O169" s="1">
        <v>1964</v>
      </c>
      <c r="P169" s="1">
        <v>0</v>
      </c>
      <c r="Q169" s="2">
        <v>474752</v>
      </c>
      <c r="R169" s="1">
        <v>-122133</v>
      </c>
      <c r="S169" s="1"/>
      <c r="T169" s="4">
        <f t="shared" si="52"/>
        <v>182.53968253968253</v>
      </c>
      <c r="U169" s="4" t="b">
        <f t="shared" si="64"/>
        <v>0</v>
      </c>
      <c r="V169" s="2">
        <f t="shared" si="65"/>
        <v>0</v>
      </c>
      <c r="W169" s="4"/>
      <c r="X169" t="b">
        <f t="shared" si="53"/>
        <v>1</v>
      </c>
      <c r="Y169">
        <f t="shared" si="77"/>
        <v>1</v>
      </c>
      <c r="Z169" t="b">
        <f t="shared" si="54"/>
        <v>0</v>
      </c>
      <c r="AA169">
        <f t="shared" si="66"/>
        <v>0</v>
      </c>
      <c r="AB169" t="b">
        <f t="shared" si="55"/>
        <v>0</v>
      </c>
      <c r="AC169">
        <f t="shared" si="67"/>
        <v>0</v>
      </c>
      <c r="AE169">
        <f t="shared" si="68"/>
        <v>1</v>
      </c>
      <c r="AF169">
        <f t="shared" si="56"/>
        <v>1</v>
      </c>
      <c r="AG169" s="14">
        <f t="shared" si="69"/>
        <v>0</v>
      </c>
      <c r="AI169" s="13" t="b">
        <f t="shared" si="57"/>
        <v>0</v>
      </c>
      <c r="AJ169">
        <f t="shared" si="70"/>
        <v>0</v>
      </c>
      <c r="AL169" t="b">
        <v>0</v>
      </c>
      <c r="AM169">
        <v>0</v>
      </c>
      <c r="AO169" t="b">
        <v>0</v>
      </c>
      <c r="AP169">
        <v>0</v>
      </c>
      <c r="AR169" t="b">
        <v>0</v>
      </c>
      <c r="AS169">
        <v>0</v>
      </c>
      <c r="AU169" t="b">
        <v>0</v>
      </c>
      <c r="AV169">
        <v>0</v>
      </c>
      <c r="AX169" t="b">
        <v>0</v>
      </c>
      <c r="AY169">
        <v>0</v>
      </c>
      <c r="BA169" t="b">
        <f t="shared" si="58"/>
        <v>0</v>
      </c>
      <c r="BB169">
        <f t="shared" si="71"/>
        <v>0</v>
      </c>
      <c r="BD169" t="b">
        <f t="shared" si="59"/>
        <v>1</v>
      </c>
      <c r="BE169">
        <f t="shared" si="72"/>
        <v>1</v>
      </c>
      <c r="BG169" t="b">
        <f t="shared" si="60"/>
        <v>0</v>
      </c>
      <c r="BH169">
        <f t="shared" si="73"/>
        <v>0</v>
      </c>
      <c r="BJ169" t="b">
        <f t="shared" si="61"/>
        <v>0</v>
      </c>
      <c r="BK169">
        <f t="shared" si="74"/>
        <v>0</v>
      </c>
      <c r="BM169" t="b">
        <f t="shared" si="62"/>
        <v>1</v>
      </c>
      <c r="BN169">
        <f t="shared" si="75"/>
        <v>1</v>
      </c>
      <c r="BP169" t="b">
        <f t="shared" si="63"/>
        <v>0</v>
      </c>
      <c r="BQ169">
        <f t="shared" si="76"/>
        <v>0</v>
      </c>
    </row>
    <row r="170" spans="1:69" x14ac:dyDescent="0.25">
      <c r="A170" s="1">
        <v>8079040300</v>
      </c>
      <c r="B170" s="1" t="s">
        <v>94</v>
      </c>
      <c r="C170" s="4">
        <v>460500</v>
      </c>
      <c r="D170" s="1">
        <v>4</v>
      </c>
      <c r="E170" s="1" t="s">
        <v>12</v>
      </c>
      <c r="F170" s="1">
        <v>2170</v>
      </c>
      <c r="G170" s="1">
        <v>7533</v>
      </c>
      <c r="H170" s="1">
        <v>2</v>
      </c>
      <c r="I170" s="1">
        <v>0</v>
      </c>
      <c r="J170" s="1">
        <v>0</v>
      </c>
      <c r="K170" s="1">
        <v>3</v>
      </c>
      <c r="L170" s="1">
        <v>8</v>
      </c>
      <c r="M170" s="1">
        <v>2170</v>
      </c>
      <c r="N170" s="1">
        <v>0</v>
      </c>
      <c r="O170" s="1">
        <v>1991</v>
      </c>
      <c r="P170" s="1">
        <v>0</v>
      </c>
      <c r="Q170" s="2">
        <v>475057</v>
      </c>
      <c r="R170" s="1">
        <v>-122149</v>
      </c>
      <c r="S170" s="1"/>
      <c r="T170" s="4">
        <f t="shared" si="52"/>
        <v>212.21198156682027</v>
      </c>
      <c r="U170" s="4" t="b">
        <f t="shared" si="64"/>
        <v>1</v>
      </c>
      <c r="V170" s="2">
        <f t="shared" si="65"/>
        <v>1</v>
      </c>
      <c r="W170" s="4"/>
      <c r="X170" t="b">
        <f t="shared" si="53"/>
        <v>1</v>
      </c>
      <c r="Y170">
        <f t="shared" si="77"/>
        <v>1</v>
      </c>
      <c r="Z170" t="b">
        <f t="shared" si="54"/>
        <v>0</v>
      </c>
      <c r="AA170">
        <f t="shared" si="66"/>
        <v>0</v>
      </c>
      <c r="AB170" t="b">
        <f t="shared" si="55"/>
        <v>0</v>
      </c>
      <c r="AC170">
        <f t="shared" si="67"/>
        <v>0</v>
      </c>
      <c r="AE170">
        <f t="shared" si="68"/>
        <v>1</v>
      </c>
      <c r="AF170">
        <f t="shared" si="56"/>
        <v>1</v>
      </c>
      <c r="AG170" s="14">
        <f t="shared" si="69"/>
        <v>0</v>
      </c>
      <c r="AI170" s="13" t="b">
        <f t="shared" si="57"/>
        <v>0</v>
      </c>
      <c r="AJ170">
        <f t="shared" si="70"/>
        <v>0</v>
      </c>
      <c r="AL170" t="b">
        <v>1</v>
      </c>
      <c r="AM170">
        <v>1</v>
      </c>
      <c r="AO170" t="b">
        <v>0</v>
      </c>
      <c r="AP170">
        <v>0</v>
      </c>
      <c r="AR170" t="b">
        <v>0</v>
      </c>
      <c r="AS170">
        <v>0</v>
      </c>
      <c r="AU170" t="b">
        <v>0</v>
      </c>
      <c r="AV170">
        <v>0</v>
      </c>
      <c r="AX170" t="b">
        <v>0</v>
      </c>
      <c r="AY170">
        <v>0</v>
      </c>
      <c r="BA170" t="b">
        <f t="shared" si="58"/>
        <v>1</v>
      </c>
      <c r="BB170">
        <f t="shared" si="71"/>
        <v>1</v>
      </c>
      <c r="BD170" t="b">
        <f t="shared" si="59"/>
        <v>1</v>
      </c>
      <c r="BE170">
        <f t="shared" si="72"/>
        <v>1</v>
      </c>
      <c r="BG170" t="b">
        <f t="shared" si="60"/>
        <v>0</v>
      </c>
      <c r="BH170">
        <f t="shared" si="73"/>
        <v>0</v>
      </c>
      <c r="BJ170" t="b">
        <f t="shared" si="61"/>
        <v>0</v>
      </c>
      <c r="BK170">
        <f t="shared" si="74"/>
        <v>0</v>
      </c>
      <c r="BM170" t="b">
        <f t="shared" si="62"/>
        <v>0</v>
      </c>
      <c r="BN170">
        <f t="shared" si="75"/>
        <v>0</v>
      </c>
      <c r="BP170" t="b">
        <f t="shared" si="63"/>
        <v>0</v>
      </c>
      <c r="BQ170">
        <f t="shared" si="76"/>
        <v>0</v>
      </c>
    </row>
    <row r="171" spans="1:69" x14ac:dyDescent="0.25">
      <c r="A171" s="1">
        <v>1656600310</v>
      </c>
      <c r="B171" s="1" t="s">
        <v>105</v>
      </c>
      <c r="C171" s="4">
        <v>629000</v>
      </c>
      <c r="D171" s="1">
        <v>4</v>
      </c>
      <c r="E171" s="1" t="s">
        <v>12</v>
      </c>
      <c r="F171" s="1">
        <v>2660</v>
      </c>
      <c r="G171" s="1">
        <v>22050</v>
      </c>
      <c r="H171" s="1">
        <v>2</v>
      </c>
      <c r="I171" s="1">
        <v>0</v>
      </c>
      <c r="J171" s="1">
        <v>0</v>
      </c>
      <c r="K171" s="1">
        <v>3</v>
      </c>
      <c r="L171" s="1">
        <v>9</v>
      </c>
      <c r="M171" s="1">
        <v>2660</v>
      </c>
      <c r="N171" s="1">
        <v>0</v>
      </c>
      <c r="O171" s="1">
        <v>1996</v>
      </c>
      <c r="P171" s="1">
        <v>0</v>
      </c>
      <c r="Q171" s="2">
        <v>474911</v>
      </c>
      <c r="R171" s="1">
        <v>-122125</v>
      </c>
      <c r="S171" s="1"/>
      <c r="T171" s="4">
        <f t="shared" si="52"/>
        <v>236.46616541353384</v>
      </c>
      <c r="U171" s="4" t="b">
        <f t="shared" si="64"/>
        <v>1</v>
      </c>
      <c r="V171" s="2">
        <f t="shared" si="65"/>
        <v>1</v>
      </c>
      <c r="W171" s="4"/>
      <c r="X171" t="b">
        <f t="shared" si="53"/>
        <v>0</v>
      </c>
      <c r="Y171">
        <f t="shared" si="77"/>
        <v>0</v>
      </c>
      <c r="Z171" t="b">
        <f t="shared" si="54"/>
        <v>1</v>
      </c>
      <c r="AA171">
        <f t="shared" si="66"/>
        <v>1</v>
      </c>
      <c r="AB171" t="b">
        <f t="shared" si="55"/>
        <v>0</v>
      </c>
      <c r="AC171">
        <f t="shared" si="67"/>
        <v>0</v>
      </c>
      <c r="AE171">
        <f t="shared" si="68"/>
        <v>0</v>
      </c>
      <c r="AF171">
        <f t="shared" si="56"/>
        <v>1</v>
      </c>
      <c r="AG171" s="14">
        <f t="shared" si="69"/>
        <v>1</v>
      </c>
      <c r="AI171" s="13" t="b">
        <f t="shared" si="57"/>
        <v>1</v>
      </c>
      <c r="AJ171">
        <f t="shared" si="70"/>
        <v>1</v>
      </c>
      <c r="AL171" t="b">
        <v>1</v>
      </c>
      <c r="AM171">
        <v>1</v>
      </c>
      <c r="AO171" t="b">
        <v>0</v>
      </c>
      <c r="AP171">
        <v>0</v>
      </c>
      <c r="AR171" t="b">
        <v>0</v>
      </c>
      <c r="AS171">
        <v>0</v>
      </c>
      <c r="AU171" t="b">
        <v>0</v>
      </c>
      <c r="AV171">
        <v>0</v>
      </c>
      <c r="AX171" t="b">
        <v>0</v>
      </c>
      <c r="AY171">
        <v>0</v>
      </c>
      <c r="BA171" t="b">
        <f t="shared" si="58"/>
        <v>1</v>
      </c>
      <c r="BB171">
        <f t="shared" si="71"/>
        <v>1</v>
      </c>
      <c r="BD171" t="b">
        <f t="shared" si="59"/>
        <v>1</v>
      </c>
      <c r="BE171">
        <f t="shared" si="72"/>
        <v>1</v>
      </c>
      <c r="BG171" t="b">
        <f t="shared" si="60"/>
        <v>1</v>
      </c>
      <c r="BH171">
        <f t="shared" si="73"/>
        <v>1</v>
      </c>
      <c r="BJ171" t="b">
        <f t="shared" si="61"/>
        <v>1</v>
      </c>
      <c r="BK171">
        <f t="shared" si="74"/>
        <v>1</v>
      </c>
      <c r="BM171" t="b">
        <f t="shared" si="62"/>
        <v>0</v>
      </c>
      <c r="BN171">
        <f t="shared" si="75"/>
        <v>0</v>
      </c>
      <c r="BP171" t="b">
        <f t="shared" si="63"/>
        <v>1</v>
      </c>
      <c r="BQ171">
        <f t="shared" si="76"/>
        <v>1</v>
      </c>
    </row>
    <row r="172" spans="1:69" x14ac:dyDescent="0.25">
      <c r="A172" s="1">
        <v>3211100240</v>
      </c>
      <c r="B172" s="1" t="s">
        <v>123</v>
      </c>
      <c r="C172" s="4">
        <v>349000</v>
      </c>
      <c r="D172" s="1">
        <v>4</v>
      </c>
      <c r="E172" s="1" t="s">
        <v>6</v>
      </c>
      <c r="F172" s="1">
        <v>1700</v>
      </c>
      <c r="G172" s="1">
        <v>7800</v>
      </c>
      <c r="H172" s="1">
        <v>1</v>
      </c>
      <c r="I172" s="1">
        <v>0</v>
      </c>
      <c r="J172" s="1">
        <v>0</v>
      </c>
      <c r="K172" s="1">
        <v>5</v>
      </c>
      <c r="L172" s="1">
        <v>7</v>
      </c>
      <c r="M172" s="1">
        <v>1120</v>
      </c>
      <c r="N172" s="1">
        <v>580</v>
      </c>
      <c r="O172" s="1">
        <v>1981</v>
      </c>
      <c r="P172" s="1">
        <v>0</v>
      </c>
      <c r="Q172" s="2">
        <v>474801</v>
      </c>
      <c r="R172" s="1">
        <v>-122158</v>
      </c>
      <c r="S172" s="1"/>
      <c r="T172" s="4">
        <f t="shared" si="52"/>
        <v>205.29411764705881</v>
      </c>
      <c r="U172" s="4" t="b">
        <f t="shared" si="64"/>
        <v>1</v>
      </c>
      <c r="V172" s="2">
        <f t="shared" si="65"/>
        <v>1</v>
      </c>
      <c r="W172" s="4"/>
      <c r="X172" t="b">
        <f t="shared" si="53"/>
        <v>1</v>
      </c>
      <c r="Y172">
        <f t="shared" si="77"/>
        <v>1</v>
      </c>
      <c r="Z172" t="b">
        <f t="shared" si="54"/>
        <v>0</v>
      </c>
      <c r="AA172">
        <f t="shared" si="66"/>
        <v>0</v>
      </c>
      <c r="AB172" t="b">
        <f t="shared" si="55"/>
        <v>0</v>
      </c>
      <c r="AC172">
        <f t="shared" si="67"/>
        <v>0</v>
      </c>
      <c r="AE172">
        <f t="shared" si="68"/>
        <v>1</v>
      </c>
      <c r="AF172">
        <f t="shared" si="56"/>
        <v>1</v>
      </c>
      <c r="AG172" s="14">
        <f t="shared" si="69"/>
        <v>0</v>
      </c>
      <c r="AI172" s="13" t="b">
        <f t="shared" si="57"/>
        <v>0</v>
      </c>
      <c r="AJ172">
        <f t="shared" si="70"/>
        <v>0</v>
      </c>
      <c r="AL172" t="b">
        <v>0</v>
      </c>
      <c r="AM172">
        <v>0</v>
      </c>
      <c r="AO172" t="b">
        <v>0</v>
      </c>
      <c r="AP172">
        <v>0</v>
      </c>
      <c r="AR172" t="b">
        <v>1</v>
      </c>
      <c r="AS172">
        <v>1</v>
      </c>
      <c r="AU172" t="b">
        <v>0</v>
      </c>
      <c r="AV172">
        <v>0</v>
      </c>
      <c r="AX172" t="b">
        <v>0</v>
      </c>
      <c r="AY172">
        <v>0</v>
      </c>
      <c r="BA172" t="b">
        <f t="shared" si="58"/>
        <v>1</v>
      </c>
      <c r="BB172">
        <f t="shared" si="71"/>
        <v>1</v>
      </c>
      <c r="BD172" t="b">
        <f t="shared" si="59"/>
        <v>1</v>
      </c>
      <c r="BE172">
        <f t="shared" si="72"/>
        <v>1</v>
      </c>
      <c r="BG172" t="b">
        <f t="shared" si="60"/>
        <v>0</v>
      </c>
      <c r="BH172">
        <f t="shared" si="73"/>
        <v>0</v>
      </c>
      <c r="BJ172" t="b">
        <f t="shared" si="61"/>
        <v>0</v>
      </c>
      <c r="BK172">
        <f t="shared" si="74"/>
        <v>0</v>
      </c>
      <c r="BM172" t="b">
        <f t="shared" si="62"/>
        <v>1</v>
      </c>
      <c r="BN172">
        <f t="shared" si="75"/>
        <v>1</v>
      </c>
      <c r="BP172" t="b">
        <f t="shared" si="63"/>
        <v>0</v>
      </c>
      <c r="BQ172">
        <f t="shared" si="76"/>
        <v>0</v>
      </c>
    </row>
    <row r="173" spans="1:69" x14ac:dyDescent="0.25">
      <c r="A173" s="1">
        <v>1081300390</v>
      </c>
      <c r="B173" s="1" t="s">
        <v>77</v>
      </c>
      <c r="C173" s="4">
        <v>330000</v>
      </c>
      <c r="D173" s="1">
        <v>3</v>
      </c>
      <c r="E173" s="1" t="s">
        <v>6</v>
      </c>
      <c r="F173" s="1">
        <v>2020</v>
      </c>
      <c r="G173" s="1">
        <v>11050</v>
      </c>
      <c r="H173" s="1">
        <v>1</v>
      </c>
      <c r="I173" s="1">
        <v>0</v>
      </c>
      <c r="J173" s="1">
        <v>0</v>
      </c>
      <c r="K173" s="1">
        <v>4</v>
      </c>
      <c r="L173" s="1">
        <v>8</v>
      </c>
      <c r="M173" s="1">
        <v>1320</v>
      </c>
      <c r="N173" s="1">
        <v>700</v>
      </c>
      <c r="O173" s="1">
        <v>1969</v>
      </c>
      <c r="P173" s="1">
        <v>0</v>
      </c>
      <c r="Q173" s="2">
        <v>474706</v>
      </c>
      <c r="R173" s="1">
        <v>-122119</v>
      </c>
      <c r="S173" s="1"/>
      <c r="T173" s="4">
        <f t="shared" si="52"/>
        <v>163.36633663366337</v>
      </c>
      <c r="U173" s="4" t="b">
        <f t="shared" si="64"/>
        <v>0</v>
      </c>
      <c r="V173" s="2">
        <f t="shared" si="65"/>
        <v>0</v>
      </c>
      <c r="W173" s="4"/>
      <c r="X173" t="b">
        <f t="shared" si="53"/>
        <v>0</v>
      </c>
      <c r="Y173">
        <f t="shared" si="77"/>
        <v>0</v>
      </c>
      <c r="Z173" t="b">
        <f t="shared" si="54"/>
        <v>0</v>
      </c>
      <c r="AA173">
        <f t="shared" si="66"/>
        <v>0</v>
      </c>
      <c r="AB173" t="b">
        <f t="shared" si="55"/>
        <v>1</v>
      </c>
      <c r="AC173">
        <f t="shared" si="67"/>
        <v>1</v>
      </c>
      <c r="AE173">
        <f t="shared" si="68"/>
        <v>0</v>
      </c>
      <c r="AF173">
        <f t="shared" si="56"/>
        <v>2</v>
      </c>
      <c r="AG173" s="14">
        <f t="shared" si="69"/>
        <v>2</v>
      </c>
      <c r="AI173" s="13" t="b">
        <f t="shared" si="57"/>
        <v>0</v>
      </c>
      <c r="AJ173">
        <f t="shared" si="70"/>
        <v>0</v>
      </c>
      <c r="AL173" t="b">
        <v>0</v>
      </c>
      <c r="AM173">
        <v>0</v>
      </c>
      <c r="AO173" t="b">
        <v>0</v>
      </c>
      <c r="AP173">
        <v>0</v>
      </c>
      <c r="AR173" t="b">
        <v>1</v>
      </c>
      <c r="AS173">
        <v>1</v>
      </c>
      <c r="AU173" t="b">
        <v>0</v>
      </c>
      <c r="AV173">
        <v>0</v>
      </c>
      <c r="AX173" t="b">
        <v>0</v>
      </c>
      <c r="AY173">
        <v>0</v>
      </c>
      <c r="BA173" t="b">
        <f t="shared" si="58"/>
        <v>0</v>
      </c>
      <c r="BB173">
        <f t="shared" si="71"/>
        <v>0</v>
      </c>
      <c r="BD173" t="b">
        <f t="shared" si="59"/>
        <v>1</v>
      </c>
      <c r="BE173">
        <f t="shared" si="72"/>
        <v>1</v>
      </c>
      <c r="BG173" t="b">
        <f t="shared" si="60"/>
        <v>0</v>
      </c>
      <c r="BH173">
        <f t="shared" si="73"/>
        <v>0</v>
      </c>
      <c r="BJ173" t="b">
        <f t="shared" si="61"/>
        <v>0</v>
      </c>
      <c r="BK173">
        <f t="shared" si="74"/>
        <v>0</v>
      </c>
      <c r="BM173" t="b">
        <f t="shared" si="62"/>
        <v>1</v>
      </c>
      <c r="BN173">
        <f t="shared" si="75"/>
        <v>1</v>
      </c>
      <c r="BP173" t="b">
        <f t="shared" si="63"/>
        <v>0</v>
      </c>
      <c r="BQ173">
        <f t="shared" si="76"/>
        <v>0</v>
      </c>
    </row>
    <row r="174" spans="1:69" x14ac:dyDescent="0.25">
      <c r="A174" s="1">
        <v>2787700060</v>
      </c>
      <c r="B174" s="1" t="s">
        <v>148</v>
      </c>
      <c r="C174" s="4">
        <v>420000</v>
      </c>
      <c r="D174" s="1">
        <v>3</v>
      </c>
      <c r="E174" s="1" t="s">
        <v>12</v>
      </c>
      <c r="F174" s="1">
        <v>1810</v>
      </c>
      <c r="G174" s="1">
        <v>7210</v>
      </c>
      <c r="H174" s="1">
        <v>1</v>
      </c>
      <c r="I174" s="1">
        <v>0</v>
      </c>
      <c r="J174" s="1">
        <v>0</v>
      </c>
      <c r="K174" s="1">
        <v>5</v>
      </c>
      <c r="L174" s="1">
        <v>7</v>
      </c>
      <c r="M174" s="1">
        <v>1210</v>
      </c>
      <c r="N174" s="1">
        <v>600</v>
      </c>
      <c r="O174" s="1">
        <v>1968</v>
      </c>
      <c r="P174" s="1">
        <v>0</v>
      </c>
      <c r="Q174" s="2">
        <v>475067</v>
      </c>
      <c r="R174" s="1">
        <v>-122163</v>
      </c>
      <c r="S174" s="1"/>
      <c r="T174" s="4">
        <f t="shared" si="52"/>
        <v>232.04419889502762</v>
      </c>
      <c r="U174" s="4" t="b">
        <f t="shared" si="64"/>
        <v>1</v>
      </c>
      <c r="V174" s="2">
        <f t="shared" si="65"/>
        <v>1</v>
      </c>
      <c r="W174" s="4"/>
      <c r="X174" t="b">
        <f t="shared" si="53"/>
        <v>0</v>
      </c>
      <c r="Y174">
        <f t="shared" si="77"/>
        <v>0</v>
      </c>
      <c r="Z174" t="b">
        <f t="shared" si="54"/>
        <v>1</v>
      </c>
      <c r="AA174">
        <f t="shared" si="66"/>
        <v>1</v>
      </c>
      <c r="AB174" t="b">
        <f t="shared" si="55"/>
        <v>0</v>
      </c>
      <c r="AC174">
        <f t="shared" si="67"/>
        <v>0</v>
      </c>
      <c r="AE174">
        <f t="shared" si="68"/>
        <v>0</v>
      </c>
      <c r="AF174">
        <f t="shared" si="56"/>
        <v>1</v>
      </c>
      <c r="AG174" s="14">
        <f t="shared" si="69"/>
        <v>1</v>
      </c>
      <c r="AI174" s="13" t="b">
        <f t="shared" si="57"/>
        <v>0</v>
      </c>
      <c r="AJ174">
        <f t="shared" si="70"/>
        <v>0</v>
      </c>
      <c r="AL174" t="b">
        <v>0</v>
      </c>
      <c r="AM174">
        <v>0</v>
      </c>
      <c r="AO174" t="b">
        <v>0</v>
      </c>
      <c r="AP174">
        <v>0</v>
      </c>
      <c r="AR174" t="b">
        <v>1</v>
      </c>
      <c r="AS174">
        <v>1</v>
      </c>
      <c r="AU174" t="b">
        <v>0</v>
      </c>
      <c r="AV174">
        <v>0</v>
      </c>
      <c r="AX174" t="b">
        <v>0</v>
      </c>
      <c r="AY174">
        <v>0</v>
      </c>
      <c r="BA174" t="b">
        <f t="shared" si="58"/>
        <v>0</v>
      </c>
      <c r="BB174">
        <f t="shared" si="71"/>
        <v>0</v>
      </c>
      <c r="BD174" t="b">
        <f t="shared" si="59"/>
        <v>1</v>
      </c>
      <c r="BE174">
        <f t="shared" si="72"/>
        <v>1</v>
      </c>
      <c r="BG174" t="b">
        <f t="shared" si="60"/>
        <v>0</v>
      </c>
      <c r="BH174">
        <f t="shared" si="73"/>
        <v>0</v>
      </c>
      <c r="BJ174" t="b">
        <f t="shared" si="61"/>
        <v>0</v>
      </c>
      <c r="BK174">
        <f t="shared" si="74"/>
        <v>0</v>
      </c>
      <c r="BM174" t="b">
        <f t="shared" si="62"/>
        <v>1</v>
      </c>
      <c r="BN174">
        <f t="shared" si="75"/>
        <v>1</v>
      </c>
      <c r="BP174" t="b">
        <f t="shared" si="63"/>
        <v>0</v>
      </c>
      <c r="BQ174">
        <f t="shared" si="76"/>
        <v>0</v>
      </c>
    </row>
    <row r="175" spans="1:69" x14ac:dyDescent="0.25">
      <c r="A175" s="1">
        <v>1123059116</v>
      </c>
      <c r="B175" s="1" t="s">
        <v>72</v>
      </c>
      <c r="C175" s="4">
        <v>518000</v>
      </c>
      <c r="D175" s="1">
        <v>4</v>
      </c>
      <c r="E175" s="1" t="s">
        <v>12</v>
      </c>
      <c r="F175" s="1">
        <v>2790</v>
      </c>
      <c r="G175" s="1">
        <v>9910</v>
      </c>
      <c r="H175" s="1">
        <v>2</v>
      </c>
      <c r="I175" s="1">
        <v>0</v>
      </c>
      <c r="J175" s="1">
        <v>0</v>
      </c>
      <c r="K175" s="1">
        <v>3</v>
      </c>
      <c r="L175" s="1">
        <v>8</v>
      </c>
      <c r="M175" s="1">
        <v>2790</v>
      </c>
      <c r="N175" s="1">
        <v>0</v>
      </c>
      <c r="O175" s="1">
        <v>2003</v>
      </c>
      <c r="P175" s="1">
        <v>0</v>
      </c>
      <c r="Q175" s="2">
        <v>474891</v>
      </c>
      <c r="R175" s="1">
        <v>-122141</v>
      </c>
      <c r="S175" s="1"/>
      <c r="T175" s="4">
        <f t="shared" si="52"/>
        <v>185.66308243727599</v>
      </c>
      <c r="U175" s="4" t="b">
        <f t="shared" si="64"/>
        <v>0</v>
      </c>
      <c r="V175" s="2">
        <f t="shared" si="65"/>
        <v>0</v>
      </c>
      <c r="W175" s="4"/>
      <c r="X175" t="b">
        <f t="shared" si="53"/>
        <v>1</v>
      </c>
      <c r="Y175">
        <f t="shared" si="77"/>
        <v>1</v>
      </c>
      <c r="Z175" t="b">
        <f t="shared" si="54"/>
        <v>0</v>
      </c>
      <c r="AA175">
        <f t="shared" si="66"/>
        <v>0</v>
      </c>
      <c r="AB175" t="b">
        <f t="shared" si="55"/>
        <v>0</v>
      </c>
      <c r="AC175">
        <f t="shared" si="67"/>
        <v>0</v>
      </c>
      <c r="AE175">
        <f t="shared" si="68"/>
        <v>1</v>
      </c>
      <c r="AF175">
        <f t="shared" si="56"/>
        <v>1</v>
      </c>
      <c r="AG175" s="14">
        <f t="shared" si="69"/>
        <v>0</v>
      </c>
      <c r="AI175" s="13" t="b">
        <f t="shared" si="57"/>
        <v>1</v>
      </c>
      <c r="AJ175">
        <f t="shared" si="70"/>
        <v>1</v>
      </c>
      <c r="AL175" t="b">
        <v>1</v>
      </c>
      <c r="AM175">
        <v>1</v>
      </c>
      <c r="AO175" t="b">
        <v>0</v>
      </c>
      <c r="AP175">
        <v>0</v>
      </c>
      <c r="AR175" t="b">
        <v>0</v>
      </c>
      <c r="AS175">
        <v>0</v>
      </c>
      <c r="AU175" t="b">
        <v>0</v>
      </c>
      <c r="AV175">
        <v>0</v>
      </c>
      <c r="AX175" t="b">
        <v>1</v>
      </c>
      <c r="AY175">
        <v>1</v>
      </c>
      <c r="BA175" t="b">
        <f t="shared" si="58"/>
        <v>1</v>
      </c>
      <c r="BB175">
        <f t="shared" si="71"/>
        <v>1</v>
      </c>
      <c r="BD175" t="b">
        <f t="shared" si="59"/>
        <v>1</v>
      </c>
      <c r="BE175">
        <f t="shared" si="72"/>
        <v>1</v>
      </c>
      <c r="BG175" t="b">
        <f t="shared" si="60"/>
        <v>1</v>
      </c>
      <c r="BH175">
        <f t="shared" si="73"/>
        <v>1</v>
      </c>
      <c r="BJ175" t="b">
        <f t="shared" si="61"/>
        <v>0</v>
      </c>
      <c r="BK175">
        <f t="shared" si="74"/>
        <v>0</v>
      </c>
      <c r="BM175" t="b">
        <f t="shared" si="62"/>
        <v>0</v>
      </c>
      <c r="BN175">
        <f t="shared" si="75"/>
        <v>0</v>
      </c>
      <c r="BP175" t="b">
        <f t="shared" si="63"/>
        <v>0</v>
      </c>
      <c r="BQ175">
        <f t="shared" si="76"/>
        <v>0</v>
      </c>
    </row>
    <row r="176" spans="1:69" x14ac:dyDescent="0.25">
      <c r="A176" s="1">
        <v>1094000030</v>
      </c>
      <c r="B176" s="1" t="s">
        <v>149</v>
      </c>
      <c r="C176" s="4">
        <v>429950</v>
      </c>
      <c r="D176" s="1">
        <v>4</v>
      </c>
      <c r="E176" s="1" t="s">
        <v>26</v>
      </c>
      <c r="F176" s="1">
        <v>1740</v>
      </c>
      <c r="G176" s="1">
        <v>10875</v>
      </c>
      <c r="H176" s="1">
        <v>1</v>
      </c>
      <c r="I176" s="1">
        <v>0</v>
      </c>
      <c r="J176" s="1">
        <v>0</v>
      </c>
      <c r="K176" s="1">
        <v>3</v>
      </c>
      <c r="L176" s="1">
        <v>8</v>
      </c>
      <c r="M176" s="1">
        <v>1740</v>
      </c>
      <c r="N176" s="1">
        <v>0</v>
      </c>
      <c r="O176" s="1">
        <v>1967</v>
      </c>
      <c r="P176" s="1">
        <v>0</v>
      </c>
      <c r="Q176" s="2">
        <v>475132</v>
      </c>
      <c r="R176" s="1">
        <v>-122157</v>
      </c>
      <c r="S176" s="1"/>
      <c r="T176" s="4">
        <f t="shared" si="52"/>
        <v>247.09770114942529</v>
      </c>
      <c r="U176" s="4" t="b">
        <f t="shared" si="64"/>
        <v>1</v>
      </c>
      <c r="V176" s="2">
        <f t="shared" si="65"/>
        <v>1</v>
      </c>
      <c r="W176" s="4"/>
      <c r="X176" t="b">
        <f t="shared" si="53"/>
        <v>0</v>
      </c>
      <c r="Y176">
        <f t="shared" si="77"/>
        <v>0</v>
      </c>
      <c r="Z176" t="b">
        <f t="shared" si="54"/>
        <v>1</v>
      </c>
      <c r="AA176">
        <f t="shared" si="66"/>
        <v>1</v>
      </c>
      <c r="AB176" t="b">
        <f t="shared" si="55"/>
        <v>0</v>
      </c>
      <c r="AC176">
        <f t="shared" si="67"/>
        <v>0</v>
      </c>
      <c r="AE176">
        <f t="shared" si="68"/>
        <v>0</v>
      </c>
      <c r="AF176">
        <f t="shared" si="56"/>
        <v>1</v>
      </c>
      <c r="AG176" s="14">
        <f t="shared" si="69"/>
        <v>1</v>
      </c>
      <c r="AI176" s="13" t="b">
        <f t="shared" si="57"/>
        <v>0</v>
      </c>
      <c r="AJ176">
        <f t="shared" si="70"/>
        <v>0</v>
      </c>
      <c r="AL176" t="b">
        <v>0</v>
      </c>
      <c r="AM176">
        <v>0</v>
      </c>
      <c r="AO176" t="b">
        <v>0</v>
      </c>
      <c r="AP176">
        <v>0</v>
      </c>
      <c r="AR176" t="b">
        <v>0</v>
      </c>
      <c r="AS176">
        <v>0</v>
      </c>
      <c r="AU176" t="b">
        <v>0</v>
      </c>
      <c r="AV176">
        <v>0</v>
      </c>
      <c r="AX176" t="b">
        <v>0</v>
      </c>
      <c r="AY176">
        <v>0</v>
      </c>
      <c r="BA176" t="b">
        <f t="shared" si="58"/>
        <v>1</v>
      </c>
      <c r="BB176">
        <f t="shared" si="71"/>
        <v>1</v>
      </c>
      <c r="BD176" t="b">
        <f t="shared" si="59"/>
        <v>1</v>
      </c>
      <c r="BE176">
        <f t="shared" si="72"/>
        <v>1</v>
      </c>
      <c r="BG176" t="b">
        <f t="shared" si="60"/>
        <v>0</v>
      </c>
      <c r="BH176">
        <f t="shared" si="73"/>
        <v>0</v>
      </c>
      <c r="BJ176" t="b">
        <f t="shared" si="61"/>
        <v>0</v>
      </c>
      <c r="BK176">
        <f t="shared" si="74"/>
        <v>0</v>
      </c>
      <c r="BM176" t="b">
        <f t="shared" si="62"/>
        <v>0</v>
      </c>
      <c r="BN176">
        <f t="shared" si="75"/>
        <v>0</v>
      </c>
      <c r="BP176" t="b">
        <f t="shared" si="63"/>
        <v>0</v>
      </c>
      <c r="BQ176">
        <f t="shared" si="76"/>
        <v>0</v>
      </c>
    </row>
    <row r="177" spans="1:69" x14ac:dyDescent="0.25">
      <c r="A177" s="1">
        <v>7230300060</v>
      </c>
      <c r="B177" s="1" t="s">
        <v>18</v>
      </c>
      <c r="C177" s="4">
        <v>370000</v>
      </c>
      <c r="D177" s="1">
        <v>4</v>
      </c>
      <c r="E177" s="1" t="s">
        <v>12</v>
      </c>
      <c r="F177" s="1">
        <v>2190</v>
      </c>
      <c r="G177" s="1">
        <v>17600</v>
      </c>
      <c r="H177" s="1">
        <v>1</v>
      </c>
      <c r="I177" s="1">
        <v>0</v>
      </c>
      <c r="J177" s="1">
        <v>0</v>
      </c>
      <c r="K177" s="1">
        <v>4</v>
      </c>
      <c r="L177" s="1">
        <v>7</v>
      </c>
      <c r="M177" s="1">
        <v>1110</v>
      </c>
      <c r="N177" s="1">
        <v>1080</v>
      </c>
      <c r="O177" s="1">
        <v>1966</v>
      </c>
      <c r="P177" s="1">
        <v>0</v>
      </c>
      <c r="Q177" s="2">
        <v>474712</v>
      </c>
      <c r="R177" s="1">
        <v>-122112</v>
      </c>
      <c r="S177" s="1"/>
      <c r="T177" s="4">
        <f t="shared" si="52"/>
        <v>168.94977168949771</v>
      </c>
      <c r="U177" s="4" t="b">
        <f t="shared" si="64"/>
        <v>0</v>
      </c>
      <c r="V177" s="2">
        <f t="shared" si="65"/>
        <v>0</v>
      </c>
      <c r="W177" s="4"/>
      <c r="X177" t="b">
        <f t="shared" si="53"/>
        <v>0</v>
      </c>
      <c r="Y177">
        <f t="shared" si="77"/>
        <v>0</v>
      </c>
      <c r="Z177" t="b">
        <f t="shared" si="54"/>
        <v>0</v>
      </c>
      <c r="AA177">
        <f t="shared" si="66"/>
        <v>0</v>
      </c>
      <c r="AB177" t="b">
        <f t="shared" si="55"/>
        <v>1</v>
      </c>
      <c r="AC177">
        <f t="shared" si="67"/>
        <v>1</v>
      </c>
      <c r="AE177">
        <f t="shared" si="68"/>
        <v>0</v>
      </c>
      <c r="AF177">
        <f t="shared" si="56"/>
        <v>2</v>
      </c>
      <c r="AG177" s="14">
        <f t="shared" si="69"/>
        <v>2</v>
      </c>
      <c r="AI177" s="13" t="b">
        <f t="shared" si="57"/>
        <v>0</v>
      </c>
      <c r="AJ177">
        <f t="shared" si="70"/>
        <v>0</v>
      </c>
      <c r="AL177" t="b">
        <v>0</v>
      </c>
      <c r="AM177">
        <v>0</v>
      </c>
      <c r="AO177" t="b">
        <v>0</v>
      </c>
      <c r="AP177">
        <v>0</v>
      </c>
      <c r="AR177" t="b">
        <v>1</v>
      </c>
      <c r="AS177">
        <v>1</v>
      </c>
      <c r="AU177" t="b">
        <v>0</v>
      </c>
      <c r="AV177">
        <v>0</v>
      </c>
      <c r="AX177" t="b">
        <v>0</v>
      </c>
      <c r="AY177">
        <v>0</v>
      </c>
      <c r="BA177" t="b">
        <f t="shared" si="58"/>
        <v>1</v>
      </c>
      <c r="BB177">
        <f t="shared" si="71"/>
        <v>1</v>
      </c>
      <c r="BD177" t="b">
        <f t="shared" si="59"/>
        <v>1</v>
      </c>
      <c r="BE177">
        <f t="shared" si="72"/>
        <v>1</v>
      </c>
      <c r="BG177" t="b">
        <f t="shared" si="60"/>
        <v>0</v>
      </c>
      <c r="BH177">
        <f t="shared" si="73"/>
        <v>0</v>
      </c>
      <c r="BJ177" t="b">
        <f t="shared" si="61"/>
        <v>1</v>
      </c>
      <c r="BK177">
        <f t="shared" si="74"/>
        <v>1</v>
      </c>
      <c r="BM177" t="b">
        <f t="shared" si="62"/>
        <v>1</v>
      </c>
      <c r="BN177">
        <f t="shared" si="75"/>
        <v>1</v>
      </c>
      <c r="BP177" t="b">
        <f t="shared" si="63"/>
        <v>0</v>
      </c>
      <c r="BQ177">
        <f t="shared" si="76"/>
        <v>0</v>
      </c>
    </row>
    <row r="178" spans="1:69" x14ac:dyDescent="0.25">
      <c r="A178" s="1">
        <v>5126300510</v>
      </c>
      <c r="B178" s="1" t="s">
        <v>150</v>
      </c>
      <c r="C178" s="4">
        <v>419000</v>
      </c>
      <c r="D178" s="1">
        <v>3</v>
      </c>
      <c r="E178" s="1" t="s">
        <v>12</v>
      </c>
      <c r="F178" s="1">
        <v>2170</v>
      </c>
      <c r="G178" s="1">
        <v>4517</v>
      </c>
      <c r="H178" s="1">
        <v>2</v>
      </c>
      <c r="I178" s="1">
        <v>0</v>
      </c>
      <c r="J178" s="1">
        <v>0</v>
      </c>
      <c r="K178" s="1">
        <v>3</v>
      </c>
      <c r="L178" s="1">
        <v>8</v>
      </c>
      <c r="M178" s="1">
        <v>2170</v>
      </c>
      <c r="N178" s="1">
        <v>0</v>
      </c>
      <c r="O178" s="1">
        <v>2002</v>
      </c>
      <c r="P178" s="1">
        <v>0</v>
      </c>
      <c r="Q178" s="2">
        <v>474819</v>
      </c>
      <c r="R178" s="1" t="s">
        <v>81</v>
      </c>
      <c r="S178" s="1"/>
      <c r="T178" s="4">
        <f t="shared" si="52"/>
        <v>193.08755760368663</v>
      </c>
      <c r="U178" s="4" t="b">
        <f t="shared" si="64"/>
        <v>0</v>
      </c>
      <c r="V178" s="2">
        <f t="shared" si="65"/>
        <v>0</v>
      </c>
      <c r="W178" s="4"/>
      <c r="X178" t="b">
        <f t="shared" si="53"/>
        <v>1</v>
      </c>
      <c r="Y178">
        <f t="shared" si="77"/>
        <v>1</v>
      </c>
      <c r="Z178" t="b">
        <f t="shared" si="54"/>
        <v>0</v>
      </c>
      <c r="AA178">
        <f t="shared" si="66"/>
        <v>0</v>
      </c>
      <c r="AB178" t="b">
        <f t="shared" si="55"/>
        <v>0</v>
      </c>
      <c r="AC178">
        <f t="shared" si="67"/>
        <v>0</v>
      </c>
      <c r="AE178">
        <f t="shared" si="68"/>
        <v>1</v>
      </c>
      <c r="AF178">
        <f t="shared" si="56"/>
        <v>1</v>
      </c>
      <c r="AG178" s="14">
        <f t="shared" si="69"/>
        <v>0</v>
      </c>
      <c r="AI178" s="13" t="b">
        <f t="shared" si="57"/>
        <v>0</v>
      </c>
      <c r="AJ178">
        <f t="shared" si="70"/>
        <v>0</v>
      </c>
      <c r="AL178" t="b">
        <v>1</v>
      </c>
      <c r="AM178">
        <v>1</v>
      </c>
      <c r="AO178" t="b">
        <v>0</v>
      </c>
      <c r="AP178">
        <v>0</v>
      </c>
      <c r="AR178" t="b">
        <v>0</v>
      </c>
      <c r="AS178">
        <v>0</v>
      </c>
      <c r="AU178" t="b">
        <v>0</v>
      </c>
      <c r="AV178">
        <v>0</v>
      </c>
      <c r="AX178" t="b">
        <v>1</v>
      </c>
      <c r="AY178">
        <v>1</v>
      </c>
      <c r="BA178" t="b">
        <f t="shared" si="58"/>
        <v>0</v>
      </c>
      <c r="BB178">
        <f t="shared" si="71"/>
        <v>0</v>
      </c>
      <c r="BD178" t="b">
        <f t="shared" si="59"/>
        <v>1</v>
      </c>
      <c r="BE178">
        <f t="shared" si="72"/>
        <v>1</v>
      </c>
      <c r="BG178" t="b">
        <f t="shared" si="60"/>
        <v>0</v>
      </c>
      <c r="BH178">
        <f t="shared" si="73"/>
        <v>0</v>
      </c>
      <c r="BJ178" t="b">
        <f t="shared" si="61"/>
        <v>0</v>
      </c>
      <c r="BK178">
        <f t="shared" si="74"/>
        <v>0</v>
      </c>
      <c r="BM178" t="b">
        <f t="shared" si="62"/>
        <v>0</v>
      </c>
      <c r="BN178">
        <f t="shared" si="75"/>
        <v>0</v>
      </c>
      <c r="BP178" t="b">
        <f t="shared" si="63"/>
        <v>0</v>
      </c>
      <c r="BQ178">
        <f t="shared" si="76"/>
        <v>0</v>
      </c>
    </row>
    <row r="179" spans="1:69" x14ac:dyDescent="0.25">
      <c r="A179" s="1">
        <v>1081310060</v>
      </c>
      <c r="B179" s="1" t="s">
        <v>150</v>
      </c>
      <c r="C179" s="4">
        <v>375000</v>
      </c>
      <c r="D179" s="1">
        <v>5</v>
      </c>
      <c r="E179" s="1" t="s">
        <v>12</v>
      </c>
      <c r="F179" s="1">
        <v>2100</v>
      </c>
      <c r="G179" s="1">
        <v>14858</v>
      </c>
      <c r="H179" s="1">
        <v>1</v>
      </c>
      <c r="I179" s="1">
        <v>0</v>
      </c>
      <c r="J179" s="1">
        <v>0</v>
      </c>
      <c r="K179" s="1">
        <v>5</v>
      </c>
      <c r="L179" s="1">
        <v>8</v>
      </c>
      <c r="M179" s="1">
        <v>2100</v>
      </c>
      <c r="N179" s="1">
        <v>0</v>
      </c>
      <c r="O179" s="1">
        <v>1970</v>
      </c>
      <c r="P179" s="1">
        <v>0</v>
      </c>
      <c r="Q179" s="2">
        <v>474721</v>
      </c>
      <c r="R179" s="1">
        <v>-122123</v>
      </c>
      <c r="S179" s="1"/>
      <c r="T179" s="4">
        <f t="shared" si="52"/>
        <v>178.57142857142858</v>
      </c>
      <c r="U179" s="4" t="b">
        <f t="shared" si="64"/>
        <v>0</v>
      </c>
      <c r="V179" s="2">
        <f t="shared" si="65"/>
        <v>0</v>
      </c>
      <c r="W179" s="4"/>
      <c r="X179" t="b">
        <f t="shared" si="53"/>
        <v>1</v>
      </c>
      <c r="Y179">
        <f t="shared" si="77"/>
        <v>1</v>
      </c>
      <c r="Z179" t="b">
        <f t="shared" si="54"/>
        <v>0</v>
      </c>
      <c r="AA179">
        <f t="shared" si="66"/>
        <v>0</v>
      </c>
      <c r="AB179" t="b">
        <f t="shared" si="55"/>
        <v>0</v>
      </c>
      <c r="AC179">
        <f t="shared" si="67"/>
        <v>0</v>
      </c>
      <c r="AE179">
        <f t="shared" si="68"/>
        <v>1</v>
      </c>
      <c r="AF179">
        <f t="shared" si="56"/>
        <v>1</v>
      </c>
      <c r="AG179" s="14">
        <f t="shared" si="69"/>
        <v>0</v>
      </c>
      <c r="AI179" s="13" t="b">
        <f t="shared" si="57"/>
        <v>0</v>
      </c>
      <c r="AJ179">
        <f t="shared" si="70"/>
        <v>0</v>
      </c>
      <c r="AL179" t="b">
        <v>0</v>
      </c>
      <c r="AM179">
        <v>0</v>
      </c>
      <c r="AO179" t="b">
        <v>0</v>
      </c>
      <c r="AP179">
        <v>0</v>
      </c>
      <c r="AR179" t="b">
        <v>0</v>
      </c>
      <c r="AS179">
        <v>0</v>
      </c>
      <c r="AU179" t="b">
        <v>0</v>
      </c>
      <c r="AV179">
        <v>0</v>
      </c>
      <c r="AX179" t="b">
        <v>0</v>
      </c>
      <c r="AY179">
        <v>0</v>
      </c>
      <c r="BA179" t="b">
        <f t="shared" si="58"/>
        <v>1</v>
      </c>
      <c r="BB179">
        <f t="shared" si="71"/>
        <v>1</v>
      </c>
      <c r="BD179" t="b">
        <f t="shared" si="59"/>
        <v>1</v>
      </c>
      <c r="BE179">
        <f t="shared" si="72"/>
        <v>1</v>
      </c>
      <c r="BG179" t="b">
        <f t="shared" si="60"/>
        <v>0</v>
      </c>
      <c r="BH179">
        <f t="shared" si="73"/>
        <v>0</v>
      </c>
      <c r="BJ179" t="b">
        <f t="shared" si="61"/>
        <v>1</v>
      </c>
      <c r="BK179">
        <f t="shared" si="74"/>
        <v>1</v>
      </c>
      <c r="BM179" t="b">
        <f t="shared" si="62"/>
        <v>1</v>
      </c>
      <c r="BN179">
        <f t="shared" si="75"/>
        <v>1</v>
      </c>
      <c r="BP179" t="b">
        <f t="shared" si="63"/>
        <v>0</v>
      </c>
      <c r="BQ179">
        <f t="shared" si="76"/>
        <v>0</v>
      </c>
    </row>
    <row r="180" spans="1:69" x14ac:dyDescent="0.25">
      <c r="A180" s="1">
        <v>8079010310</v>
      </c>
      <c r="B180" s="1" t="s">
        <v>131</v>
      </c>
      <c r="C180" s="4">
        <v>464000</v>
      </c>
      <c r="D180" s="1">
        <v>4</v>
      </c>
      <c r="E180" s="1" t="s">
        <v>12</v>
      </c>
      <c r="F180" s="1">
        <v>2180</v>
      </c>
      <c r="G180" s="1">
        <v>7203</v>
      </c>
      <c r="H180" s="1">
        <v>2</v>
      </c>
      <c r="I180" s="1">
        <v>0</v>
      </c>
      <c r="J180" s="1">
        <v>0</v>
      </c>
      <c r="K180" s="1">
        <v>4</v>
      </c>
      <c r="L180" s="1">
        <v>8</v>
      </c>
      <c r="M180" s="1">
        <v>2180</v>
      </c>
      <c r="N180" s="1">
        <v>0</v>
      </c>
      <c r="O180" s="1">
        <v>1989</v>
      </c>
      <c r="P180" s="1">
        <v>0</v>
      </c>
      <c r="Q180" s="2">
        <v>475119</v>
      </c>
      <c r="R180" s="1">
        <v>-122151</v>
      </c>
      <c r="S180" s="1"/>
      <c r="T180" s="4">
        <f t="shared" si="52"/>
        <v>212.8440366972477</v>
      </c>
      <c r="U180" s="4" t="b">
        <f t="shared" si="64"/>
        <v>1</v>
      </c>
      <c r="V180" s="2">
        <f t="shared" si="65"/>
        <v>1</v>
      </c>
      <c r="W180" s="4"/>
      <c r="X180" t="b">
        <f t="shared" si="53"/>
        <v>1</v>
      </c>
      <c r="Y180">
        <f t="shared" si="77"/>
        <v>1</v>
      </c>
      <c r="Z180" t="b">
        <f t="shared" si="54"/>
        <v>0</v>
      </c>
      <c r="AA180">
        <f t="shared" si="66"/>
        <v>0</v>
      </c>
      <c r="AB180" t="b">
        <f t="shared" si="55"/>
        <v>0</v>
      </c>
      <c r="AC180">
        <f t="shared" si="67"/>
        <v>0</v>
      </c>
      <c r="AE180">
        <f t="shared" si="68"/>
        <v>1</v>
      </c>
      <c r="AF180">
        <f t="shared" si="56"/>
        <v>1</v>
      </c>
      <c r="AG180" s="14">
        <f t="shared" si="69"/>
        <v>0</v>
      </c>
      <c r="AI180" s="13" t="b">
        <f t="shared" si="57"/>
        <v>0</v>
      </c>
      <c r="AJ180">
        <f t="shared" si="70"/>
        <v>0</v>
      </c>
      <c r="AL180" t="b">
        <v>1</v>
      </c>
      <c r="AM180">
        <v>1</v>
      </c>
      <c r="AO180" t="b">
        <v>0</v>
      </c>
      <c r="AP180">
        <v>0</v>
      </c>
      <c r="AR180" t="b">
        <v>0</v>
      </c>
      <c r="AS180">
        <v>0</v>
      </c>
      <c r="AU180" t="b">
        <v>0</v>
      </c>
      <c r="AV180">
        <v>0</v>
      </c>
      <c r="AX180" t="b">
        <v>0</v>
      </c>
      <c r="AY180">
        <v>0</v>
      </c>
      <c r="BA180" t="b">
        <f t="shared" si="58"/>
        <v>1</v>
      </c>
      <c r="BB180">
        <f t="shared" si="71"/>
        <v>1</v>
      </c>
      <c r="BD180" t="b">
        <f t="shared" si="59"/>
        <v>1</v>
      </c>
      <c r="BE180">
        <f t="shared" si="72"/>
        <v>1</v>
      </c>
      <c r="BG180" t="b">
        <f t="shared" si="60"/>
        <v>0</v>
      </c>
      <c r="BH180">
        <f t="shared" si="73"/>
        <v>0</v>
      </c>
      <c r="BJ180" t="b">
        <f t="shared" si="61"/>
        <v>0</v>
      </c>
      <c r="BK180">
        <f t="shared" si="74"/>
        <v>0</v>
      </c>
      <c r="BM180" t="b">
        <f t="shared" si="62"/>
        <v>1</v>
      </c>
      <c r="BN180">
        <f t="shared" si="75"/>
        <v>1</v>
      </c>
      <c r="BP180" t="b">
        <f t="shared" si="63"/>
        <v>0</v>
      </c>
      <c r="BQ180">
        <f t="shared" si="76"/>
        <v>0</v>
      </c>
    </row>
    <row r="181" spans="1:69" x14ac:dyDescent="0.25">
      <c r="A181" s="1">
        <v>1657530350</v>
      </c>
      <c r="B181" s="1" t="s">
        <v>151</v>
      </c>
      <c r="C181" s="4">
        <v>280000</v>
      </c>
      <c r="D181" s="1">
        <v>3</v>
      </c>
      <c r="E181" s="1" t="s">
        <v>12</v>
      </c>
      <c r="F181" s="1">
        <v>1720</v>
      </c>
      <c r="G181" s="1">
        <v>1916</v>
      </c>
      <c r="H181" s="1">
        <v>2</v>
      </c>
      <c r="I181" s="1">
        <v>0</v>
      </c>
      <c r="J181" s="1">
        <v>0</v>
      </c>
      <c r="K181" s="1">
        <v>3</v>
      </c>
      <c r="L181" s="1">
        <v>7</v>
      </c>
      <c r="M181" s="1">
        <v>1720</v>
      </c>
      <c r="N181" s="1">
        <v>0</v>
      </c>
      <c r="O181" s="1">
        <v>2005</v>
      </c>
      <c r="P181" s="1">
        <v>0</v>
      </c>
      <c r="Q181" s="2">
        <v>474895</v>
      </c>
      <c r="R181" s="1">
        <v>-122166</v>
      </c>
      <c r="S181" s="1"/>
      <c r="T181" s="4">
        <f t="shared" si="52"/>
        <v>162.7906976744186</v>
      </c>
      <c r="U181" s="4" t="b">
        <f t="shared" si="64"/>
        <v>0</v>
      </c>
      <c r="V181" s="2">
        <f t="shared" si="65"/>
        <v>0</v>
      </c>
      <c r="W181" s="4"/>
      <c r="X181" t="b">
        <f t="shared" si="53"/>
        <v>0</v>
      </c>
      <c r="Y181">
        <f t="shared" si="77"/>
        <v>0</v>
      </c>
      <c r="Z181" t="b">
        <f t="shared" si="54"/>
        <v>0</v>
      </c>
      <c r="AA181">
        <f t="shared" si="66"/>
        <v>0</v>
      </c>
      <c r="AB181" t="b">
        <f t="shared" si="55"/>
        <v>1</v>
      </c>
      <c r="AC181">
        <f t="shared" si="67"/>
        <v>1</v>
      </c>
      <c r="AE181">
        <f t="shared" si="68"/>
        <v>0</v>
      </c>
      <c r="AF181">
        <f t="shared" si="56"/>
        <v>2</v>
      </c>
      <c r="AG181" s="14">
        <f t="shared" si="69"/>
        <v>2</v>
      </c>
      <c r="AI181" s="13" t="b">
        <f t="shared" si="57"/>
        <v>0</v>
      </c>
      <c r="AJ181">
        <f t="shared" si="70"/>
        <v>0</v>
      </c>
      <c r="AL181" t="b">
        <v>1</v>
      </c>
      <c r="AM181">
        <v>1</v>
      </c>
      <c r="AO181" t="b">
        <v>0</v>
      </c>
      <c r="AP181">
        <v>0</v>
      </c>
      <c r="AR181" t="b">
        <v>0</v>
      </c>
      <c r="AS181">
        <v>0</v>
      </c>
      <c r="AU181" t="b">
        <v>0</v>
      </c>
      <c r="AV181">
        <v>0</v>
      </c>
      <c r="AX181" t="b">
        <v>1</v>
      </c>
      <c r="AY181">
        <v>1</v>
      </c>
      <c r="BA181" t="b">
        <f t="shared" si="58"/>
        <v>0</v>
      </c>
      <c r="BB181">
        <f t="shared" si="71"/>
        <v>0</v>
      </c>
      <c r="BD181" t="b">
        <f t="shared" si="59"/>
        <v>1</v>
      </c>
      <c r="BE181">
        <f t="shared" si="72"/>
        <v>1</v>
      </c>
      <c r="BG181" t="b">
        <f t="shared" si="60"/>
        <v>0</v>
      </c>
      <c r="BH181">
        <f t="shared" si="73"/>
        <v>0</v>
      </c>
      <c r="BJ181" t="b">
        <f t="shared" si="61"/>
        <v>0</v>
      </c>
      <c r="BK181">
        <f t="shared" si="74"/>
        <v>0</v>
      </c>
      <c r="BM181" t="b">
        <f t="shared" si="62"/>
        <v>0</v>
      </c>
      <c r="BN181">
        <f t="shared" si="75"/>
        <v>0</v>
      </c>
      <c r="BP181" t="b">
        <f t="shared" si="63"/>
        <v>0</v>
      </c>
      <c r="BQ181">
        <f t="shared" si="76"/>
        <v>0</v>
      </c>
    </row>
    <row r="182" spans="1:69" x14ac:dyDescent="0.25">
      <c r="A182" s="1">
        <v>4306500070</v>
      </c>
      <c r="B182" s="1" t="s">
        <v>152</v>
      </c>
      <c r="C182" s="4">
        <v>475000</v>
      </c>
      <c r="D182" s="1">
        <v>4</v>
      </c>
      <c r="E182" s="1" t="s">
        <v>9</v>
      </c>
      <c r="F182" s="1">
        <v>2200</v>
      </c>
      <c r="G182" s="1">
        <v>16288</v>
      </c>
      <c r="H182" s="1">
        <v>1</v>
      </c>
      <c r="I182" s="1">
        <v>0</v>
      </c>
      <c r="J182" s="1">
        <v>0</v>
      </c>
      <c r="K182" s="1">
        <v>3</v>
      </c>
      <c r="L182" s="1">
        <v>7</v>
      </c>
      <c r="M182" s="1">
        <v>1290</v>
      </c>
      <c r="N182" s="1">
        <v>910</v>
      </c>
      <c r="O182" s="1">
        <v>1980</v>
      </c>
      <c r="P182" s="1">
        <v>0</v>
      </c>
      <c r="Q182" s="2">
        <v>474793</v>
      </c>
      <c r="R182" s="1">
        <v>-122122</v>
      </c>
      <c r="S182" s="1"/>
      <c r="T182" s="4">
        <f t="shared" si="52"/>
        <v>215.90909090909091</v>
      </c>
      <c r="U182" s="4" t="b">
        <f t="shared" si="64"/>
        <v>1</v>
      </c>
      <c r="V182" s="2">
        <f t="shared" si="65"/>
        <v>1</v>
      </c>
      <c r="W182" s="4"/>
      <c r="X182" t="b">
        <f t="shared" si="53"/>
        <v>1</v>
      </c>
      <c r="Y182">
        <f t="shared" si="77"/>
        <v>1</v>
      </c>
      <c r="Z182" t="b">
        <f t="shared" si="54"/>
        <v>0</v>
      </c>
      <c r="AA182">
        <f t="shared" si="66"/>
        <v>0</v>
      </c>
      <c r="AB182" t="b">
        <f t="shared" si="55"/>
        <v>0</v>
      </c>
      <c r="AC182">
        <f t="shared" si="67"/>
        <v>0</v>
      </c>
      <c r="AE182">
        <f t="shared" si="68"/>
        <v>1</v>
      </c>
      <c r="AF182">
        <f t="shared" si="56"/>
        <v>1</v>
      </c>
      <c r="AG182" s="14">
        <f t="shared" si="69"/>
        <v>0</v>
      </c>
      <c r="AI182" s="13" t="b">
        <f t="shared" si="57"/>
        <v>0</v>
      </c>
      <c r="AJ182">
        <f t="shared" si="70"/>
        <v>0</v>
      </c>
      <c r="AL182" t="b">
        <v>0</v>
      </c>
      <c r="AM182">
        <v>0</v>
      </c>
      <c r="AO182" t="b">
        <v>0</v>
      </c>
      <c r="AP182">
        <v>0</v>
      </c>
      <c r="AR182" t="b">
        <v>1</v>
      </c>
      <c r="AS182">
        <v>1</v>
      </c>
      <c r="AU182" t="b">
        <v>0</v>
      </c>
      <c r="AV182">
        <v>0</v>
      </c>
      <c r="AX182" t="b">
        <v>0</v>
      </c>
      <c r="AY182">
        <v>0</v>
      </c>
      <c r="BA182" t="b">
        <f t="shared" si="58"/>
        <v>1</v>
      </c>
      <c r="BB182">
        <f t="shared" si="71"/>
        <v>1</v>
      </c>
      <c r="BD182" t="b">
        <f t="shared" si="59"/>
        <v>1</v>
      </c>
      <c r="BE182">
        <f t="shared" si="72"/>
        <v>1</v>
      </c>
      <c r="BG182" t="b">
        <f t="shared" si="60"/>
        <v>0</v>
      </c>
      <c r="BH182">
        <f t="shared" si="73"/>
        <v>0</v>
      </c>
      <c r="BJ182" t="b">
        <f t="shared" si="61"/>
        <v>1</v>
      </c>
      <c r="BK182">
        <f t="shared" si="74"/>
        <v>1</v>
      </c>
      <c r="BM182" t="b">
        <f t="shared" si="62"/>
        <v>0</v>
      </c>
      <c r="BN182">
        <f t="shared" si="75"/>
        <v>0</v>
      </c>
      <c r="BP182" t="b">
        <f t="shared" si="63"/>
        <v>0</v>
      </c>
      <c r="BQ182">
        <f t="shared" si="76"/>
        <v>0</v>
      </c>
    </row>
    <row r="183" spans="1:69" x14ac:dyDescent="0.25">
      <c r="A183" s="1">
        <v>123059046</v>
      </c>
      <c r="B183" s="1" t="s">
        <v>85</v>
      </c>
      <c r="C183" s="4">
        <v>471000</v>
      </c>
      <c r="D183" s="1">
        <v>4</v>
      </c>
      <c r="E183" s="1" t="s">
        <v>26</v>
      </c>
      <c r="F183" s="1">
        <v>3410</v>
      </c>
      <c r="G183" s="1">
        <v>57063</v>
      </c>
      <c r="H183" s="1">
        <v>2</v>
      </c>
      <c r="I183" s="1">
        <v>0</v>
      </c>
      <c r="J183" s="1">
        <v>0</v>
      </c>
      <c r="K183" s="1">
        <v>4</v>
      </c>
      <c r="L183" s="1">
        <v>8</v>
      </c>
      <c r="M183" s="1">
        <v>2410</v>
      </c>
      <c r="N183" s="1">
        <v>1000</v>
      </c>
      <c r="O183" s="1">
        <v>1978</v>
      </c>
      <c r="P183" s="1">
        <v>0</v>
      </c>
      <c r="Q183" s="1">
        <v>47505</v>
      </c>
      <c r="R183" s="1" t="s">
        <v>23</v>
      </c>
      <c r="S183" s="1"/>
      <c r="T183" s="4">
        <f t="shared" si="52"/>
        <v>138.12316715542522</v>
      </c>
      <c r="U183" s="4" t="b">
        <f t="shared" si="64"/>
        <v>0</v>
      </c>
      <c r="V183" s="2">
        <f t="shared" si="65"/>
        <v>0</v>
      </c>
      <c r="W183" s="4"/>
      <c r="X183" t="b">
        <f t="shared" si="53"/>
        <v>0</v>
      </c>
      <c r="Y183">
        <f t="shared" si="77"/>
        <v>0</v>
      </c>
      <c r="Z183" t="b">
        <f t="shared" si="54"/>
        <v>0</v>
      </c>
      <c r="AA183">
        <f t="shared" si="66"/>
        <v>0</v>
      </c>
      <c r="AB183" t="b">
        <f t="shared" si="55"/>
        <v>1</v>
      </c>
      <c r="AC183">
        <f t="shared" si="67"/>
        <v>1</v>
      </c>
      <c r="AE183">
        <f t="shared" si="68"/>
        <v>0</v>
      </c>
      <c r="AF183">
        <f t="shared" si="56"/>
        <v>2</v>
      </c>
      <c r="AG183" s="14">
        <f t="shared" si="69"/>
        <v>2</v>
      </c>
      <c r="AI183" s="13" t="b">
        <f t="shared" si="57"/>
        <v>0</v>
      </c>
      <c r="AJ183">
        <f t="shared" si="70"/>
        <v>0</v>
      </c>
      <c r="AL183" t="b">
        <v>1</v>
      </c>
      <c r="AM183">
        <v>1</v>
      </c>
      <c r="AO183" t="b">
        <v>0</v>
      </c>
      <c r="AP183">
        <v>0</v>
      </c>
      <c r="AR183" t="b">
        <v>1</v>
      </c>
      <c r="AS183">
        <v>1</v>
      </c>
      <c r="AU183" t="b">
        <v>0</v>
      </c>
      <c r="AV183">
        <v>0</v>
      </c>
      <c r="AX183" t="b">
        <v>0</v>
      </c>
      <c r="AY183">
        <v>0</v>
      </c>
      <c r="BA183" t="b">
        <f t="shared" si="58"/>
        <v>1</v>
      </c>
      <c r="BB183">
        <f t="shared" si="71"/>
        <v>1</v>
      </c>
      <c r="BD183" t="b">
        <f t="shared" si="59"/>
        <v>1</v>
      </c>
      <c r="BE183">
        <f t="shared" si="72"/>
        <v>1</v>
      </c>
      <c r="BG183" t="b">
        <f t="shared" si="60"/>
        <v>1</v>
      </c>
      <c r="BH183">
        <f t="shared" si="73"/>
        <v>1</v>
      </c>
      <c r="BJ183" t="b">
        <f t="shared" si="61"/>
        <v>1</v>
      </c>
      <c r="BK183">
        <f t="shared" si="74"/>
        <v>1</v>
      </c>
      <c r="BM183" t="b">
        <f t="shared" si="62"/>
        <v>1</v>
      </c>
      <c r="BN183">
        <f t="shared" si="75"/>
        <v>1</v>
      </c>
      <c r="BP183" t="b">
        <f t="shared" si="63"/>
        <v>0</v>
      </c>
      <c r="BQ183">
        <f t="shared" si="76"/>
        <v>0</v>
      </c>
    </row>
    <row r="184" spans="1:69" x14ac:dyDescent="0.25">
      <c r="A184" s="1">
        <v>1471701170</v>
      </c>
      <c r="B184" s="1" t="s">
        <v>131</v>
      </c>
      <c r="C184" s="4">
        <v>335000</v>
      </c>
      <c r="D184" s="1">
        <v>4</v>
      </c>
      <c r="E184" s="1" t="s">
        <v>26</v>
      </c>
      <c r="F184" s="1">
        <v>2030</v>
      </c>
      <c r="G184" s="1">
        <v>13500</v>
      </c>
      <c r="H184" s="1">
        <v>1</v>
      </c>
      <c r="I184" s="1">
        <v>0</v>
      </c>
      <c r="J184" s="1">
        <v>0</v>
      </c>
      <c r="K184" s="1">
        <v>3</v>
      </c>
      <c r="L184" s="1">
        <v>7</v>
      </c>
      <c r="M184" s="1">
        <v>1230</v>
      </c>
      <c r="N184" s="1">
        <v>800</v>
      </c>
      <c r="O184" s="1">
        <v>1963</v>
      </c>
      <c r="P184" s="1">
        <v>0</v>
      </c>
      <c r="Q184" s="2">
        <v>474596</v>
      </c>
      <c r="R184" s="1">
        <v>-122066</v>
      </c>
      <c r="S184" s="1"/>
      <c r="T184" s="4">
        <f t="shared" si="52"/>
        <v>165.02463054187191</v>
      </c>
      <c r="U184" s="4" t="b">
        <f t="shared" si="64"/>
        <v>0</v>
      </c>
      <c r="V184" s="2">
        <f t="shared" si="65"/>
        <v>0</v>
      </c>
      <c r="W184" s="4"/>
      <c r="X184" t="b">
        <f t="shared" si="53"/>
        <v>0</v>
      </c>
      <c r="Y184">
        <f t="shared" si="77"/>
        <v>0</v>
      </c>
      <c r="Z184" t="b">
        <f t="shared" si="54"/>
        <v>0</v>
      </c>
      <c r="AA184">
        <f t="shared" si="66"/>
        <v>0</v>
      </c>
      <c r="AB184" t="b">
        <f t="shared" si="55"/>
        <v>1</v>
      </c>
      <c r="AC184">
        <f t="shared" si="67"/>
        <v>1</v>
      </c>
      <c r="AE184">
        <f t="shared" si="68"/>
        <v>0</v>
      </c>
      <c r="AF184">
        <f t="shared" si="56"/>
        <v>2</v>
      </c>
      <c r="AG184" s="14">
        <f t="shared" si="69"/>
        <v>2</v>
      </c>
      <c r="AI184" s="13" t="b">
        <f t="shared" si="57"/>
        <v>0</v>
      </c>
      <c r="AJ184">
        <f t="shared" si="70"/>
        <v>0</v>
      </c>
      <c r="AL184" t="b">
        <v>0</v>
      </c>
      <c r="AM184">
        <v>0</v>
      </c>
      <c r="AO184" t="b">
        <v>0</v>
      </c>
      <c r="AP184">
        <v>0</v>
      </c>
      <c r="AR184" t="b">
        <v>1</v>
      </c>
      <c r="AS184">
        <v>1</v>
      </c>
      <c r="AU184" t="b">
        <v>0</v>
      </c>
      <c r="AV184">
        <v>0</v>
      </c>
      <c r="AX184" t="b">
        <v>0</v>
      </c>
      <c r="AY184">
        <v>0</v>
      </c>
      <c r="BA184" t="b">
        <f t="shared" si="58"/>
        <v>1</v>
      </c>
      <c r="BB184">
        <f t="shared" si="71"/>
        <v>1</v>
      </c>
      <c r="BD184" t="b">
        <f t="shared" si="59"/>
        <v>1</v>
      </c>
      <c r="BE184">
        <f t="shared" si="72"/>
        <v>1</v>
      </c>
      <c r="BG184" t="b">
        <f t="shared" si="60"/>
        <v>0</v>
      </c>
      <c r="BH184">
        <f t="shared" si="73"/>
        <v>0</v>
      </c>
      <c r="BJ184" t="b">
        <f t="shared" si="61"/>
        <v>0</v>
      </c>
      <c r="BK184">
        <f t="shared" si="74"/>
        <v>0</v>
      </c>
      <c r="BM184" t="b">
        <f t="shared" si="62"/>
        <v>0</v>
      </c>
      <c r="BN184">
        <f t="shared" si="75"/>
        <v>0</v>
      </c>
      <c r="BP184" t="b">
        <f t="shared" si="63"/>
        <v>0</v>
      </c>
      <c r="BQ184">
        <f t="shared" si="76"/>
        <v>0</v>
      </c>
    </row>
    <row r="185" spans="1:69" x14ac:dyDescent="0.25">
      <c r="A185" s="1">
        <v>1091310140</v>
      </c>
      <c r="B185" s="1" t="s">
        <v>153</v>
      </c>
      <c r="C185" s="4">
        <v>426950</v>
      </c>
      <c r="D185" s="1">
        <v>4</v>
      </c>
      <c r="E185" s="1" t="s">
        <v>9</v>
      </c>
      <c r="F185" s="1">
        <v>2350</v>
      </c>
      <c r="G185" s="1">
        <v>5589</v>
      </c>
      <c r="H185" s="1">
        <v>2</v>
      </c>
      <c r="I185" s="1">
        <v>0</v>
      </c>
      <c r="J185" s="1">
        <v>0</v>
      </c>
      <c r="K185" s="1">
        <v>3</v>
      </c>
      <c r="L185" s="1">
        <v>7</v>
      </c>
      <c r="M185" s="1">
        <v>2350</v>
      </c>
      <c r="N185" s="1">
        <v>0</v>
      </c>
      <c r="O185" s="1">
        <v>2001</v>
      </c>
      <c r="P185" s="1">
        <v>0</v>
      </c>
      <c r="Q185" s="2">
        <v>475098</v>
      </c>
      <c r="R185" s="1">
        <v>-122155</v>
      </c>
      <c r="S185" s="1"/>
      <c r="T185" s="4">
        <f t="shared" si="52"/>
        <v>181.68085106382978</v>
      </c>
      <c r="U185" s="4" t="b">
        <f t="shared" si="64"/>
        <v>0</v>
      </c>
      <c r="V185" s="2">
        <f t="shared" si="65"/>
        <v>0</v>
      </c>
      <c r="W185" s="4"/>
      <c r="X185" t="b">
        <f t="shared" si="53"/>
        <v>1</v>
      </c>
      <c r="Y185">
        <f t="shared" si="77"/>
        <v>1</v>
      </c>
      <c r="Z185" t="b">
        <f t="shared" si="54"/>
        <v>0</v>
      </c>
      <c r="AA185">
        <f t="shared" si="66"/>
        <v>0</v>
      </c>
      <c r="AB185" t="b">
        <f t="shared" si="55"/>
        <v>0</v>
      </c>
      <c r="AC185">
        <f t="shared" si="67"/>
        <v>0</v>
      </c>
      <c r="AE185">
        <f t="shared" si="68"/>
        <v>1</v>
      </c>
      <c r="AF185">
        <f t="shared" si="56"/>
        <v>1</v>
      </c>
      <c r="AG185" s="14">
        <f t="shared" si="69"/>
        <v>0</v>
      </c>
      <c r="AI185" s="13" t="b">
        <f t="shared" si="57"/>
        <v>0</v>
      </c>
      <c r="AJ185">
        <f t="shared" si="70"/>
        <v>0</v>
      </c>
      <c r="AL185" t="b">
        <v>1</v>
      </c>
      <c r="AM185">
        <v>1</v>
      </c>
      <c r="AO185" t="b">
        <v>0</v>
      </c>
      <c r="AP185">
        <v>0</v>
      </c>
      <c r="AR185" t="b">
        <v>0</v>
      </c>
      <c r="AS185">
        <v>0</v>
      </c>
      <c r="AU185" t="b">
        <v>0</v>
      </c>
      <c r="AV185">
        <v>0</v>
      </c>
      <c r="AX185" t="b">
        <v>1</v>
      </c>
      <c r="AY185">
        <v>1</v>
      </c>
      <c r="BA185" t="b">
        <f t="shared" si="58"/>
        <v>1</v>
      </c>
      <c r="BB185">
        <f t="shared" si="71"/>
        <v>1</v>
      </c>
      <c r="BD185" t="b">
        <f t="shared" si="59"/>
        <v>1</v>
      </c>
      <c r="BE185">
        <f t="shared" si="72"/>
        <v>1</v>
      </c>
      <c r="BG185" t="b">
        <f t="shared" si="60"/>
        <v>0</v>
      </c>
      <c r="BH185">
        <f t="shared" si="73"/>
        <v>0</v>
      </c>
      <c r="BJ185" t="b">
        <f t="shared" si="61"/>
        <v>0</v>
      </c>
      <c r="BK185">
        <f t="shared" si="74"/>
        <v>0</v>
      </c>
      <c r="BM185" t="b">
        <f t="shared" si="62"/>
        <v>0</v>
      </c>
      <c r="BN185">
        <f t="shared" si="75"/>
        <v>0</v>
      </c>
      <c r="BP185" t="b">
        <f t="shared" si="63"/>
        <v>0</v>
      </c>
      <c r="BQ185">
        <f t="shared" si="76"/>
        <v>0</v>
      </c>
    </row>
    <row r="186" spans="1:69" x14ac:dyDescent="0.25">
      <c r="A186" s="1">
        <v>9475710060</v>
      </c>
      <c r="B186" s="1" t="s">
        <v>154</v>
      </c>
      <c r="C186" s="4">
        <v>370000</v>
      </c>
      <c r="D186" s="1">
        <v>4</v>
      </c>
      <c r="E186" s="1" t="s">
        <v>12</v>
      </c>
      <c r="F186" s="1">
        <v>2220</v>
      </c>
      <c r="G186" s="1">
        <v>5338</v>
      </c>
      <c r="H186" s="1">
        <v>2</v>
      </c>
      <c r="I186" s="1">
        <v>0</v>
      </c>
      <c r="J186" s="1">
        <v>0</v>
      </c>
      <c r="K186" s="1">
        <v>3</v>
      </c>
      <c r="L186" s="1">
        <v>7</v>
      </c>
      <c r="M186" s="1">
        <v>2220</v>
      </c>
      <c r="N186" s="1">
        <v>0</v>
      </c>
      <c r="O186" s="1">
        <v>2001</v>
      </c>
      <c r="P186" s="1">
        <v>0</v>
      </c>
      <c r="Q186" s="2">
        <v>474887</v>
      </c>
      <c r="R186" s="1" t="s">
        <v>52</v>
      </c>
      <c r="S186" s="1"/>
      <c r="T186" s="4">
        <f t="shared" si="52"/>
        <v>166.66666666666666</v>
      </c>
      <c r="U186" s="4" t="b">
        <f t="shared" si="64"/>
        <v>0</v>
      </c>
      <c r="V186" s="2">
        <f t="shared" si="65"/>
        <v>0</v>
      </c>
      <c r="W186" s="4"/>
      <c r="X186" t="b">
        <f t="shared" si="53"/>
        <v>0</v>
      </c>
      <c r="Y186">
        <f t="shared" si="77"/>
        <v>0</v>
      </c>
      <c r="Z186" t="b">
        <f t="shared" si="54"/>
        <v>0</v>
      </c>
      <c r="AA186">
        <f t="shared" si="66"/>
        <v>0</v>
      </c>
      <c r="AB186" t="b">
        <f t="shared" si="55"/>
        <v>1</v>
      </c>
      <c r="AC186">
        <f t="shared" si="67"/>
        <v>1</v>
      </c>
      <c r="AE186">
        <f t="shared" si="68"/>
        <v>0</v>
      </c>
      <c r="AF186">
        <f t="shared" si="56"/>
        <v>2</v>
      </c>
      <c r="AG186" s="14">
        <f t="shared" si="69"/>
        <v>2</v>
      </c>
      <c r="AI186" s="13" t="b">
        <f t="shared" si="57"/>
        <v>0</v>
      </c>
      <c r="AJ186">
        <f t="shared" si="70"/>
        <v>0</v>
      </c>
      <c r="AL186" t="b">
        <v>1</v>
      </c>
      <c r="AM186">
        <v>1</v>
      </c>
      <c r="AO186" t="b">
        <v>0</v>
      </c>
      <c r="AP186">
        <v>0</v>
      </c>
      <c r="AR186" t="b">
        <v>0</v>
      </c>
      <c r="AS186">
        <v>0</v>
      </c>
      <c r="AU186" t="b">
        <v>0</v>
      </c>
      <c r="AV186">
        <v>0</v>
      </c>
      <c r="AX186" t="b">
        <v>1</v>
      </c>
      <c r="AY186">
        <v>1</v>
      </c>
      <c r="BA186" t="b">
        <f t="shared" si="58"/>
        <v>1</v>
      </c>
      <c r="BB186">
        <f t="shared" si="71"/>
        <v>1</v>
      </c>
      <c r="BD186" t="b">
        <f t="shared" si="59"/>
        <v>1</v>
      </c>
      <c r="BE186">
        <f t="shared" si="72"/>
        <v>1</v>
      </c>
      <c r="BG186" t="b">
        <f t="shared" si="60"/>
        <v>0</v>
      </c>
      <c r="BH186">
        <f t="shared" si="73"/>
        <v>0</v>
      </c>
      <c r="BJ186" t="b">
        <f t="shared" si="61"/>
        <v>0</v>
      </c>
      <c r="BK186">
        <f t="shared" si="74"/>
        <v>0</v>
      </c>
      <c r="BM186" t="b">
        <f t="shared" si="62"/>
        <v>0</v>
      </c>
      <c r="BN186">
        <f t="shared" si="75"/>
        <v>0</v>
      </c>
      <c r="BP186" t="b">
        <f t="shared" si="63"/>
        <v>0</v>
      </c>
      <c r="BQ186">
        <f t="shared" si="76"/>
        <v>0</v>
      </c>
    </row>
    <row r="187" spans="1:69" x14ac:dyDescent="0.25">
      <c r="A187" s="1">
        <v>1081330060</v>
      </c>
      <c r="B187" s="1" t="s">
        <v>36</v>
      </c>
      <c r="C187" s="4">
        <v>375000</v>
      </c>
      <c r="D187" s="1">
        <v>4</v>
      </c>
      <c r="E187" s="1" t="s">
        <v>26</v>
      </c>
      <c r="F187" s="1">
        <v>2100</v>
      </c>
      <c r="G187" s="1">
        <v>12738</v>
      </c>
      <c r="H187" s="1">
        <v>2</v>
      </c>
      <c r="I187" s="1">
        <v>0</v>
      </c>
      <c r="J187" s="1">
        <v>0</v>
      </c>
      <c r="K187" s="1">
        <v>4</v>
      </c>
      <c r="L187" s="1">
        <v>8</v>
      </c>
      <c r="M187" s="1">
        <v>2100</v>
      </c>
      <c r="N187" s="1">
        <v>0</v>
      </c>
      <c r="O187" s="1">
        <v>1975</v>
      </c>
      <c r="P187" s="1">
        <v>0</v>
      </c>
      <c r="Q187" s="2">
        <v>474698</v>
      </c>
      <c r="R187" s="1">
        <v>-122118</v>
      </c>
      <c r="S187" s="1"/>
      <c r="T187" s="4">
        <f t="shared" si="52"/>
        <v>178.57142857142858</v>
      </c>
      <c r="U187" s="4" t="b">
        <f t="shared" si="64"/>
        <v>0</v>
      </c>
      <c r="V187" s="2">
        <f t="shared" si="65"/>
        <v>0</v>
      </c>
      <c r="W187" s="4"/>
      <c r="X187" t="b">
        <f t="shared" si="53"/>
        <v>1</v>
      </c>
      <c r="Y187">
        <f t="shared" si="77"/>
        <v>1</v>
      </c>
      <c r="Z187" t="b">
        <f t="shared" si="54"/>
        <v>0</v>
      </c>
      <c r="AA187">
        <f t="shared" si="66"/>
        <v>0</v>
      </c>
      <c r="AB187" t="b">
        <f t="shared" si="55"/>
        <v>0</v>
      </c>
      <c r="AC187">
        <f t="shared" si="67"/>
        <v>0</v>
      </c>
      <c r="AE187">
        <f t="shared" si="68"/>
        <v>1</v>
      </c>
      <c r="AF187">
        <f t="shared" si="56"/>
        <v>1</v>
      </c>
      <c r="AG187" s="14">
        <f t="shared" si="69"/>
        <v>0</v>
      </c>
      <c r="AI187" s="13" t="b">
        <f t="shared" si="57"/>
        <v>0</v>
      </c>
      <c r="AJ187">
        <f t="shared" si="70"/>
        <v>0</v>
      </c>
      <c r="AL187" t="b">
        <v>1</v>
      </c>
      <c r="AM187">
        <v>1</v>
      </c>
      <c r="AO187" t="b">
        <v>0</v>
      </c>
      <c r="AP187">
        <v>0</v>
      </c>
      <c r="AR187" t="b">
        <v>0</v>
      </c>
      <c r="AS187">
        <v>0</v>
      </c>
      <c r="AU187" t="b">
        <v>0</v>
      </c>
      <c r="AV187">
        <v>0</v>
      </c>
      <c r="AX187" t="b">
        <v>0</v>
      </c>
      <c r="AY187">
        <v>0</v>
      </c>
      <c r="BA187" t="b">
        <f t="shared" si="58"/>
        <v>1</v>
      </c>
      <c r="BB187">
        <f t="shared" si="71"/>
        <v>1</v>
      </c>
      <c r="BD187" t="b">
        <f t="shared" si="59"/>
        <v>1</v>
      </c>
      <c r="BE187">
        <f t="shared" si="72"/>
        <v>1</v>
      </c>
      <c r="BG187" t="b">
        <f t="shared" si="60"/>
        <v>0</v>
      </c>
      <c r="BH187">
        <f t="shared" si="73"/>
        <v>0</v>
      </c>
      <c r="BJ187" t="b">
        <f t="shared" si="61"/>
        <v>0</v>
      </c>
      <c r="BK187">
        <f t="shared" si="74"/>
        <v>0</v>
      </c>
      <c r="BM187" t="b">
        <f t="shared" si="62"/>
        <v>1</v>
      </c>
      <c r="BN187">
        <f t="shared" si="75"/>
        <v>1</v>
      </c>
      <c r="BP187" t="b">
        <f t="shared" si="63"/>
        <v>0</v>
      </c>
      <c r="BQ187">
        <f t="shared" si="76"/>
        <v>0</v>
      </c>
    </row>
    <row r="188" spans="1:69" x14ac:dyDescent="0.25">
      <c r="A188" s="1">
        <v>8079040140</v>
      </c>
      <c r="B188" s="1" t="s">
        <v>155</v>
      </c>
      <c r="C188" s="4">
        <v>429000</v>
      </c>
      <c r="D188" s="1">
        <v>3</v>
      </c>
      <c r="E188" s="1" t="s">
        <v>12</v>
      </c>
      <c r="F188" s="1">
        <v>1860</v>
      </c>
      <c r="G188" s="1">
        <v>11122</v>
      </c>
      <c r="H188" s="1">
        <v>2</v>
      </c>
      <c r="I188" s="1">
        <v>0</v>
      </c>
      <c r="J188" s="1">
        <v>0</v>
      </c>
      <c r="K188" s="1">
        <v>3</v>
      </c>
      <c r="L188" s="1">
        <v>8</v>
      </c>
      <c r="M188" s="1">
        <v>1860</v>
      </c>
      <c r="N188" s="1">
        <v>0</v>
      </c>
      <c r="O188" s="1">
        <v>1994</v>
      </c>
      <c r="P188" s="1">
        <v>0</v>
      </c>
      <c r="Q188" s="2">
        <v>475062</v>
      </c>
      <c r="R188" s="1">
        <v>-122151</v>
      </c>
      <c r="S188" s="1"/>
      <c r="T188" s="4">
        <f t="shared" si="52"/>
        <v>230.64516129032259</v>
      </c>
      <c r="U188" s="4" t="b">
        <f t="shared" si="64"/>
        <v>1</v>
      </c>
      <c r="V188" s="2">
        <f t="shared" si="65"/>
        <v>1</v>
      </c>
      <c r="W188" s="4"/>
      <c r="X188" t="b">
        <f t="shared" si="53"/>
        <v>0</v>
      </c>
      <c r="Y188">
        <f t="shared" si="77"/>
        <v>0</v>
      </c>
      <c r="Z188" t="b">
        <f t="shared" si="54"/>
        <v>1</v>
      </c>
      <c r="AA188">
        <f t="shared" si="66"/>
        <v>1</v>
      </c>
      <c r="AB188" t="b">
        <f t="shared" si="55"/>
        <v>0</v>
      </c>
      <c r="AC188">
        <f t="shared" si="67"/>
        <v>0</v>
      </c>
      <c r="AE188">
        <f t="shared" si="68"/>
        <v>0</v>
      </c>
      <c r="AF188">
        <f t="shared" si="56"/>
        <v>1</v>
      </c>
      <c r="AG188" s="14">
        <f t="shared" si="69"/>
        <v>1</v>
      </c>
      <c r="AI188" s="13" t="b">
        <f t="shared" si="57"/>
        <v>0</v>
      </c>
      <c r="AJ188">
        <f t="shared" si="70"/>
        <v>0</v>
      </c>
      <c r="AL188" t="b">
        <v>1</v>
      </c>
      <c r="AM188">
        <v>1</v>
      </c>
      <c r="AO188" t="b">
        <v>0</v>
      </c>
      <c r="AP188">
        <v>0</v>
      </c>
      <c r="AR188" t="b">
        <v>0</v>
      </c>
      <c r="AS188">
        <v>0</v>
      </c>
      <c r="AU188" t="b">
        <v>0</v>
      </c>
      <c r="AV188">
        <v>0</v>
      </c>
      <c r="AX188" t="b">
        <v>0</v>
      </c>
      <c r="AY188">
        <v>0</v>
      </c>
      <c r="BA188" t="b">
        <f t="shared" si="58"/>
        <v>0</v>
      </c>
      <c r="BB188">
        <f t="shared" si="71"/>
        <v>0</v>
      </c>
      <c r="BD188" t="b">
        <f t="shared" si="59"/>
        <v>1</v>
      </c>
      <c r="BE188">
        <f t="shared" si="72"/>
        <v>1</v>
      </c>
      <c r="BG188" t="b">
        <f t="shared" si="60"/>
        <v>0</v>
      </c>
      <c r="BH188">
        <f t="shared" si="73"/>
        <v>0</v>
      </c>
      <c r="BJ188" t="b">
        <f t="shared" si="61"/>
        <v>0</v>
      </c>
      <c r="BK188">
        <f t="shared" si="74"/>
        <v>0</v>
      </c>
      <c r="BM188" t="b">
        <f t="shared" si="62"/>
        <v>0</v>
      </c>
      <c r="BN188">
        <f t="shared" si="75"/>
        <v>0</v>
      </c>
      <c r="BP188" t="b">
        <f t="shared" si="63"/>
        <v>0</v>
      </c>
      <c r="BQ188">
        <f t="shared" si="76"/>
        <v>0</v>
      </c>
    </row>
    <row r="189" spans="1:69" x14ac:dyDescent="0.25">
      <c r="A189" s="1">
        <v>1072000260</v>
      </c>
      <c r="B189" s="1" t="s">
        <v>4</v>
      </c>
      <c r="C189" s="4">
        <v>399000</v>
      </c>
      <c r="D189" s="1">
        <v>3</v>
      </c>
      <c r="E189" s="1" t="s">
        <v>6</v>
      </c>
      <c r="F189" s="1">
        <v>1780</v>
      </c>
      <c r="G189" s="1">
        <v>11440</v>
      </c>
      <c r="H189" s="1">
        <v>1</v>
      </c>
      <c r="I189" s="1">
        <v>0</v>
      </c>
      <c r="J189" s="1">
        <v>0</v>
      </c>
      <c r="K189" s="1">
        <v>3</v>
      </c>
      <c r="L189" s="1">
        <v>8</v>
      </c>
      <c r="M189" s="1">
        <v>1350</v>
      </c>
      <c r="N189" s="1">
        <v>430</v>
      </c>
      <c r="O189" s="1">
        <v>1977</v>
      </c>
      <c r="P189" s="1">
        <v>0</v>
      </c>
      <c r="Q189" s="1">
        <v>47474</v>
      </c>
      <c r="R189" s="1">
        <v>-122139</v>
      </c>
      <c r="S189" s="1"/>
      <c r="T189" s="4">
        <f t="shared" si="52"/>
        <v>224.15730337078651</v>
      </c>
      <c r="U189" s="4" t="b">
        <f t="shared" si="64"/>
        <v>1</v>
      </c>
      <c r="V189" s="2">
        <f t="shared" si="65"/>
        <v>1</v>
      </c>
      <c r="W189" s="4"/>
      <c r="X189" t="b">
        <f t="shared" si="53"/>
        <v>1</v>
      </c>
      <c r="Y189">
        <f t="shared" si="77"/>
        <v>1</v>
      </c>
      <c r="Z189" t="b">
        <f t="shared" si="54"/>
        <v>0</v>
      </c>
      <c r="AA189">
        <f t="shared" si="66"/>
        <v>0</v>
      </c>
      <c r="AB189" t="b">
        <f t="shared" si="55"/>
        <v>0</v>
      </c>
      <c r="AC189">
        <f t="shared" si="67"/>
        <v>0</v>
      </c>
      <c r="AE189">
        <f t="shared" si="68"/>
        <v>1</v>
      </c>
      <c r="AF189">
        <f t="shared" si="56"/>
        <v>1</v>
      </c>
      <c r="AG189" s="14">
        <f t="shared" si="69"/>
        <v>0</v>
      </c>
      <c r="AI189" s="13" t="b">
        <f t="shared" si="57"/>
        <v>0</v>
      </c>
      <c r="AJ189">
        <f t="shared" si="70"/>
        <v>0</v>
      </c>
      <c r="AL189" t="b">
        <v>0</v>
      </c>
      <c r="AM189">
        <v>0</v>
      </c>
      <c r="AO189" t="b">
        <v>0</v>
      </c>
      <c r="AP189">
        <v>0</v>
      </c>
      <c r="AR189" t="b">
        <v>1</v>
      </c>
      <c r="AS189">
        <v>1</v>
      </c>
      <c r="AU189" t="b">
        <v>0</v>
      </c>
      <c r="AV189">
        <v>0</v>
      </c>
      <c r="AX189" t="b">
        <v>0</v>
      </c>
      <c r="AY189">
        <v>0</v>
      </c>
      <c r="BA189" t="b">
        <f t="shared" si="58"/>
        <v>0</v>
      </c>
      <c r="BB189">
        <f t="shared" si="71"/>
        <v>0</v>
      </c>
      <c r="BD189" t="b">
        <f t="shared" si="59"/>
        <v>1</v>
      </c>
      <c r="BE189">
        <f t="shared" si="72"/>
        <v>1</v>
      </c>
      <c r="BG189" t="b">
        <f t="shared" si="60"/>
        <v>0</v>
      </c>
      <c r="BH189">
        <f t="shared" si="73"/>
        <v>0</v>
      </c>
      <c r="BJ189" t="b">
        <f t="shared" si="61"/>
        <v>0</v>
      </c>
      <c r="BK189">
        <f t="shared" si="74"/>
        <v>0</v>
      </c>
      <c r="BM189" t="b">
        <f t="shared" si="62"/>
        <v>0</v>
      </c>
      <c r="BN189">
        <f t="shared" si="75"/>
        <v>0</v>
      </c>
      <c r="BP189" t="b">
        <f t="shared" si="63"/>
        <v>0</v>
      </c>
      <c r="BQ189">
        <f t="shared" si="76"/>
        <v>0</v>
      </c>
    </row>
    <row r="190" spans="1:69" x14ac:dyDescent="0.25">
      <c r="A190" s="1">
        <v>869700140</v>
      </c>
      <c r="B190" s="1" t="s">
        <v>156</v>
      </c>
      <c r="C190" s="4">
        <v>292000</v>
      </c>
      <c r="D190" s="1">
        <v>3</v>
      </c>
      <c r="E190" s="1" t="s">
        <v>12</v>
      </c>
      <c r="F190" s="1">
        <v>1560</v>
      </c>
      <c r="G190" s="1">
        <v>2740</v>
      </c>
      <c r="H190" s="1">
        <v>2</v>
      </c>
      <c r="I190" s="1">
        <v>0</v>
      </c>
      <c r="J190" s="1">
        <v>0</v>
      </c>
      <c r="K190" s="1">
        <v>3</v>
      </c>
      <c r="L190" s="1">
        <v>8</v>
      </c>
      <c r="M190" s="1">
        <v>1560</v>
      </c>
      <c r="N190" s="1">
        <v>0</v>
      </c>
      <c r="O190" s="1">
        <v>1999</v>
      </c>
      <c r="P190" s="1">
        <v>0</v>
      </c>
      <c r="Q190" s="2">
        <v>474909</v>
      </c>
      <c r="R190" s="1">
        <v>-122154</v>
      </c>
      <c r="S190" s="1"/>
      <c r="T190" s="4">
        <f t="shared" si="52"/>
        <v>187.17948717948718</v>
      </c>
      <c r="U190" s="4" t="b">
        <f t="shared" si="64"/>
        <v>0</v>
      </c>
      <c r="V190" s="2">
        <f t="shared" si="65"/>
        <v>0</v>
      </c>
      <c r="W190" s="4"/>
      <c r="X190" t="b">
        <f t="shared" si="53"/>
        <v>1</v>
      </c>
      <c r="Y190">
        <f t="shared" si="77"/>
        <v>1</v>
      </c>
      <c r="Z190" t="b">
        <f t="shared" si="54"/>
        <v>0</v>
      </c>
      <c r="AA190">
        <f t="shared" si="66"/>
        <v>0</v>
      </c>
      <c r="AB190" t="b">
        <f t="shared" si="55"/>
        <v>0</v>
      </c>
      <c r="AC190">
        <f t="shared" si="67"/>
        <v>0</v>
      </c>
      <c r="AE190">
        <f t="shared" si="68"/>
        <v>1</v>
      </c>
      <c r="AF190">
        <f t="shared" si="56"/>
        <v>1</v>
      </c>
      <c r="AG190" s="14">
        <f t="shared" si="69"/>
        <v>0</v>
      </c>
      <c r="AI190" s="13" t="b">
        <f t="shared" si="57"/>
        <v>0</v>
      </c>
      <c r="AJ190">
        <f t="shared" si="70"/>
        <v>0</v>
      </c>
      <c r="AL190" t="b">
        <v>1</v>
      </c>
      <c r="AM190">
        <v>1</v>
      </c>
      <c r="AO190" t="b">
        <v>0</v>
      </c>
      <c r="AP190">
        <v>0</v>
      </c>
      <c r="AR190" t="b">
        <v>0</v>
      </c>
      <c r="AS190">
        <v>0</v>
      </c>
      <c r="AU190" t="b">
        <v>0</v>
      </c>
      <c r="AV190">
        <v>0</v>
      </c>
      <c r="AX190" t="b">
        <v>0</v>
      </c>
      <c r="AY190">
        <v>0</v>
      </c>
      <c r="BA190" t="b">
        <f t="shared" si="58"/>
        <v>0</v>
      </c>
      <c r="BB190">
        <f t="shared" si="71"/>
        <v>0</v>
      </c>
      <c r="BD190" t="b">
        <f t="shared" si="59"/>
        <v>1</v>
      </c>
      <c r="BE190">
        <f t="shared" si="72"/>
        <v>1</v>
      </c>
      <c r="BG190" t="b">
        <f t="shared" si="60"/>
        <v>0</v>
      </c>
      <c r="BH190">
        <f t="shared" si="73"/>
        <v>0</v>
      </c>
      <c r="BJ190" t="b">
        <f t="shared" si="61"/>
        <v>0</v>
      </c>
      <c r="BK190">
        <f t="shared" si="74"/>
        <v>0</v>
      </c>
      <c r="BM190" t="b">
        <f t="shared" si="62"/>
        <v>0</v>
      </c>
      <c r="BN190">
        <f t="shared" si="75"/>
        <v>0</v>
      </c>
      <c r="BP190" t="b">
        <f t="shared" si="63"/>
        <v>0</v>
      </c>
      <c r="BQ190">
        <f t="shared" si="76"/>
        <v>0</v>
      </c>
    </row>
    <row r="191" spans="1:69" x14ac:dyDescent="0.25">
      <c r="A191" s="1">
        <v>7229900885</v>
      </c>
      <c r="B191" s="1" t="s">
        <v>153</v>
      </c>
      <c r="C191" s="4">
        <v>313000</v>
      </c>
      <c r="D191" s="1">
        <v>3</v>
      </c>
      <c r="E191" s="1">
        <v>1</v>
      </c>
      <c r="F191" s="1">
        <v>1510</v>
      </c>
      <c r="G191" s="1">
        <v>10369</v>
      </c>
      <c r="H191" s="1">
        <v>1</v>
      </c>
      <c r="I191" s="1">
        <v>0</v>
      </c>
      <c r="J191" s="1">
        <v>0</v>
      </c>
      <c r="K191" s="1">
        <v>4</v>
      </c>
      <c r="L191" s="1">
        <v>7</v>
      </c>
      <c r="M191" s="1">
        <v>1010</v>
      </c>
      <c r="N191" s="1">
        <v>500</v>
      </c>
      <c r="O191" s="1">
        <v>1968</v>
      </c>
      <c r="P191" s="1">
        <v>0</v>
      </c>
      <c r="Q191" s="2">
        <v>474808</v>
      </c>
      <c r="R191" s="1">
        <v>-122099</v>
      </c>
      <c r="S191" s="1"/>
      <c r="T191" s="4">
        <f t="shared" si="52"/>
        <v>207.28476821192052</v>
      </c>
      <c r="U191" s="4" t="b">
        <f t="shared" si="64"/>
        <v>1</v>
      </c>
      <c r="V191" s="2">
        <f t="shared" si="65"/>
        <v>1</v>
      </c>
      <c r="W191" s="4"/>
      <c r="X191" t="b">
        <f t="shared" si="53"/>
        <v>1</v>
      </c>
      <c r="Y191">
        <f t="shared" si="77"/>
        <v>1</v>
      </c>
      <c r="Z191" t="b">
        <f t="shared" si="54"/>
        <v>0</v>
      </c>
      <c r="AA191">
        <f t="shared" si="66"/>
        <v>0</v>
      </c>
      <c r="AB191" t="b">
        <f t="shared" si="55"/>
        <v>0</v>
      </c>
      <c r="AC191">
        <f t="shared" si="67"/>
        <v>0</v>
      </c>
      <c r="AE191">
        <f t="shared" si="68"/>
        <v>1</v>
      </c>
      <c r="AF191">
        <f t="shared" si="56"/>
        <v>1</v>
      </c>
      <c r="AG191" s="14">
        <f t="shared" si="69"/>
        <v>0</v>
      </c>
      <c r="AI191" s="13" t="b">
        <f t="shared" si="57"/>
        <v>0</v>
      </c>
      <c r="AJ191">
        <f t="shared" si="70"/>
        <v>0</v>
      </c>
      <c r="AL191" t="b">
        <v>0</v>
      </c>
      <c r="AM191">
        <v>0</v>
      </c>
      <c r="AO191" t="b">
        <v>0</v>
      </c>
      <c r="AP191">
        <v>0</v>
      </c>
      <c r="AR191" t="b">
        <v>1</v>
      </c>
      <c r="AS191">
        <v>1</v>
      </c>
      <c r="AU191" t="b">
        <v>0</v>
      </c>
      <c r="AV191">
        <v>0</v>
      </c>
      <c r="AX191" t="b">
        <v>0</v>
      </c>
      <c r="AY191">
        <v>0</v>
      </c>
      <c r="BA191" t="b">
        <f t="shared" si="58"/>
        <v>0</v>
      </c>
      <c r="BB191">
        <f t="shared" si="71"/>
        <v>0</v>
      </c>
      <c r="BD191" t="b">
        <f t="shared" si="59"/>
        <v>0</v>
      </c>
      <c r="BE191">
        <f t="shared" si="72"/>
        <v>0</v>
      </c>
      <c r="BG191" t="b">
        <f t="shared" si="60"/>
        <v>0</v>
      </c>
      <c r="BH191">
        <f t="shared" si="73"/>
        <v>0</v>
      </c>
      <c r="BJ191" t="b">
        <f t="shared" si="61"/>
        <v>0</v>
      </c>
      <c r="BK191">
        <f t="shared" si="74"/>
        <v>0</v>
      </c>
      <c r="BM191" t="b">
        <f t="shared" si="62"/>
        <v>1</v>
      </c>
      <c r="BN191">
        <f t="shared" si="75"/>
        <v>1</v>
      </c>
      <c r="BP191" t="b">
        <f t="shared" si="63"/>
        <v>0</v>
      </c>
      <c r="BQ191">
        <f t="shared" si="76"/>
        <v>0</v>
      </c>
    </row>
    <row r="192" spans="1:69" x14ac:dyDescent="0.25">
      <c r="A192" s="1">
        <v>1072000240</v>
      </c>
      <c r="B192" s="1" t="s">
        <v>84</v>
      </c>
      <c r="C192" s="4">
        <v>366000</v>
      </c>
      <c r="D192" s="1">
        <v>3</v>
      </c>
      <c r="E192" s="1" t="s">
        <v>6</v>
      </c>
      <c r="F192" s="1">
        <v>1840</v>
      </c>
      <c r="G192" s="1">
        <v>11440</v>
      </c>
      <c r="H192" s="1">
        <v>1</v>
      </c>
      <c r="I192" s="1">
        <v>0</v>
      </c>
      <c r="J192" s="1">
        <v>0</v>
      </c>
      <c r="K192" s="1">
        <v>4</v>
      </c>
      <c r="L192" s="1">
        <v>8</v>
      </c>
      <c r="M192" s="1">
        <v>1340</v>
      </c>
      <c r="N192" s="1">
        <v>500</v>
      </c>
      <c r="O192" s="1">
        <v>1977</v>
      </c>
      <c r="P192" s="1">
        <v>0</v>
      </c>
      <c r="Q192" s="1">
        <v>47474</v>
      </c>
      <c r="R192" s="1" t="s">
        <v>81</v>
      </c>
      <c r="S192" s="1"/>
      <c r="T192" s="4">
        <f t="shared" si="52"/>
        <v>198.91304347826087</v>
      </c>
      <c r="U192" s="4" t="b">
        <f t="shared" si="64"/>
        <v>0</v>
      </c>
      <c r="V192" s="2">
        <f t="shared" si="65"/>
        <v>0</v>
      </c>
      <c r="W192" s="4"/>
      <c r="X192" t="b">
        <f t="shared" si="53"/>
        <v>1</v>
      </c>
      <c r="Y192">
        <f t="shared" si="77"/>
        <v>1</v>
      </c>
      <c r="Z192" t="b">
        <f t="shared" si="54"/>
        <v>0</v>
      </c>
      <c r="AA192">
        <f t="shared" si="66"/>
        <v>0</v>
      </c>
      <c r="AB192" t="b">
        <f t="shared" si="55"/>
        <v>0</v>
      </c>
      <c r="AC192">
        <f t="shared" si="67"/>
        <v>0</v>
      </c>
      <c r="AE192">
        <f t="shared" si="68"/>
        <v>1</v>
      </c>
      <c r="AF192">
        <f t="shared" si="56"/>
        <v>1</v>
      </c>
      <c r="AG192" s="14">
        <f t="shared" si="69"/>
        <v>0</v>
      </c>
      <c r="AI192" s="13" t="b">
        <f t="shared" si="57"/>
        <v>0</v>
      </c>
      <c r="AJ192">
        <f t="shared" si="70"/>
        <v>0</v>
      </c>
      <c r="AL192" t="b">
        <v>0</v>
      </c>
      <c r="AM192">
        <v>0</v>
      </c>
      <c r="AO192" t="b">
        <v>0</v>
      </c>
      <c r="AP192">
        <v>0</v>
      </c>
      <c r="AR192" t="b">
        <v>1</v>
      </c>
      <c r="AS192">
        <v>1</v>
      </c>
      <c r="AU192" t="b">
        <v>0</v>
      </c>
      <c r="AV192">
        <v>0</v>
      </c>
      <c r="AX192" t="b">
        <v>0</v>
      </c>
      <c r="AY192">
        <v>0</v>
      </c>
      <c r="BA192" t="b">
        <f t="shared" si="58"/>
        <v>0</v>
      </c>
      <c r="BB192">
        <f t="shared" si="71"/>
        <v>0</v>
      </c>
      <c r="BD192" t="b">
        <f t="shared" si="59"/>
        <v>1</v>
      </c>
      <c r="BE192">
        <f t="shared" si="72"/>
        <v>1</v>
      </c>
      <c r="BG192" t="b">
        <f t="shared" si="60"/>
        <v>0</v>
      </c>
      <c r="BH192">
        <f t="shared" si="73"/>
        <v>0</v>
      </c>
      <c r="BJ192" t="b">
        <f t="shared" si="61"/>
        <v>0</v>
      </c>
      <c r="BK192">
        <f t="shared" si="74"/>
        <v>0</v>
      </c>
      <c r="BM192" t="b">
        <f t="shared" si="62"/>
        <v>1</v>
      </c>
      <c r="BN192">
        <f t="shared" si="75"/>
        <v>1</v>
      </c>
      <c r="BP192" t="b">
        <f t="shared" si="63"/>
        <v>0</v>
      </c>
      <c r="BQ192">
        <f t="shared" si="76"/>
        <v>0</v>
      </c>
    </row>
    <row r="193" spans="1:69" x14ac:dyDescent="0.25">
      <c r="A193" s="1">
        <v>5127001170</v>
      </c>
      <c r="B193" s="1" t="s">
        <v>95</v>
      </c>
      <c r="C193" s="4">
        <v>266200</v>
      </c>
      <c r="D193" s="1">
        <v>3</v>
      </c>
      <c r="E193" s="1" t="s">
        <v>1</v>
      </c>
      <c r="F193" s="1">
        <v>1430</v>
      </c>
      <c r="G193" s="1">
        <v>9600</v>
      </c>
      <c r="H193" s="1">
        <v>1</v>
      </c>
      <c r="I193" s="1">
        <v>0</v>
      </c>
      <c r="J193" s="1">
        <v>0</v>
      </c>
      <c r="K193" s="1">
        <v>4</v>
      </c>
      <c r="L193" s="1">
        <v>7</v>
      </c>
      <c r="M193" s="1">
        <v>1430</v>
      </c>
      <c r="N193" s="1">
        <v>0</v>
      </c>
      <c r="O193" s="1">
        <v>1966</v>
      </c>
      <c r="P193" s="1">
        <v>0</v>
      </c>
      <c r="Q193" s="2">
        <v>474737</v>
      </c>
      <c r="R193" s="1" t="s">
        <v>52</v>
      </c>
      <c r="S193" s="1"/>
      <c r="T193" s="4">
        <f t="shared" si="52"/>
        <v>186.15384615384616</v>
      </c>
      <c r="U193" s="4" t="b">
        <f t="shared" si="64"/>
        <v>0</v>
      </c>
      <c r="V193" s="2">
        <f t="shared" si="65"/>
        <v>0</v>
      </c>
      <c r="W193" s="4"/>
      <c r="X193" t="b">
        <f t="shared" si="53"/>
        <v>1</v>
      </c>
      <c r="Y193">
        <f t="shared" si="77"/>
        <v>1</v>
      </c>
      <c r="Z193" t="b">
        <f t="shared" si="54"/>
        <v>0</v>
      </c>
      <c r="AA193">
        <f t="shared" si="66"/>
        <v>0</v>
      </c>
      <c r="AB193" t="b">
        <f t="shared" si="55"/>
        <v>0</v>
      </c>
      <c r="AC193">
        <f t="shared" si="67"/>
        <v>0</v>
      </c>
      <c r="AE193">
        <f t="shared" si="68"/>
        <v>1</v>
      </c>
      <c r="AF193">
        <f t="shared" si="56"/>
        <v>1</v>
      </c>
      <c r="AG193" s="14">
        <f t="shared" si="69"/>
        <v>0</v>
      </c>
      <c r="AI193" s="13" t="b">
        <f t="shared" si="57"/>
        <v>0</v>
      </c>
      <c r="AJ193">
        <f t="shared" si="70"/>
        <v>0</v>
      </c>
      <c r="AL193" t="b">
        <v>0</v>
      </c>
      <c r="AM193">
        <v>0</v>
      </c>
      <c r="AO193" t="b">
        <v>0</v>
      </c>
      <c r="AP193">
        <v>0</v>
      </c>
      <c r="AR193" t="b">
        <v>0</v>
      </c>
      <c r="AS193">
        <v>0</v>
      </c>
      <c r="AU193" t="b">
        <v>0</v>
      </c>
      <c r="AV193">
        <v>0</v>
      </c>
      <c r="AX193" t="b">
        <v>0</v>
      </c>
      <c r="AY193">
        <v>0</v>
      </c>
      <c r="BA193" t="b">
        <f t="shared" si="58"/>
        <v>0</v>
      </c>
      <c r="BB193">
        <f t="shared" si="71"/>
        <v>0</v>
      </c>
      <c r="BD193" t="b">
        <f t="shared" si="59"/>
        <v>1</v>
      </c>
      <c r="BE193">
        <f t="shared" si="72"/>
        <v>1</v>
      </c>
      <c r="BG193" t="b">
        <f t="shared" si="60"/>
        <v>0</v>
      </c>
      <c r="BH193">
        <f t="shared" si="73"/>
        <v>0</v>
      </c>
      <c r="BJ193" t="b">
        <f t="shared" si="61"/>
        <v>0</v>
      </c>
      <c r="BK193">
        <f t="shared" si="74"/>
        <v>0</v>
      </c>
      <c r="BM193" t="b">
        <f t="shared" si="62"/>
        <v>1</v>
      </c>
      <c r="BN193">
        <f t="shared" si="75"/>
        <v>1</v>
      </c>
      <c r="BP193" t="b">
        <f t="shared" si="63"/>
        <v>0</v>
      </c>
      <c r="BQ193">
        <f t="shared" si="76"/>
        <v>0</v>
      </c>
    </row>
    <row r="194" spans="1:69" x14ac:dyDescent="0.25">
      <c r="A194" s="1">
        <v>2739200160</v>
      </c>
      <c r="B194" s="1" t="s">
        <v>157</v>
      </c>
      <c r="C194" s="4">
        <v>333000</v>
      </c>
      <c r="D194" s="1">
        <v>4</v>
      </c>
      <c r="E194" s="1" t="s">
        <v>12</v>
      </c>
      <c r="F194" s="1">
        <v>1910</v>
      </c>
      <c r="G194" s="1">
        <v>9244</v>
      </c>
      <c r="H194" s="1">
        <v>1</v>
      </c>
      <c r="I194" s="1">
        <v>0</v>
      </c>
      <c r="J194" s="1">
        <v>0</v>
      </c>
      <c r="K194" s="1">
        <v>4</v>
      </c>
      <c r="L194" s="1">
        <v>6</v>
      </c>
      <c r="M194" s="1">
        <v>1910</v>
      </c>
      <c r="N194" s="1">
        <v>0</v>
      </c>
      <c r="O194" s="1">
        <v>1963</v>
      </c>
      <c r="P194" s="1">
        <v>0</v>
      </c>
      <c r="Q194" s="2">
        <v>474918</v>
      </c>
      <c r="R194" s="1">
        <v>-122141</v>
      </c>
      <c r="S194" s="1"/>
      <c r="T194" s="4">
        <f t="shared" ref="T194:T257" si="78">C194/F194</f>
        <v>174.34554973821989</v>
      </c>
      <c r="U194" s="4" t="b">
        <f t="shared" si="64"/>
        <v>0</v>
      </c>
      <c r="V194" s="2">
        <f t="shared" si="65"/>
        <v>0</v>
      </c>
      <c r="W194" s="4"/>
      <c r="X194" t="b">
        <f t="shared" ref="X194:X257" si="79">AND(T194&lt;T$475, T194&gt;T$476)</f>
        <v>0</v>
      </c>
      <c r="Y194">
        <f t="shared" si="77"/>
        <v>0</v>
      </c>
      <c r="Z194" t="b">
        <f t="shared" ref="Z194:Z257" si="80">T194&gt;=225</f>
        <v>0</v>
      </c>
      <c r="AA194">
        <f t="shared" si="66"/>
        <v>0</v>
      </c>
      <c r="AB194" t="b">
        <f t="shared" ref="AB194:AB257" si="81">T194&lt;=175</f>
        <v>1</v>
      </c>
      <c r="AC194">
        <f t="shared" si="67"/>
        <v>1</v>
      </c>
      <c r="AE194">
        <f t="shared" si="68"/>
        <v>0</v>
      </c>
      <c r="AF194">
        <f t="shared" ref="AF194:AF257" si="82">COUNTIFS(Y194:AA194,0)</f>
        <v>2</v>
      </c>
      <c r="AG194" s="14">
        <f t="shared" si="69"/>
        <v>2</v>
      </c>
      <c r="AI194" s="13" t="b">
        <f t="shared" ref="AI194:AI257" si="83">C194&gt;500000</f>
        <v>0</v>
      </c>
      <c r="AJ194">
        <f t="shared" si="70"/>
        <v>0</v>
      </c>
      <c r="AL194" t="b">
        <v>0</v>
      </c>
      <c r="AM194">
        <v>0</v>
      </c>
      <c r="AO194" t="b">
        <v>0</v>
      </c>
      <c r="AP194">
        <v>0</v>
      </c>
      <c r="AR194" t="b">
        <v>0</v>
      </c>
      <c r="AS194">
        <v>0</v>
      </c>
      <c r="AU194" t="b">
        <v>0</v>
      </c>
      <c r="AV194">
        <v>0</v>
      </c>
      <c r="AX194" t="b">
        <v>0</v>
      </c>
      <c r="AY194">
        <v>0</v>
      </c>
      <c r="BA194" t="b">
        <f t="shared" ref="BA194:BA257" si="84">D194&gt;3</f>
        <v>1</v>
      </c>
      <c r="BB194">
        <f t="shared" si="71"/>
        <v>1</v>
      </c>
      <c r="BD194" t="b">
        <f t="shared" ref="BD194:BD257" si="85">E194&gt;2</f>
        <v>1</v>
      </c>
      <c r="BE194">
        <f t="shared" si="72"/>
        <v>1</v>
      </c>
      <c r="BG194" t="b">
        <f t="shared" ref="BG194:BG257" si="86">F194&gt;2500</f>
        <v>0</v>
      </c>
      <c r="BH194">
        <f t="shared" si="73"/>
        <v>0</v>
      </c>
      <c r="BJ194" t="b">
        <f t="shared" ref="BJ194:BJ257" si="87">G194&gt;14000</f>
        <v>0</v>
      </c>
      <c r="BK194">
        <f t="shared" si="74"/>
        <v>0</v>
      </c>
      <c r="BM194" t="b">
        <f t="shared" ref="BM194:BM257" si="88">K194&gt;3</f>
        <v>1</v>
      </c>
      <c r="BN194">
        <f t="shared" si="75"/>
        <v>1</v>
      </c>
      <c r="BP194" t="b">
        <f t="shared" ref="BP194:BP257" si="89">L194&gt;8</f>
        <v>0</v>
      </c>
      <c r="BQ194">
        <f t="shared" si="76"/>
        <v>0</v>
      </c>
    </row>
    <row r="195" spans="1:69" x14ac:dyDescent="0.25">
      <c r="A195" s="1">
        <v>1081330030</v>
      </c>
      <c r="B195" s="1" t="s">
        <v>109</v>
      </c>
      <c r="C195" s="4">
        <v>375000</v>
      </c>
      <c r="D195" s="1">
        <v>5</v>
      </c>
      <c r="E195" s="1" t="s">
        <v>12</v>
      </c>
      <c r="F195" s="1">
        <v>2840</v>
      </c>
      <c r="G195" s="1">
        <v>15598</v>
      </c>
      <c r="H195" s="1">
        <v>1</v>
      </c>
      <c r="I195" s="1">
        <v>0</v>
      </c>
      <c r="J195" s="1">
        <v>0</v>
      </c>
      <c r="K195" s="1">
        <v>4</v>
      </c>
      <c r="L195" s="1">
        <v>8</v>
      </c>
      <c r="M195" s="1">
        <v>1470</v>
      </c>
      <c r="N195" s="1">
        <v>1370</v>
      </c>
      <c r="O195" s="1">
        <v>1975</v>
      </c>
      <c r="P195" s="1">
        <v>0</v>
      </c>
      <c r="Q195" s="2">
        <v>474693</v>
      </c>
      <c r="R195" s="1">
        <v>-122117</v>
      </c>
      <c r="S195" s="1"/>
      <c r="T195" s="4">
        <f t="shared" si="78"/>
        <v>132.04225352112675</v>
      </c>
      <c r="U195" s="4" t="b">
        <f t="shared" ref="U195:U258" si="90">T195&gt;200</f>
        <v>0</v>
      </c>
      <c r="V195" s="2">
        <f t="shared" ref="V195:V258" si="91">COUNTIFS(U195,TRUE)</f>
        <v>0</v>
      </c>
      <c r="W195" s="4"/>
      <c r="X195" t="b">
        <f t="shared" si="79"/>
        <v>0</v>
      </c>
      <c r="Y195">
        <f t="shared" si="77"/>
        <v>0</v>
      </c>
      <c r="Z195" t="b">
        <f t="shared" si="80"/>
        <v>0</v>
      </c>
      <c r="AA195">
        <f t="shared" ref="AA195:AA258" si="92">COUNTIFS(Z195,TRUE)</f>
        <v>0</v>
      </c>
      <c r="AB195" t="b">
        <f t="shared" si="81"/>
        <v>1</v>
      </c>
      <c r="AC195">
        <f t="shared" ref="AC195:AC258" si="93">COUNTIFS(AB195,TRUE)</f>
        <v>1</v>
      </c>
      <c r="AE195">
        <f t="shared" ref="AE195:AE258" si="94">COUNTIFS(Y195,1,AA195,0)</f>
        <v>0</v>
      </c>
      <c r="AF195">
        <f t="shared" si="82"/>
        <v>2</v>
      </c>
      <c r="AG195" s="14">
        <f t="shared" ref="AG195:AG258" si="95">AF195-Y195</f>
        <v>2</v>
      </c>
      <c r="AI195" s="13" t="b">
        <f t="shared" si="83"/>
        <v>0</v>
      </c>
      <c r="AJ195">
        <f t="shared" ref="AJ195:AJ258" si="96">COUNTIFS(AI195,TRUE)</f>
        <v>0</v>
      </c>
      <c r="AL195" t="b">
        <v>0</v>
      </c>
      <c r="AM195">
        <v>0</v>
      </c>
      <c r="AO195" t="b">
        <v>0</v>
      </c>
      <c r="AP195">
        <v>0</v>
      </c>
      <c r="AR195" t="b">
        <v>1</v>
      </c>
      <c r="AS195">
        <v>1</v>
      </c>
      <c r="AU195" t="b">
        <v>0</v>
      </c>
      <c r="AV195">
        <v>0</v>
      </c>
      <c r="AX195" t="b">
        <v>0</v>
      </c>
      <c r="AY195">
        <v>0</v>
      </c>
      <c r="BA195" t="b">
        <f t="shared" si="84"/>
        <v>1</v>
      </c>
      <c r="BB195">
        <f t="shared" ref="BB195:BB258" si="97">COUNTIFS(BA195,TRUE)</f>
        <v>1</v>
      </c>
      <c r="BD195" t="b">
        <f t="shared" si="85"/>
        <v>1</v>
      </c>
      <c r="BE195">
        <f t="shared" ref="BE195:BE258" si="98">COUNTIFS(BD195,TRUE)</f>
        <v>1</v>
      </c>
      <c r="BG195" t="b">
        <f t="shared" si="86"/>
        <v>1</v>
      </c>
      <c r="BH195">
        <f t="shared" ref="BH195:BH258" si="99">COUNTIFS(BG195,TRUE)</f>
        <v>1</v>
      </c>
      <c r="BJ195" t="b">
        <f t="shared" si="87"/>
        <v>1</v>
      </c>
      <c r="BK195">
        <f t="shared" ref="BK195:BK258" si="100">COUNTIFS(BJ195,TRUE)</f>
        <v>1</v>
      </c>
      <c r="BM195" t="b">
        <f t="shared" si="88"/>
        <v>1</v>
      </c>
      <c r="BN195">
        <f t="shared" ref="BN195:BN258" si="101">COUNTIFS(BM195,TRUE)</f>
        <v>1</v>
      </c>
      <c r="BP195" t="b">
        <f t="shared" si="89"/>
        <v>0</v>
      </c>
      <c r="BQ195">
        <f t="shared" ref="BQ195:BQ258" si="102">COUNTIFS(BP195,TRUE)</f>
        <v>0</v>
      </c>
    </row>
    <row r="196" spans="1:69" x14ac:dyDescent="0.25">
      <c r="A196" s="1">
        <v>7230200310</v>
      </c>
      <c r="B196" s="1" t="s">
        <v>38</v>
      </c>
      <c r="C196" s="4">
        <v>289571</v>
      </c>
      <c r="D196" s="1">
        <v>3</v>
      </c>
      <c r="E196" s="1" t="s">
        <v>1</v>
      </c>
      <c r="F196" s="1">
        <v>1340</v>
      </c>
      <c r="G196" s="1">
        <v>25160</v>
      </c>
      <c r="H196" s="1">
        <v>1</v>
      </c>
      <c r="I196" s="1">
        <v>0</v>
      </c>
      <c r="J196" s="1">
        <v>0</v>
      </c>
      <c r="K196" s="1">
        <v>3</v>
      </c>
      <c r="L196" s="1">
        <v>7</v>
      </c>
      <c r="M196" s="1">
        <v>1340</v>
      </c>
      <c r="N196" s="1">
        <v>0</v>
      </c>
      <c r="O196" s="1">
        <v>1968</v>
      </c>
      <c r="P196" s="1">
        <v>0</v>
      </c>
      <c r="Q196" s="1">
        <v>47475</v>
      </c>
      <c r="R196" s="1">
        <v>-122111</v>
      </c>
      <c r="S196" s="1"/>
      <c r="T196" s="4">
        <f t="shared" si="78"/>
        <v>216.09776119402986</v>
      </c>
      <c r="U196" s="4" t="b">
        <f t="shared" si="90"/>
        <v>1</v>
      </c>
      <c r="V196" s="2">
        <f t="shared" si="91"/>
        <v>1</v>
      </c>
      <c r="W196" s="4"/>
      <c r="X196" t="b">
        <f t="shared" si="79"/>
        <v>1</v>
      </c>
      <c r="Y196">
        <f t="shared" si="77"/>
        <v>1</v>
      </c>
      <c r="Z196" t="b">
        <f t="shared" si="80"/>
        <v>0</v>
      </c>
      <c r="AA196">
        <f t="shared" si="92"/>
        <v>0</v>
      </c>
      <c r="AB196" t="b">
        <f t="shared" si="81"/>
        <v>0</v>
      </c>
      <c r="AC196">
        <f t="shared" si="93"/>
        <v>0</v>
      </c>
      <c r="AE196">
        <f t="shared" si="94"/>
        <v>1</v>
      </c>
      <c r="AF196">
        <f t="shared" si="82"/>
        <v>1</v>
      </c>
      <c r="AG196" s="14">
        <f t="shared" si="95"/>
        <v>0</v>
      </c>
      <c r="AI196" s="13" t="b">
        <f t="shared" si="83"/>
        <v>0</v>
      </c>
      <c r="AJ196">
        <f t="shared" si="96"/>
        <v>0</v>
      </c>
      <c r="AL196" t="b">
        <v>0</v>
      </c>
      <c r="AM196">
        <v>0</v>
      </c>
      <c r="AO196" t="b">
        <v>0</v>
      </c>
      <c r="AP196">
        <v>0</v>
      </c>
      <c r="AR196" t="b">
        <v>0</v>
      </c>
      <c r="AS196">
        <v>0</v>
      </c>
      <c r="AU196" t="b">
        <v>0</v>
      </c>
      <c r="AV196">
        <v>0</v>
      </c>
      <c r="AX196" t="b">
        <v>0</v>
      </c>
      <c r="AY196">
        <v>0</v>
      </c>
      <c r="BA196" t="b">
        <f t="shared" si="84"/>
        <v>0</v>
      </c>
      <c r="BB196">
        <f t="shared" si="97"/>
        <v>0</v>
      </c>
      <c r="BD196" t="b">
        <f t="shared" si="85"/>
        <v>1</v>
      </c>
      <c r="BE196">
        <f t="shared" si="98"/>
        <v>1</v>
      </c>
      <c r="BG196" t="b">
        <f t="shared" si="86"/>
        <v>0</v>
      </c>
      <c r="BH196">
        <f t="shared" si="99"/>
        <v>0</v>
      </c>
      <c r="BJ196" t="b">
        <f t="shared" si="87"/>
        <v>1</v>
      </c>
      <c r="BK196">
        <f t="shared" si="100"/>
        <v>1</v>
      </c>
      <c r="BM196" t="b">
        <f t="shared" si="88"/>
        <v>0</v>
      </c>
      <c r="BN196">
        <f t="shared" si="101"/>
        <v>0</v>
      </c>
      <c r="BP196" t="b">
        <f t="shared" si="89"/>
        <v>0</v>
      </c>
      <c r="BQ196">
        <f t="shared" si="102"/>
        <v>0</v>
      </c>
    </row>
    <row r="197" spans="1:69" x14ac:dyDescent="0.25">
      <c r="A197" s="1">
        <v>1023059190</v>
      </c>
      <c r="B197" s="1" t="s">
        <v>158</v>
      </c>
      <c r="C197" s="4">
        <v>210000</v>
      </c>
      <c r="D197" s="1">
        <v>3</v>
      </c>
      <c r="E197" s="1" t="s">
        <v>1</v>
      </c>
      <c r="F197" s="1">
        <v>1160</v>
      </c>
      <c r="G197" s="1">
        <v>10125</v>
      </c>
      <c r="H197" s="1">
        <v>1</v>
      </c>
      <c r="I197" s="1">
        <v>0</v>
      </c>
      <c r="J197" s="1">
        <v>0</v>
      </c>
      <c r="K197" s="1">
        <v>4</v>
      </c>
      <c r="L197" s="1">
        <v>7</v>
      </c>
      <c r="M197" s="1">
        <v>1160</v>
      </c>
      <c r="N197" s="1">
        <v>0</v>
      </c>
      <c r="O197" s="1">
        <v>1959</v>
      </c>
      <c r="P197" s="1">
        <v>0</v>
      </c>
      <c r="Q197" s="2">
        <v>474919</v>
      </c>
      <c r="R197" s="1">
        <v>-122151</v>
      </c>
      <c r="S197" s="1"/>
      <c r="T197" s="4">
        <f t="shared" si="78"/>
        <v>181.0344827586207</v>
      </c>
      <c r="U197" s="4" t="b">
        <f t="shared" si="90"/>
        <v>0</v>
      </c>
      <c r="V197" s="2">
        <f t="shared" si="91"/>
        <v>0</v>
      </c>
      <c r="W197" s="4"/>
      <c r="X197" t="b">
        <f t="shared" si="79"/>
        <v>1</v>
      </c>
      <c r="Y197">
        <f t="shared" ref="Y197:Y260" si="103">COUNTIFS(X197,TRUE)</f>
        <v>1</v>
      </c>
      <c r="Z197" t="b">
        <f t="shared" si="80"/>
        <v>0</v>
      </c>
      <c r="AA197">
        <f t="shared" si="92"/>
        <v>0</v>
      </c>
      <c r="AB197" t="b">
        <f t="shared" si="81"/>
        <v>0</v>
      </c>
      <c r="AC197">
        <f t="shared" si="93"/>
        <v>0</v>
      </c>
      <c r="AE197">
        <f t="shared" si="94"/>
        <v>1</v>
      </c>
      <c r="AF197">
        <f t="shared" si="82"/>
        <v>1</v>
      </c>
      <c r="AG197" s="14">
        <f t="shared" si="95"/>
        <v>0</v>
      </c>
      <c r="AI197" s="13" t="b">
        <f t="shared" si="83"/>
        <v>0</v>
      </c>
      <c r="AJ197">
        <f t="shared" si="96"/>
        <v>0</v>
      </c>
      <c r="AL197" t="b">
        <v>0</v>
      </c>
      <c r="AM197">
        <v>0</v>
      </c>
      <c r="AO197" t="b">
        <v>0</v>
      </c>
      <c r="AP197">
        <v>0</v>
      </c>
      <c r="AR197" t="b">
        <v>0</v>
      </c>
      <c r="AS197">
        <v>0</v>
      </c>
      <c r="AU197" t="b">
        <v>0</v>
      </c>
      <c r="AV197">
        <v>0</v>
      </c>
      <c r="AX197" t="b">
        <v>0</v>
      </c>
      <c r="AY197">
        <v>0</v>
      </c>
      <c r="BA197" t="b">
        <f t="shared" si="84"/>
        <v>0</v>
      </c>
      <c r="BB197">
        <f t="shared" si="97"/>
        <v>0</v>
      </c>
      <c r="BD197" t="b">
        <f t="shared" si="85"/>
        <v>1</v>
      </c>
      <c r="BE197">
        <f t="shared" si="98"/>
        <v>1</v>
      </c>
      <c r="BG197" t="b">
        <f t="shared" si="86"/>
        <v>0</v>
      </c>
      <c r="BH197">
        <f t="shared" si="99"/>
        <v>0</v>
      </c>
      <c r="BJ197" t="b">
        <f t="shared" si="87"/>
        <v>0</v>
      </c>
      <c r="BK197">
        <f t="shared" si="100"/>
        <v>0</v>
      </c>
      <c r="BM197" t="b">
        <f t="shared" si="88"/>
        <v>1</v>
      </c>
      <c r="BN197">
        <f t="shared" si="101"/>
        <v>1</v>
      </c>
      <c r="BP197" t="b">
        <f t="shared" si="89"/>
        <v>0</v>
      </c>
      <c r="BQ197">
        <f t="shared" si="102"/>
        <v>0</v>
      </c>
    </row>
    <row r="198" spans="1:69" x14ac:dyDescent="0.25">
      <c r="A198" s="1">
        <v>1081200070</v>
      </c>
      <c r="B198" s="1" t="s">
        <v>56</v>
      </c>
      <c r="C198" s="4">
        <v>405000</v>
      </c>
      <c r="D198" s="1">
        <v>3</v>
      </c>
      <c r="E198" s="1" t="s">
        <v>12</v>
      </c>
      <c r="F198" s="1">
        <v>2460</v>
      </c>
      <c r="G198" s="1">
        <v>12600</v>
      </c>
      <c r="H198" s="1">
        <v>1</v>
      </c>
      <c r="I198" s="1">
        <v>0</v>
      </c>
      <c r="J198" s="1">
        <v>0</v>
      </c>
      <c r="K198" s="1">
        <v>4</v>
      </c>
      <c r="L198" s="1">
        <v>8</v>
      </c>
      <c r="M198" s="1">
        <v>1810</v>
      </c>
      <c r="N198" s="1">
        <v>650</v>
      </c>
      <c r="O198" s="1">
        <v>1970</v>
      </c>
      <c r="P198" s="1">
        <v>0</v>
      </c>
      <c r="Q198" s="1">
        <v>47473</v>
      </c>
      <c r="R198" s="1">
        <v>-122118</v>
      </c>
      <c r="S198" s="1"/>
      <c r="T198" s="4">
        <f t="shared" si="78"/>
        <v>164.63414634146341</v>
      </c>
      <c r="U198" s="4" t="b">
        <f t="shared" si="90"/>
        <v>0</v>
      </c>
      <c r="V198" s="2">
        <f t="shared" si="91"/>
        <v>0</v>
      </c>
      <c r="W198" s="4"/>
      <c r="X198" t="b">
        <f t="shared" si="79"/>
        <v>0</v>
      </c>
      <c r="Y198">
        <f t="shared" si="103"/>
        <v>0</v>
      </c>
      <c r="Z198" t="b">
        <f t="shared" si="80"/>
        <v>0</v>
      </c>
      <c r="AA198">
        <f t="shared" si="92"/>
        <v>0</v>
      </c>
      <c r="AB198" t="b">
        <f t="shared" si="81"/>
        <v>1</v>
      </c>
      <c r="AC198">
        <f t="shared" si="93"/>
        <v>1</v>
      </c>
      <c r="AE198">
        <f t="shared" si="94"/>
        <v>0</v>
      </c>
      <c r="AF198">
        <f t="shared" si="82"/>
        <v>2</v>
      </c>
      <c r="AG198" s="14">
        <f t="shared" si="95"/>
        <v>2</v>
      </c>
      <c r="AI198" s="13" t="b">
        <f t="shared" si="83"/>
        <v>0</v>
      </c>
      <c r="AJ198">
        <f t="shared" si="96"/>
        <v>0</v>
      </c>
      <c r="AL198" t="b">
        <v>0</v>
      </c>
      <c r="AM198">
        <v>0</v>
      </c>
      <c r="AO198" t="b">
        <v>0</v>
      </c>
      <c r="AP198">
        <v>0</v>
      </c>
      <c r="AR198" t="b">
        <v>1</v>
      </c>
      <c r="AS198">
        <v>1</v>
      </c>
      <c r="AU198" t="b">
        <v>0</v>
      </c>
      <c r="AV198">
        <v>0</v>
      </c>
      <c r="AX198" t="b">
        <v>0</v>
      </c>
      <c r="AY198">
        <v>0</v>
      </c>
      <c r="BA198" t="b">
        <f t="shared" si="84"/>
        <v>0</v>
      </c>
      <c r="BB198">
        <f t="shared" si="97"/>
        <v>0</v>
      </c>
      <c r="BD198" t="b">
        <f t="shared" si="85"/>
        <v>1</v>
      </c>
      <c r="BE198">
        <f t="shared" si="98"/>
        <v>1</v>
      </c>
      <c r="BG198" t="b">
        <f t="shared" si="86"/>
        <v>0</v>
      </c>
      <c r="BH198">
        <f t="shared" si="99"/>
        <v>0</v>
      </c>
      <c r="BJ198" t="b">
        <f t="shared" si="87"/>
        <v>0</v>
      </c>
      <c r="BK198">
        <f t="shared" si="100"/>
        <v>0</v>
      </c>
      <c r="BM198" t="b">
        <f t="shared" si="88"/>
        <v>1</v>
      </c>
      <c r="BN198">
        <f t="shared" si="101"/>
        <v>1</v>
      </c>
      <c r="BP198" t="b">
        <f t="shared" si="89"/>
        <v>0</v>
      </c>
      <c r="BQ198">
        <f t="shared" si="102"/>
        <v>0</v>
      </c>
    </row>
    <row r="199" spans="1:69" x14ac:dyDescent="0.25">
      <c r="A199" s="1">
        <v>1072010510</v>
      </c>
      <c r="B199" s="1" t="s">
        <v>159</v>
      </c>
      <c r="C199" s="4">
        <v>435000</v>
      </c>
      <c r="D199" s="1">
        <v>4</v>
      </c>
      <c r="E199" s="1" t="s">
        <v>26</v>
      </c>
      <c r="F199" s="1">
        <v>2210</v>
      </c>
      <c r="G199" s="1">
        <v>14073</v>
      </c>
      <c r="H199" s="1">
        <v>1</v>
      </c>
      <c r="I199" s="1">
        <v>0</v>
      </c>
      <c r="J199" s="1">
        <v>0</v>
      </c>
      <c r="K199" s="1">
        <v>3</v>
      </c>
      <c r="L199" s="1">
        <v>8</v>
      </c>
      <c r="M199" s="1">
        <v>1630</v>
      </c>
      <c r="N199" s="1">
        <v>580</v>
      </c>
      <c r="O199" s="1">
        <v>1978</v>
      </c>
      <c r="P199" s="1">
        <v>0</v>
      </c>
      <c r="Q199" s="2">
        <v>474774</v>
      </c>
      <c r="R199" s="1">
        <v>-122142</v>
      </c>
      <c r="S199" s="1"/>
      <c r="T199" s="4">
        <f t="shared" si="78"/>
        <v>196.83257918552036</v>
      </c>
      <c r="U199" s="4" t="b">
        <f t="shared" si="90"/>
        <v>0</v>
      </c>
      <c r="V199" s="2">
        <f t="shared" si="91"/>
        <v>0</v>
      </c>
      <c r="W199" s="4"/>
      <c r="X199" t="b">
        <f t="shared" si="79"/>
        <v>1</v>
      </c>
      <c r="Y199">
        <f t="shared" si="103"/>
        <v>1</v>
      </c>
      <c r="Z199" t="b">
        <f t="shared" si="80"/>
        <v>0</v>
      </c>
      <c r="AA199">
        <f t="shared" si="92"/>
        <v>0</v>
      </c>
      <c r="AB199" t="b">
        <f t="shared" si="81"/>
        <v>0</v>
      </c>
      <c r="AC199">
        <f t="shared" si="93"/>
        <v>0</v>
      </c>
      <c r="AE199">
        <f t="shared" si="94"/>
        <v>1</v>
      </c>
      <c r="AF199">
        <f t="shared" si="82"/>
        <v>1</v>
      </c>
      <c r="AG199" s="14">
        <f t="shared" si="95"/>
        <v>0</v>
      </c>
      <c r="AI199" s="13" t="b">
        <f t="shared" si="83"/>
        <v>0</v>
      </c>
      <c r="AJ199">
        <f t="shared" si="96"/>
        <v>0</v>
      </c>
      <c r="AL199" t="b">
        <v>0</v>
      </c>
      <c r="AM199">
        <v>0</v>
      </c>
      <c r="AO199" t="b">
        <v>0</v>
      </c>
      <c r="AP199">
        <v>0</v>
      </c>
      <c r="AR199" t="b">
        <v>1</v>
      </c>
      <c r="AS199">
        <v>1</v>
      </c>
      <c r="AU199" t="b">
        <v>0</v>
      </c>
      <c r="AV199">
        <v>0</v>
      </c>
      <c r="AX199" t="b">
        <v>0</v>
      </c>
      <c r="AY199">
        <v>0</v>
      </c>
      <c r="BA199" t="b">
        <f t="shared" si="84"/>
        <v>1</v>
      </c>
      <c r="BB199">
        <f t="shared" si="97"/>
        <v>1</v>
      </c>
      <c r="BD199" t="b">
        <f t="shared" si="85"/>
        <v>1</v>
      </c>
      <c r="BE199">
        <f t="shared" si="98"/>
        <v>1</v>
      </c>
      <c r="BG199" t="b">
        <f t="shared" si="86"/>
        <v>0</v>
      </c>
      <c r="BH199">
        <f t="shared" si="99"/>
        <v>0</v>
      </c>
      <c r="BJ199" t="b">
        <f t="shared" si="87"/>
        <v>1</v>
      </c>
      <c r="BK199">
        <f t="shared" si="100"/>
        <v>1</v>
      </c>
      <c r="BM199" t="b">
        <f t="shared" si="88"/>
        <v>0</v>
      </c>
      <c r="BN199">
        <f t="shared" si="101"/>
        <v>0</v>
      </c>
      <c r="BP199" t="b">
        <f t="shared" si="89"/>
        <v>0</v>
      </c>
      <c r="BQ199">
        <f t="shared" si="102"/>
        <v>0</v>
      </c>
    </row>
    <row r="200" spans="1:69" x14ac:dyDescent="0.25">
      <c r="A200" s="1">
        <v>2141500070</v>
      </c>
      <c r="B200" s="1" t="s">
        <v>160</v>
      </c>
      <c r="C200" s="4">
        <v>450000</v>
      </c>
      <c r="D200" s="1">
        <v>4</v>
      </c>
      <c r="E200" s="1" t="s">
        <v>12</v>
      </c>
      <c r="F200" s="1">
        <v>2400</v>
      </c>
      <c r="G200" s="1">
        <v>7693</v>
      </c>
      <c r="H200" s="1">
        <v>2</v>
      </c>
      <c r="I200" s="1">
        <v>0</v>
      </c>
      <c r="J200" s="1">
        <v>0</v>
      </c>
      <c r="K200" s="1">
        <v>3</v>
      </c>
      <c r="L200" s="1">
        <v>8</v>
      </c>
      <c r="M200" s="1">
        <v>2400</v>
      </c>
      <c r="N200" s="1">
        <v>0</v>
      </c>
      <c r="O200" s="1">
        <v>2003</v>
      </c>
      <c r="P200" s="1">
        <v>0</v>
      </c>
      <c r="Q200" s="2">
        <v>474881</v>
      </c>
      <c r="R200" s="1">
        <v>-122142</v>
      </c>
      <c r="S200" s="1"/>
      <c r="T200" s="4">
        <f t="shared" si="78"/>
        <v>187.5</v>
      </c>
      <c r="U200" s="4" t="b">
        <f t="shared" si="90"/>
        <v>0</v>
      </c>
      <c r="V200" s="2">
        <f t="shared" si="91"/>
        <v>0</v>
      </c>
      <c r="W200" s="4"/>
      <c r="X200" t="b">
        <f t="shared" si="79"/>
        <v>1</v>
      </c>
      <c r="Y200">
        <f t="shared" si="103"/>
        <v>1</v>
      </c>
      <c r="Z200" t="b">
        <f t="shared" si="80"/>
        <v>0</v>
      </c>
      <c r="AA200">
        <f t="shared" si="92"/>
        <v>0</v>
      </c>
      <c r="AB200" t="b">
        <f t="shared" si="81"/>
        <v>0</v>
      </c>
      <c r="AC200">
        <f t="shared" si="93"/>
        <v>0</v>
      </c>
      <c r="AE200">
        <f t="shared" si="94"/>
        <v>1</v>
      </c>
      <c r="AF200">
        <f t="shared" si="82"/>
        <v>1</v>
      </c>
      <c r="AG200" s="14">
        <f t="shared" si="95"/>
        <v>0</v>
      </c>
      <c r="AI200" s="13" t="b">
        <f t="shared" si="83"/>
        <v>0</v>
      </c>
      <c r="AJ200">
        <f t="shared" si="96"/>
        <v>0</v>
      </c>
      <c r="AL200" t="b">
        <v>1</v>
      </c>
      <c r="AM200">
        <v>1</v>
      </c>
      <c r="AO200" t="b">
        <v>0</v>
      </c>
      <c r="AP200">
        <v>0</v>
      </c>
      <c r="AR200" t="b">
        <v>0</v>
      </c>
      <c r="AS200">
        <v>0</v>
      </c>
      <c r="AU200" t="b">
        <v>0</v>
      </c>
      <c r="AV200">
        <v>0</v>
      </c>
      <c r="AX200" t="b">
        <v>1</v>
      </c>
      <c r="AY200">
        <v>1</v>
      </c>
      <c r="BA200" t="b">
        <f t="shared" si="84"/>
        <v>1</v>
      </c>
      <c r="BB200">
        <f t="shared" si="97"/>
        <v>1</v>
      </c>
      <c r="BD200" t="b">
        <f t="shared" si="85"/>
        <v>1</v>
      </c>
      <c r="BE200">
        <f t="shared" si="98"/>
        <v>1</v>
      </c>
      <c r="BG200" t="b">
        <f t="shared" si="86"/>
        <v>0</v>
      </c>
      <c r="BH200">
        <f t="shared" si="99"/>
        <v>0</v>
      </c>
      <c r="BJ200" t="b">
        <f t="shared" si="87"/>
        <v>0</v>
      </c>
      <c r="BK200">
        <f t="shared" si="100"/>
        <v>0</v>
      </c>
      <c r="BM200" t="b">
        <f t="shared" si="88"/>
        <v>0</v>
      </c>
      <c r="BN200">
        <f t="shared" si="101"/>
        <v>0</v>
      </c>
      <c r="BP200" t="b">
        <f t="shared" si="89"/>
        <v>0</v>
      </c>
      <c r="BQ200">
        <f t="shared" si="102"/>
        <v>0</v>
      </c>
    </row>
    <row r="201" spans="1:69" x14ac:dyDescent="0.25">
      <c r="A201" s="1">
        <v>1081800070</v>
      </c>
      <c r="B201" s="1" t="s">
        <v>161</v>
      </c>
      <c r="C201" s="4">
        <v>425000</v>
      </c>
      <c r="D201" s="1">
        <v>4</v>
      </c>
      <c r="E201" s="1" t="s">
        <v>26</v>
      </c>
      <c r="F201" s="1">
        <v>2660</v>
      </c>
      <c r="G201" s="1">
        <v>11200</v>
      </c>
      <c r="H201" s="1">
        <v>2</v>
      </c>
      <c r="I201" s="1">
        <v>0</v>
      </c>
      <c r="J201" s="1">
        <v>0</v>
      </c>
      <c r="K201" s="1">
        <v>4</v>
      </c>
      <c r="L201" s="1">
        <v>8</v>
      </c>
      <c r="M201" s="1">
        <v>2660</v>
      </c>
      <c r="N201" s="1">
        <v>0</v>
      </c>
      <c r="O201" s="1">
        <v>1972</v>
      </c>
      <c r="P201" s="1">
        <v>0</v>
      </c>
      <c r="Q201" s="2">
        <v>474722</v>
      </c>
      <c r="R201" s="1">
        <v>-122131</v>
      </c>
      <c r="S201" s="1"/>
      <c r="T201" s="4">
        <f t="shared" si="78"/>
        <v>159.77443609022558</v>
      </c>
      <c r="U201" s="4" t="b">
        <f t="shared" si="90"/>
        <v>0</v>
      </c>
      <c r="V201" s="2">
        <f t="shared" si="91"/>
        <v>0</v>
      </c>
      <c r="W201" s="4"/>
      <c r="X201" t="b">
        <f t="shared" si="79"/>
        <v>0</v>
      </c>
      <c r="Y201">
        <f t="shared" si="103"/>
        <v>0</v>
      </c>
      <c r="Z201" t="b">
        <f t="shared" si="80"/>
        <v>0</v>
      </c>
      <c r="AA201">
        <f t="shared" si="92"/>
        <v>0</v>
      </c>
      <c r="AB201" t="b">
        <f t="shared" si="81"/>
        <v>1</v>
      </c>
      <c r="AC201">
        <f t="shared" si="93"/>
        <v>1</v>
      </c>
      <c r="AE201">
        <f t="shared" si="94"/>
        <v>0</v>
      </c>
      <c r="AF201">
        <f t="shared" si="82"/>
        <v>2</v>
      </c>
      <c r="AG201" s="14">
        <f t="shared" si="95"/>
        <v>2</v>
      </c>
      <c r="AI201" s="13" t="b">
        <f t="shared" si="83"/>
        <v>0</v>
      </c>
      <c r="AJ201">
        <f t="shared" si="96"/>
        <v>0</v>
      </c>
      <c r="AL201" t="b">
        <v>1</v>
      </c>
      <c r="AM201">
        <v>1</v>
      </c>
      <c r="AO201" t="b">
        <v>0</v>
      </c>
      <c r="AP201">
        <v>0</v>
      </c>
      <c r="AR201" t="b">
        <v>0</v>
      </c>
      <c r="AS201">
        <v>0</v>
      </c>
      <c r="AU201" t="b">
        <v>0</v>
      </c>
      <c r="AV201">
        <v>0</v>
      </c>
      <c r="AX201" t="b">
        <v>0</v>
      </c>
      <c r="AY201">
        <v>0</v>
      </c>
      <c r="BA201" t="b">
        <f t="shared" si="84"/>
        <v>1</v>
      </c>
      <c r="BB201">
        <f t="shared" si="97"/>
        <v>1</v>
      </c>
      <c r="BD201" t="b">
        <f t="shared" si="85"/>
        <v>1</v>
      </c>
      <c r="BE201">
        <f t="shared" si="98"/>
        <v>1</v>
      </c>
      <c r="BG201" t="b">
        <f t="shared" si="86"/>
        <v>1</v>
      </c>
      <c r="BH201">
        <f t="shared" si="99"/>
        <v>1</v>
      </c>
      <c r="BJ201" t="b">
        <f t="shared" si="87"/>
        <v>0</v>
      </c>
      <c r="BK201">
        <f t="shared" si="100"/>
        <v>0</v>
      </c>
      <c r="BM201" t="b">
        <f t="shared" si="88"/>
        <v>1</v>
      </c>
      <c r="BN201">
        <f t="shared" si="101"/>
        <v>1</v>
      </c>
      <c r="BP201" t="b">
        <f t="shared" si="89"/>
        <v>0</v>
      </c>
      <c r="BQ201">
        <f t="shared" si="102"/>
        <v>0</v>
      </c>
    </row>
    <row r="202" spans="1:69" x14ac:dyDescent="0.25">
      <c r="A202" s="1">
        <v>5126310060</v>
      </c>
      <c r="B202" s="1" t="s">
        <v>55</v>
      </c>
      <c r="C202" s="4">
        <v>540000</v>
      </c>
      <c r="D202" s="1">
        <v>4</v>
      </c>
      <c r="E202" s="1" t="s">
        <v>9</v>
      </c>
      <c r="F202" s="1">
        <v>2830</v>
      </c>
      <c r="G202" s="1">
        <v>7334</v>
      </c>
      <c r="H202" s="1">
        <v>2</v>
      </c>
      <c r="I202" s="1">
        <v>0</v>
      </c>
      <c r="J202" s="1">
        <v>0</v>
      </c>
      <c r="K202" s="1">
        <v>3</v>
      </c>
      <c r="L202" s="1">
        <v>8</v>
      </c>
      <c r="M202" s="1">
        <v>2830</v>
      </c>
      <c r="N202" s="1">
        <v>0</v>
      </c>
      <c r="O202" s="1">
        <v>2005</v>
      </c>
      <c r="P202" s="1">
        <v>0</v>
      </c>
      <c r="Q202" s="2">
        <v>474868</v>
      </c>
      <c r="R202" s="1">
        <v>-122141</v>
      </c>
      <c r="S202" s="1"/>
      <c r="T202" s="4">
        <f t="shared" si="78"/>
        <v>190.81272084805653</v>
      </c>
      <c r="U202" s="4" t="b">
        <f t="shared" si="90"/>
        <v>0</v>
      </c>
      <c r="V202" s="2">
        <f t="shared" si="91"/>
        <v>0</v>
      </c>
      <c r="W202" s="4"/>
      <c r="X202" t="b">
        <f t="shared" si="79"/>
        <v>1</v>
      </c>
      <c r="Y202">
        <f t="shared" si="103"/>
        <v>1</v>
      </c>
      <c r="Z202" t="b">
        <f t="shared" si="80"/>
        <v>0</v>
      </c>
      <c r="AA202">
        <f t="shared" si="92"/>
        <v>0</v>
      </c>
      <c r="AB202" t="b">
        <f t="shared" si="81"/>
        <v>0</v>
      </c>
      <c r="AC202">
        <f t="shared" si="93"/>
        <v>0</v>
      </c>
      <c r="AE202">
        <f t="shared" si="94"/>
        <v>1</v>
      </c>
      <c r="AF202">
        <f t="shared" si="82"/>
        <v>1</v>
      </c>
      <c r="AG202" s="14">
        <f t="shared" si="95"/>
        <v>0</v>
      </c>
      <c r="AI202" s="13" t="b">
        <f t="shared" si="83"/>
        <v>1</v>
      </c>
      <c r="AJ202">
        <f t="shared" si="96"/>
        <v>1</v>
      </c>
      <c r="AL202" t="b">
        <v>1</v>
      </c>
      <c r="AM202">
        <v>1</v>
      </c>
      <c r="AO202" t="b">
        <v>0</v>
      </c>
      <c r="AP202">
        <v>0</v>
      </c>
      <c r="AR202" t="b">
        <v>0</v>
      </c>
      <c r="AS202">
        <v>0</v>
      </c>
      <c r="AU202" t="b">
        <v>0</v>
      </c>
      <c r="AV202">
        <v>0</v>
      </c>
      <c r="AX202" t="b">
        <v>1</v>
      </c>
      <c r="AY202">
        <v>1</v>
      </c>
      <c r="BA202" t="b">
        <f t="shared" si="84"/>
        <v>1</v>
      </c>
      <c r="BB202">
        <f t="shared" si="97"/>
        <v>1</v>
      </c>
      <c r="BD202" t="b">
        <f t="shared" si="85"/>
        <v>1</v>
      </c>
      <c r="BE202">
        <f t="shared" si="98"/>
        <v>1</v>
      </c>
      <c r="BG202" t="b">
        <f t="shared" si="86"/>
        <v>1</v>
      </c>
      <c r="BH202">
        <f t="shared" si="99"/>
        <v>1</v>
      </c>
      <c r="BJ202" t="b">
        <f t="shared" si="87"/>
        <v>0</v>
      </c>
      <c r="BK202">
        <f t="shared" si="100"/>
        <v>0</v>
      </c>
      <c r="BM202" t="b">
        <f t="shared" si="88"/>
        <v>0</v>
      </c>
      <c r="BN202">
        <f t="shared" si="101"/>
        <v>0</v>
      </c>
      <c r="BP202" t="b">
        <f t="shared" si="89"/>
        <v>0</v>
      </c>
      <c r="BQ202">
        <f t="shared" si="102"/>
        <v>0</v>
      </c>
    </row>
    <row r="203" spans="1:69" x14ac:dyDescent="0.25">
      <c r="A203" s="1">
        <v>3243200310</v>
      </c>
      <c r="B203" s="1" t="s">
        <v>115</v>
      </c>
      <c r="C203" s="4">
        <v>300000</v>
      </c>
      <c r="D203" s="1">
        <v>3</v>
      </c>
      <c r="E203" s="1">
        <v>1</v>
      </c>
      <c r="F203" s="1">
        <v>2120</v>
      </c>
      <c r="G203" s="1">
        <v>7735</v>
      </c>
      <c r="H203" s="1">
        <v>1</v>
      </c>
      <c r="I203" s="1">
        <v>0</v>
      </c>
      <c r="J203" s="1">
        <v>0</v>
      </c>
      <c r="K203" s="1">
        <v>4</v>
      </c>
      <c r="L203" s="1">
        <v>7</v>
      </c>
      <c r="M203" s="1">
        <v>1060</v>
      </c>
      <c r="N203" s="1">
        <v>1060</v>
      </c>
      <c r="O203" s="1">
        <v>1967</v>
      </c>
      <c r="P203" s="1">
        <v>0</v>
      </c>
      <c r="Q203" s="2">
        <v>474869</v>
      </c>
      <c r="R203" s="1">
        <v>-122123</v>
      </c>
      <c r="S203" s="1"/>
      <c r="T203" s="4">
        <f t="shared" si="78"/>
        <v>141.50943396226415</v>
      </c>
      <c r="U203" s="4" t="b">
        <f t="shared" si="90"/>
        <v>0</v>
      </c>
      <c r="V203" s="2">
        <f t="shared" si="91"/>
        <v>0</v>
      </c>
      <c r="W203" s="4"/>
      <c r="X203" t="b">
        <f t="shared" si="79"/>
        <v>0</v>
      </c>
      <c r="Y203">
        <f t="shared" si="103"/>
        <v>0</v>
      </c>
      <c r="Z203" t="b">
        <f t="shared" si="80"/>
        <v>0</v>
      </c>
      <c r="AA203">
        <f t="shared" si="92"/>
        <v>0</v>
      </c>
      <c r="AB203" t="b">
        <f t="shared" si="81"/>
        <v>1</v>
      </c>
      <c r="AC203">
        <f t="shared" si="93"/>
        <v>1</v>
      </c>
      <c r="AE203">
        <f t="shared" si="94"/>
        <v>0</v>
      </c>
      <c r="AF203">
        <f t="shared" si="82"/>
        <v>2</v>
      </c>
      <c r="AG203" s="14">
        <f t="shared" si="95"/>
        <v>2</v>
      </c>
      <c r="AI203" s="13" t="b">
        <f t="shared" si="83"/>
        <v>0</v>
      </c>
      <c r="AJ203">
        <f t="shared" si="96"/>
        <v>0</v>
      </c>
      <c r="AL203" t="b">
        <v>0</v>
      </c>
      <c r="AM203">
        <v>0</v>
      </c>
      <c r="AO203" t="b">
        <v>0</v>
      </c>
      <c r="AP203">
        <v>0</v>
      </c>
      <c r="AR203" t="b">
        <v>1</v>
      </c>
      <c r="AS203">
        <v>1</v>
      </c>
      <c r="AU203" t="b">
        <v>0</v>
      </c>
      <c r="AV203">
        <v>0</v>
      </c>
      <c r="AX203" t="b">
        <v>0</v>
      </c>
      <c r="AY203">
        <v>0</v>
      </c>
      <c r="BA203" t="b">
        <f t="shared" si="84"/>
        <v>0</v>
      </c>
      <c r="BB203">
        <f t="shared" si="97"/>
        <v>0</v>
      </c>
      <c r="BD203" t="b">
        <f t="shared" si="85"/>
        <v>0</v>
      </c>
      <c r="BE203">
        <f t="shared" si="98"/>
        <v>0</v>
      </c>
      <c r="BG203" t="b">
        <f t="shared" si="86"/>
        <v>0</v>
      </c>
      <c r="BH203">
        <f t="shared" si="99"/>
        <v>0</v>
      </c>
      <c r="BJ203" t="b">
        <f t="shared" si="87"/>
        <v>0</v>
      </c>
      <c r="BK203">
        <f t="shared" si="100"/>
        <v>0</v>
      </c>
      <c r="BM203" t="b">
        <f t="shared" si="88"/>
        <v>1</v>
      </c>
      <c r="BN203">
        <f t="shared" si="101"/>
        <v>1</v>
      </c>
      <c r="BP203" t="b">
        <f t="shared" si="89"/>
        <v>0</v>
      </c>
      <c r="BQ203">
        <f t="shared" si="102"/>
        <v>0</v>
      </c>
    </row>
    <row r="204" spans="1:69" x14ac:dyDescent="0.25">
      <c r="A204" s="1">
        <v>5126300960</v>
      </c>
      <c r="B204" s="1" t="s">
        <v>162</v>
      </c>
      <c r="C204" s="4">
        <v>442250</v>
      </c>
      <c r="D204" s="1">
        <v>3</v>
      </c>
      <c r="E204" s="1" t="s">
        <v>12</v>
      </c>
      <c r="F204" s="1">
        <v>2170</v>
      </c>
      <c r="G204" s="1">
        <v>8169</v>
      </c>
      <c r="H204" s="1">
        <v>2</v>
      </c>
      <c r="I204" s="1">
        <v>0</v>
      </c>
      <c r="J204" s="1">
        <v>0</v>
      </c>
      <c r="K204" s="1">
        <v>3</v>
      </c>
      <c r="L204" s="1">
        <v>8</v>
      </c>
      <c r="M204" s="1">
        <v>2170</v>
      </c>
      <c r="N204" s="1">
        <v>0</v>
      </c>
      <c r="O204" s="1">
        <v>2003</v>
      </c>
      <c r="P204" s="1">
        <v>0</v>
      </c>
      <c r="Q204" s="2">
        <v>474833</v>
      </c>
      <c r="R204" s="1">
        <v>-122139</v>
      </c>
      <c r="S204" s="1"/>
      <c r="T204" s="4">
        <f t="shared" si="78"/>
        <v>203.80184331797236</v>
      </c>
      <c r="U204" s="4" t="b">
        <f t="shared" si="90"/>
        <v>1</v>
      </c>
      <c r="V204" s="2">
        <f t="shared" si="91"/>
        <v>1</v>
      </c>
      <c r="W204" s="4"/>
      <c r="X204" t="b">
        <f t="shared" si="79"/>
        <v>1</v>
      </c>
      <c r="Y204">
        <f t="shared" si="103"/>
        <v>1</v>
      </c>
      <c r="Z204" t="b">
        <f t="shared" si="80"/>
        <v>0</v>
      </c>
      <c r="AA204">
        <f t="shared" si="92"/>
        <v>0</v>
      </c>
      <c r="AB204" t="b">
        <f t="shared" si="81"/>
        <v>0</v>
      </c>
      <c r="AC204">
        <f t="shared" si="93"/>
        <v>0</v>
      </c>
      <c r="AE204">
        <f t="shared" si="94"/>
        <v>1</v>
      </c>
      <c r="AF204">
        <f t="shared" si="82"/>
        <v>1</v>
      </c>
      <c r="AG204" s="14">
        <f t="shared" si="95"/>
        <v>0</v>
      </c>
      <c r="AI204" s="13" t="b">
        <f t="shared" si="83"/>
        <v>0</v>
      </c>
      <c r="AJ204">
        <f t="shared" si="96"/>
        <v>0</v>
      </c>
      <c r="AL204" t="b">
        <v>1</v>
      </c>
      <c r="AM204">
        <v>1</v>
      </c>
      <c r="AO204" t="b">
        <v>0</v>
      </c>
      <c r="AP204">
        <v>0</v>
      </c>
      <c r="AR204" t="b">
        <v>0</v>
      </c>
      <c r="AS204">
        <v>0</v>
      </c>
      <c r="AU204" t="b">
        <v>0</v>
      </c>
      <c r="AV204">
        <v>0</v>
      </c>
      <c r="AX204" t="b">
        <v>1</v>
      </c>
      <c r="AY204">
        <v>1</v>
      </c>
      <c r="BA204" t="b">
        <f t="shared" si="84"/>
        <v>0</v>
      </c>
      <c r="BB204">
        <f t="shared" si="97"/>
        <v>0</v>
      </c>
      <c r="BD204" t="b">
        <f t="shared" si="85"/>
        <v>1</v>
      </c>
      <c r="BE204">
        <f t="shared" si="98"/>
        <v>1</v>
      </c>
      <c r="BG204" t="b">
        <f t="shared" si="86"/>
        <v>0</v>
      </c>
      <c r="BH204">
        <f t="shared" si="99"/>
        <v>0</v>
      </c>
      <c r="BJ204" t="b">
        <f t="shared" si="87"/>
        <v>0</v>
      </c>
      <c r="BK204">
        <f t="shared" si="100"/>
        <v>0</v>
      </c>
      <c r="BM204" t="b">
        <f t="shared" si="88"/>
        <v>0</v>
      </c>
      <c r="BN204">
        <f t="shared" si="101"/>
        <v>0</v>
      </c>
      <c r="BP204" t="b">
        <f t="shared" si="89"/>
        <v>0</v>
      </c>
      <c r="BQ204">
        <f t="shared" si="102"/>
        <v>0</v>
      </c>
    </row>
    <row r="205" spans="1:69" x14ac:dyDescent="0.25">
      <c r="A205" s="1">
        <v>8598200070</v>
      </c>
      <c r="B205" s="1" t="s">
        <v>163</v>
      </c>
      <c r="C205" s="4">
        <v>278000</v>
      </c>
      <c r="D205" s="1">
        <v>2</v>
      </c>
      <c r="E205" s="1" t="s">
        <v>12</v>
      </c>
      <c r="F205" s="1">
        <v>1420</v>
      </c>
      <c r="G205" s="1">
        <v>2229</v>
      </c>
      <c r="H205" s="1">
        <v>2</v>
      </c>
      <c r="I205" s="1">
        <v>0</v>
      </c>
      <c r="J205" s="1">
        <v>0</v>
      </c>
      <c r="K205" s="1">
        <v>3</v>
      </c>
      <c r="L205" s="1">
        <v>7</v>
      </c>
      <c r="M205" s="1">
        <v>1420</v>
      </c>
      <c r="N205" s="1">
        <v>0</v>
      </c>
      <c r="O205" s="1">
        <v>2004</v>
      </c>
      <c r="P205" s="1">
        <v>0</v>
      </c>
      <c r="Q205" s="2">
        <v>474871</v>
      </c>
      <c r="R205" s="1">
        <v>-122165</v>
      </c>
      <c r="S205" s="1"/>
      <c r="T205" s="4">
        <f t="shared" si="78"/>
        <v>195.77464788732394</v>
      </c>
      <c r="U205" s="4" t="b">
        <f t="shared" si="90"/>
        <v>0</v>
      </c>
      <c r="V205" s="2">
        <f t="shared" si="91"/>
        <v>0</v>
      </c>
      <c r="W205" s="4"/>
      <c r="X205" t="b">
        <f t="shared" si="79"/>
        <v>1</v>
      </c>
      <c r="Y205">
        <f t="shared" si="103"/>
        <v>1</v>
      </c>
      <c r="Z205" t="b">
        <f t="shared" si="80"/>
        <v>0</v>
      </c>
      <c r="AA205">
        <f t="shared" si="92"/>
        <v>0</v>
      </c>
      <c r="AB205" t="b">
        <f t="shared" si="81"/>
        <v>0</v>
      </c>
      <c r="AC205">
        <f t="shared" si="93"/>
        <v>0</v>
      </c>
      <c r="AE205">
        <f t="shared" si="94"/>
        <v>1</v>
      </c>
      <c r="AF205">
        <f t="shared" si="82"/>
        <v>1</v>
      </c>
      <c r="AG205" s="14">
        <f t="shared" si="95"/>
        <v>0</v>
      </c>
      <c r="AI205" s="13" t="b">
        <f t="shared" si="83"/>
        <v>0</v>
      </c>
      <c r="AJ205">
        <f t="shared" si="96"/>
        <v>0</v>
      </c>
      <c r="AL205" t="b">
        <v>1</v>
      </c>
      <c r="AM205">
        <v>1</v>
      </c>
      <c r="AO205" t="b">
        <v>0</v>
      </c>
      <c r="AP205">
        <v>0</v>
      </c>
      <c r="AR205" t="b">
        <v>0</v>
      </c>
      <c r="AS205">
        <v>0</v>
      </c>
      <c r="AU205" t="b">
        <v>0</v>
      </c>
      <c r="AV205">
        <v>0</v>
      </c>
      <c r="AX205" t="b">
        <v>1</v>
      </c>
      <c r="AY205">
        <v>1</v>
      </c>
      <c r="BA205" t="b">
        <f t="shared" si="84"/>
        <v>0</v>
      </c>
      <c r="BB205">
        <f t="shared" si="97"/>
        <v>0</v>
      </c>
      <c r="BD205" t="b">
        <f t="shared" si="85"/>
        <v>1</v>
      </c>
      <c r="BE205">
        <f t="shared" si="98"/>
        <v>1</v>
      </c>
      <c r="BG205" t="b">
        <f t="shared" si="86"/>
        <v>0</v>
      </c>
      <c r="BH205">
        <f t="shared" si="99"/>
        <v>0</v>
      </c>
      <c r="BJ205" t="b">
        <f t="shared" si="87"/>
        <v>0</v>
      </c>
      <c r="BK205">
        <f t="shared" si="100"/>
        <v>0</v>
      </c>
      <c r="BM205" t="b">
        <f t="shared" si="88"/>
        <v>0</v>
      </c>
      <c r="BN205">
        <f t="shared" si="101"/>
        <v>0</v>
      </c>
      <c r="BP205" t="b">
        <f t="shared" si="89"/>
        <v>0</v>
      </c>
      <c r="BQ205">
        <f t="shared" si="102"/>
        <v>0</v>
      </c>
    </row>
    <row r="206" spans="1:69" x14ac:dyDescent="0.25">
      <c r="A206" s="1">
        <v>2407900550</v>
      </c>
      <c r="B206" s="1" t="s">
        <v>99</v>
      </c>
      <c r="C206" s="4">
        <v>448000</v>
      </c>
      <c r="D206" s="1">
        <v>4</v>
      </c>
      <c r="E206" s="1" t="s">
        <v>12</v>
      </c>
      <c r="F206" s="1">
        <v>2230</v>
      </c>
      <c r="G206" s="1">
        <v>5000</v>
      </c>
      <c r="H206" s="1">
        <v>1</v>
      </c>
      <c r="I206" s="1">
        <v>0</v>
      </c>
      <c r="J206" s="1">
        <v>0</v>
      </c>
      <c r="K206" s="1">
        <v>3</v>
      </c>
      <c r="L206" s="1">
        <v>7</v>
      </c>
      <c r="M206" s="1">
        <v>1650</v>
      </c>
      <c r="N206" s="1">
        <v>580</v>
      </c>
      <c r="O206" s="1">
        <v>2006</v>
      </c>
      <c r="P206" s="1">
        <v>0</v>
      </c>
      <c r="Q206" s="2">
        <v>474799</v>
      </c>
      <c r="R206" s="1">
        <v>-122129</v>
      </c>
      <c r="S206" s="1"/>
      <c r="T206" s="4">
        <f t="shared" si="78"/>
        <v>200.8968609865471</v>
      </c>
      <c r="U206" s="4" t="b">
        <f t="shared" si="90"/>
        <v>1</v>
      </c>
      <c r="V206" s="2">
        <f t="shared" si="91"/>
        <v>1</v>
      </c>
      <c r="W206" s="4"/>
      <c r="X206" t="b">
        <f t="shared" si="79"/>
        <v>1</v>
      </c>
      <c r="Y206">
        <f t="shared" si="103"/>
        <v>1</v>
      </c>
      <c r="Z206" t="b">
        <f t="shared" si="80"/>
        <v>0</v>
      </c>
      <c r="AA206">
        <f t="shared" si="92"/>
        <v>0</v>
      </c>
      <c r="AB206" t="b">
        <f t="shared" si="81"/>
        <v>0</v>
      </c>
      <c r="AC206">
        <f t="shared" si="93"/>
        <v>0</v>
      </c>
      <c r="AE206">
        <f t="shared" si="94"/>
        <v>1</v>
      </c>
      <c r="AF206">
        <f t="shared" si="82"/>
        <v>1</v>
      </c>
      <c r="AG206" s="14">
        <f t="shared" si="95"/>
        <v>0</v>
      </c>
      <c r="AI206" s="13" t="b">
        <f t="shared" si="83"/>
        <v>0</v>
      </c>
      <c r="AJ206">
        <f t="shared" si="96"/>
        <v>0</v>
      </c>
      <c r="AL206" t="b">
        <v>0</v>
      </c>
      <c r="AM206">
        <v>0</v>
      </c>
      <c r="AO206" t="b">
        <v>0</v>
      </c>
      <c r="AP206">
        <v>0</v>
      </c>
      <c r="AR206" t="b">
        <v>1</v>
      </c>
      <c r="AS206">
        <v>1</v>
      </c>
      <c r="AU206" t="b">
        <v>0</v>
      </c>
      <c r="AV206">
        <v>0</v>
      </c>
      <c r="AX206" t="b">
        <v>1</v>
      </c>
      <c r="AY206">
        <v>1</v>
      </c>
      <c r="BA206" t="b">
        <f t="shared" si="84"/>
        <v>1</v>
      </c>
      <c r="BB206">
        <f t="shared" si="97"/>
        <v>1</v>
      </c>
      <c r="BD206" t="b">
        <f t="shared" si="85"/>
        <v>1</v>
      </c>
      <c r="BE206">
        <f t="shared" si="98"/>
        <v>1</v>
      </c>
      <c r="BG206" t="b">
        <f t="shared" si="86"/>
        <v>0</v>
      </c>
      <c r="BH206">
        <f t="shared" si="99"/>
        <v>0</v>
      </c>
      <c r="BJ206" t="b">
        <f t="shared" si="87"/>
        <v>0</v>
      </c>
      <c r="BK206">
        <f t="shared" si="100"/>
        <v>0</v>
      </c>
      <c r="BM206" t="b">
        <f t="shared" si="88"/>
        <v>0</v>
      </c>
      <c r="BN206">
        <f t="shared" si="101"/>
        <v>0</v>
      </c>
      <c r="BP206" t="b">
        <f t="shared" si="89"/>
        <v>0</v>
      </c>
      <c r="BQ206">
        <f t="shared" si="102"/>
        <v>0</v>
      </c>
    </row>
    <row r="207" spans="1:69" x14ac:dyDescent="0.25">
      <c r="A207" s="1">
        <v>3211100570</v>
      </c>
      <c r="B207" s="1" t="s">
        <v>156</v>
      </c>
      <c r="C207" s="4">
        <v>317500</v>
      </c>
      <c r="D207" s="1">
        <v>4</v>
      </c>
      <c r="E207" s="1" t="s">
        <v>12</v>
      </c>
      <c r="F207" s="1">
        <v>2150</v>
      </c>
      <c r="G207" s="1">
        <v>9000</v>
      </c>
      <c r="H207" s="1">
        <v>1</v>
      </c>
      <c r="I207" s="1">
        <v>0</v>
      </c>
      <c r="J207" s="1">
        <v>0</v>
      </c>
      <c r="K207" s="1">
        <v>4</v>
      </c>
      <c r="L207" s="1">
        <v>7</v>
      </c>
      <c r="M207" s="1">
        <v>1360</v>
      </c>
      <c r="N207" s="1">
        <v>790</v>
      </c>
      <c r="O207" s="1">
        <v>1979</v>
      </c>
      <c r="P207" s="1">
        <v>0</v>
      </c>
      <c r="Q207" s="2">
        <v>474785</v>
      </c>
      <c r="R207" s="1" t="s">
        <v>50</v>
      </c>
      <c r="S207" s="1"/>
      <c r="T207" s="4">
        <f t="shared" si="78"/>
        <v>147.67441860465115</v>
      </c>
      <c r="U207" s="4" t="b">
        <f t="shared" si="90"/>
        <v>0</v>
      </c>
      <c r="V207" s="2">
        <f t="shared" si="91"/>
        <v>0</v>
      </c>
      <c r="W207" s="4"/>
      <c r="X207" t="b">
        <f t="shared" si="79"/>
        <v>0</v>
      </c>
      <c r="Y207">
        <f t="shared" si="103"/>
        <v>0</v>
      </c>
      <c r="Z207" t="b">
        <f t="shared" si="80"/>
        <v>0</v>
      </c>
      <c r="AA207">
        <f t="shared" si="92"/>
        <v>0</v>
      </c>
      <c r="AB207" t="b">
        <f t="shared" si="81"/>
        <v>1</v>
      </c>
      <c r="AC207">
        <f t="shared" si="93"/>
        <v>1</v>
      </c>
      <c r="AE207">
        <f t="shared" si="94"/>
        <v>0</v>
      </c>
      <c r="AF207">
        <f t="shared" si="82"/>
        <v>2</v>
      </c>
      <c r="AG207" s="14">
        <f t="shared" si="95"/>
        <v>2</v>
      </c>
      <c r="AI207" s="13" t="b">
        <f t="shared" si="83"/>
        <v>0</v>
      </c>
      <c r="AJ207">
        <f t="shared" si="96"/>
        <v>0</v>
      </c>
      <c r="AL207" t="b">
        <v>0</v>
      </c>
      <c r="AM207">
        <v>0</v>
      </c>
      <c r="AO207" t="b">
        <v>0</v>
      </c>
      <c r="AP207">
        <v>0</v>
      </c>
      <c r="AR207" t="b">
        <v>1</v>
      </c>
      <c r="AS207">
        <v>1</v>
      </c>
      <c r="AU207" t="b">
        <v>0</v>
      </c>
      <c r="AV207">
        <v>0</v>
      </c>
      <c r="AX207" t="b">
        <v>0</v>
      </c>
      <c r="AY207">
        <v>0</v>
      </c>
      <c r="BA207" t="b">
        <f t="shared" si="84"/>
        <v>1</v>
      </c>
      <c r="BB207">
        <f t="shared" si="97"/>
        <v>1</v>
      </c>
      <c r="BD207" t="b">
        <f t="shared" si="85"/>
        <v>1</v>
      </c>
      <c r="BE207">
        <f t="shared" si="98"/>
        <v>1</v>
      </c>
      <c r="BG207" t="b">
        <f t="shared" si="86"/>
        <v>0</v>
      </c>
      <c r="BH207">
        <f t="shared" si="99"/>
        <v>0</v>
      </c>
      <c r="BJ207" t="b">
        <f t="shared" si="87"/>
        <v>0</v>
      </c>
      <c r="BK207">
        <f t="shared" si="100"/>
        <v>0</v>
      </c>
      <c r="BM207" t="b">
        <f t="shared" si="88"/>
        <v>1</v>
      </c>
      <c r="BN207">
        <f t="shared" si="101"/>
        <v>1</v>
      </c>
      <c r="BP207" t="b">
        <f t="shared" si="89"/>
        <v>0</v>
      </c>
      <c r="BQ207">
        <f t="shared" si="102"/>
        <v>0</v>
      </c>
    </row>
    <row r="208" spans="1:69" x14ac:dyDescent="0.25">
      <c r="A208" s="1">
        <v>323059208</v>
      </c>
      <c r="B208" s="1" t="s">
        <v>101</v>
      </c>
      <c r="C208" s="4">
        <v>320000</v>
      </c>
      <c r="D208" s="1">
        <v>3</v>
      </c>
      <c r="E208" s="1">
        <v>2</v>
      </c>
      <c r="F208" s="1">
        <v>1880</v>
      </c>
      <c r="G208" s="1">
        <v>10758</v>
      </c>
      <c r="H208" s="1">
        <v>1</v>
      </c>
      <c r="I208" s="1">
        <v>0</v>
      </c>
      <c r="J208" s="1">
        <v>0</v>
      </c>
      <c r="K208" s="1">
        <v>5</v>
      </c>
      <c r="L208" s="1">
        <v>6</v>
      </c>
      <c r="M208" s="1">
        <v>940</v>
      </c>
      <c r="N208" s="1">
        <v>940</v>
      </c>
      <c r="O208" s="1">
        <v>1952</v>
      </c>
      <c r="P208" s="1">
        <v>0</v>
      </c>
      <c r="Q208" s="2">
        <v>475091</v>
      </c>
      <c r="R208" s="1">
        <v>-122144</v>
      </c>
      <c r="S208" s="1"/>
      <c r="T208" s="4">
        <f t="shared" si="78"/>
        <v>170.21276595744681</v>
      </c>
      <c r="U208" s="4" t="b">
        <f t="shared" si="90"/>
        <v>0</v>
      </c>
      <c r="V208" s="2">
        <f t="shared" si="91"/>
        <v>0</v>
      </c>
      <c r="W208" s="4"/>
      <c r="X208" t="b">
        <f t="shared" si="79"/>
        <v>0</v>
      </c>
      <c r="Y208">
        <f t="shared" si="103"/>
        <v>0</v>
      </c>
      <c r="Z208" t="b">
        <f t="shared" si="80"/>
        <v>0</v>
      </c>
      <c r="AA208">
        <f t="shared" si="92"/>
        <v>0</v>
      </c>
      <c r="AB208" t="b">
        <f t="shared" si="81"/>
        <v>1</v>
      </c>
      <c r="AC208">
        <f t="shared" si="93"/>
        <v>1</v>
      </c>
      <c r="AE208">
        <f t="shared" si="94"/>
        <v>0</v>
      </c>
      <c r="AF208">
        <f t="shared" si="82"/>
        <v>2</v>
      </c>
      <c r="AG208" s="14">
        <f t="shared" si="95"/>
        <v>2</v>
      </c>
      <c r="AI208" s="13" t="b">
        <f t="shared" si="83"/>
        <v>0</v>
      </c>
      <c r="AJ208">
        <f t="shared" si="96"/>
        <v>0</v>
      </c>
      <c r="AL208" t="b">
        <v>0</v>
      </c>
      <c r="AM208">
        <v>0</v>
      </c>
      <c r="AO208" t="b">
        <v>0</v>
      </c>
      <c r="AP208">
        <v>0</v>
      </c>
      <c r="AR208" t="b">
        <v>1</v>
      </c>
      <c r="AS208">
        <v>1</v>
      </c>
      <c r="AU208" t="b">
        <v>0</v>
      </c>
      <c r="AV208">
        <v>0</v>
      </c>
      <c r="AX208" t="b">
        <v>0</v>
      </c>
      <c r="AY208">
        <v>0</v>
      </c>
      <c r="BA208" t="b">
        <f t="shared" si="84"/>
        <v>0</v>
      </c>
      <c r="BB208">
        <f t="shared" si="97"/>
        <v>0</v>
      </c>
      <c r="BD208" t="b">
        <f t="shared" si="85"/>
        <v>0</v>
      </c>
      <c r="BE208">
        <f t="shared" si="98"/>
        <v>0</v>
      </c>
      <c r="BG208" t="b">
        <f t="shared" si="86"/>
        <v>0</v>
      </c>
      <c r="BH208">
        <f t="shared" si="99"/>
        <v>0</v>
      </c>
      <c r="BJ208" t="b">
        <f t="shared" si="87"/>
        <v>0</v>
      </c>
      <c r="BK208">
        <f t="shared" si="100"/>
        <v>0</v>
      </c>
      <c r="BM208" t="b">
        <f t="shared" si="88"/>
        <v>1</v>
      </c>
      <c r="BN208">
        <f t="shared" si="101"/>
        <v>1</v>
      </c>
      <c r="BP208" t="b">
        <f t="shared" si="89"/>
        <v>0</v>
      </c>
      <c r="BQ208">
        <f t="shared" si="102"/>
        <v>0</v>
      </c>
    </row>
    <row r="209" spans="1:69" x14ac:dyDescent="0.25">
      <c r="A209" s="1">
        <v>869700060</v>
      </c>
      <c r="B209" s="1" t="s">
        <v>88</v>
      </c>
      <c r="C209" s="4">
        <v>315000</v>
      </c>
      <c r="D209" s="1">
        <v>3</v>
      </c>
      <c r="E209" s="1" t="s">
        <v>12</v>
      </c>
      <c r="F209" s="1">
        <v>1260</v>
      </c>
      <c r="G209" s="1">
        <v>2767</v>
      </c>
      <c r="H209" s="1">
        <v>2</v>
      </c>
      <c r="I209" s="1">
        <v>0</v>
      </c>
      <c r="J209" s="1">
        <v>0</v>
      </c>
      <c r="K209" s="1">
        <v>3</v>
      </c>
      <c r="L209" s="1">
        <v>8</v>
      </c>
      <c r="M209" s="1">
        <v>1260</v>
      </c>
      <c r="N209" s="1">
        <v>0</v>
      </c>
      <c r="O209" s="1">
        <v>1999</v>
      </c>
      <c r="P209" s="1">
        <v>0</v>
      </c>
      <c r="Q209" s="2">
        <v>474914</v>
      </c>
      <c r="R209" s="1">
        <v>-122155</v>
      </c>
      <c r="S209" s="1"/>
      <c r="T209" s="4">
        <f t="shared" si="78"/>
        <v>250</v>
      </c>
      <c r="U209" s="4" t="b">
        <f t="shared" si="90"/>
        <v>1</v>
      </c>
      <c r="V209" s="2">
        <f t="shared" si="91"/>
        <v>1</v>
      </c>
      <c r="W209" s="4"/>
      <c r="X209" t="b">
        <f t="shared" si="79"/>
        <v>0</v>
      </c>
      <c r="Y209">
        <f t="shared" si="103"/>
        <v>0</v>
      </c>
      <c r="Z209" t="b">
        <f t="shared" si="80"/>
        <v>1</v>
      </c>
      <c r="AA209">
        <f t="shared" si="92"/>
        <v>1</v>
      </c>
      <c r="AB209" t="b">
        <f t="shared" si="81"/>
        <v>0</v>
      </c>
      <c r="AC209">
        <f t="shared" si="93"/>
        <v>0</v>
      </c>
      <c r="AE209">
        <f t="shared" si="94"/>
        <v>0</v>
      </c>
      <c r="AF209">
        <f t="shared" si="82"/>
        <v>1</v>
      </c>
      <c r="AG209" s="14">
        <f t="shared" si="95"/>
        <v>1</v>
      </c>
      <c r="AI209" s="13" t="b">
        <f t="shared" si="83"/>
        <v>0</v>
      </c>
      <c r="AJ209">
        <f t="shared" si="96"/>
        <v>0</v>
      </c>
      <c r="AL209" t="b">
        <v>1</v>
      </c>
      <c r="AM209">
        <v>1</v>
      </c>
      <c r="AO209" t="b">
        <v>0</v>
      </c>
      <c r="AP209">
        <v>0</v>
      </c>
      <c r="AR209" t="b">
        <v>0</v>
      </c>
      <c r="AS209">
        <v>0</v>
      </c>
      <c r="AU209" t="b">
        <v>0</v>
      </c>
      <c r="AV209">
        <v>0</v>
      </c>
      <c r="AX209" t="b">
        <v>0</v>
      </c>
      <c r="AY209">
        <v>0</v>
      </c>
      <c r="BA209" t="b">
        <f t="shared" si="84"/>
        <v>0</v>
      </c>
      <c r="BB209">
        <f t="shared" si="97"/>
        <v>0</v>
      </c>
      <c r="BD209" t="b">
        <f t="shared" si="85"/>
        <v>1</v>
      </c>
      <c r="BE209">
        <f t="shared" si="98"/>
        <v>1</v>
      </c>
      <c r="BG209" t="b">
        <f t="shared" si="86"/>
        <v>0</v>
      </c>
      <c r="BH209">
        <f t="shared" si="99"/>
        <v>0</v>
      </c>
      <c r="BJ209" t="b">
        <f t="shared" si="87"/>
        <v>0</v>
      </c>
      <c r="BK209">
        <f t="shared" si="100"/>
        <v>0</v>
      </c>
      <c r="BM209" t="b">
        <f t="shared" si="88"/>
        <v>0</v>
      </c>
      <c r="BN209">
        <f t="shared" si="101"/>
        <v>0</v>
      </c>
      <c r="BP209" t="b">
        <f t="shared" si="89"/>
        <v>0</v>
      </c>
      <c r="BQ209">
        <f t="shared" si="102"/>
        <v>0</v>
      </c>
    </row>
    <row r="210" spans="1:69" x14ac:dyDescent="0.25">
      <c r="A210" s="1">
        <v>7135520260</v>
      </c>
      <c r="B210" s="1" t="s">
        <v>161</v>
      </c>
      <c r="C210" s="4">
        <v>751000</v>
      </c>
      <c r="D210" s="1">
        <v>3</v>
      </c>
      <c r="E210" s="1" t="s">
        <v>12</v>
      </c>
      <c r="F210" s="1">
        <v>3380</v>
      </c>
      <c r="G210" s="1">
        <v>9528</v>
      </c>
      <c r="H210" s="1">
        <v>2</v>
      </c>
      <c r="I210" s="1">
        <v>0</v>
      </c>
      <c r="J210" s="1">
        <v>0</v>
      </c>
      <c r="K210" s="1">
        <v>3</v>
      </c>
      <c r="L210" s="1">
        <v>10</v>
      </c>
      <c r="M210" s="1">
        <v>3380</v>
      </c>
      <c r="N210" s="1">
        <v>0</v>
      </c>
      <c r="O210" s="1">
        <v>1994</v>
      </c>
      <c r="P210" s="1">
        <v>0</v>
      </c>
      <c r="Q210" s="2">
        <v>475275</v>
      </c>
      <c r="R210" s="1">
        <v>-122148</v>
      </c>
      <c r="S210" s="1"/>
      <c r="T210" s="4">
        <f t="shared" si="78"/>
        <v>222.18934911242604</v>
      </c>
      <c r="U210" s="4" t="b">
        <f t="shared" si="90"/>
        <v>1</v>
      </c>
      <c r="V210" s="2">
        <f t="shared" si="91"/>
        <v>1</v>
      </c>
      <c r="W210" s="4"/>
      <c r="X210" t="b">
        <f t="shared" si="79"/>
        <v>1</v>
      </c>
      <c r="Y210">
        <f t="shared" si="103"/>
        <v>1</v>
      </c>
      <c r="Z210" t="b">
        <f t="shared" si="80"/>
        <v>0</v>
      </c>
      <c r="AA210">
        <f t="shared" si="92"/>
        <v>0</v>
      </c>
      <c r="AB210" t="b">
        <f t="shared" si="81"/>
        <v>0</v>
      </c>
      <c r="AC210">
        <f t="shared" si="93"/>
        <v>0</v>
      </c>
      <c r="AE210">
        <f t="shared" si="94"/>
        <v>1</v>
      </c>
      <c r="AF210">
        <f t="shared" si="82"/>
        <v>1</v>
      </c>
      <c r="AG210" s="14">
        <f t="shared" si="95"/>
        <v>0</v>
      </c>
      <c r="AI210" s="13" t="b">
        <f t="shared" si="83"/>
        <v>1</v>
      </c>
      <c r="AJ210">
        <f t="shared" si="96"/>
        <v>1</v>
      </c>
      <c r="AL210" t="b">
        <v>1</v>
      </c>
      <c r="AM210">
        <v>1</v>
      </c>
      <c r="AO210" t="b">
        <v>0</v>
      </c>
      <c r="AP210">
        <v>0</v>
      </c>
      <c r="AR210" t="b">
        <v>0</v>
      </c>
      <c r="AS210">
        <v>0</v>
      </c>
      <c r="AU210" t="b">
        <v>0</v>
      </c>
      <c r="AV210">
        <v>0</v>
      </c>
      <c r="AX210" t="b">
        <v>0</v>
      </c>
      <c r="AY210">
        <v>0</v>
      </c>
      <c r="BA210" t="b">
        <f t="shared" si="84"/>
        <v>0</v>
      </c>
      <c r="BB210">
        <f t="shared" si="97"/>
        <v>0</v>
      </c>
      <c r="BD210" t="b">
        <f t="shared" si="85"/>
        <v>1</v>
      </c>
      <c r="BE210">
        <f t="shared" si="98"/>
        <v>1</v>
      </c>
      <c r="BG210" t="b">
        <f t="shared" si="86"/>
        <v>1</v>
      </c>
      <c r="BH210">
        <f t="shared" si="99"/>
        <v>1</v>
      </c>
      <c r="BJ210" t="b">
        <f t="shared" si="87"/>
        <v>0</v>
      </c>
      <c r="BK210">
        <f t="shared" si="100"/>
        <v>0</v>
      </c>
      <c r="BM210" t="b">
        <f t="shared" si="88"/>
        <v>0</v>
      </c>
      <c r="BN210">
        <f t="shared" si="101"/>
        <v>0</v>
      </c>
      <c r="BP210" t="b">
        <f t="shared" si="89"/>
        <v>1</v>
      </c>
      <c r="BQ210">
        <f t="shared" si="102"/>
        <v>1</v>
      </c>
    </row>
    <row r="211" spans="1:69" x14ac:dyDescent="0.25">
      <c r="A211" s="1">
        <v>7237501040</v>
      </c>
      <c r="B211" s="1" t="s">
        <v>82</v>
      </c>
      <c r="C211" s="4">
        <v>120000</v>
      </c>
      <c r="D211" s="1">
        <v>4</v>
      </c>
      <c r="E211" s="1" t="s">
        <v>14</v>
      </c>
      <c r="F211" s="1">
        <v>4170</v>
      </c>
      <c r="G211" s="1">
        <v>9748</v>
      </c>
      <c r="H211" s="1">
        <v>2</v>
      </c>
      <c r="I211" s="1">
        <v>0</v>
      </c>
      <c r="J211" s="1">
        <v>0</v>
      </c>
      <c r="K211" s="1">
        <v>3</v>
      </c>
      <c r="L211" s="1">
        <v>11</v>
      </c>
      <c r="M211" s="1">
        <v>4170</v>
      </c>
      <c r="N211" s="1">
        <v>0</v>
      </c>
      <c r="O211" s="1">
        <v>2004</v>
      </c>
      <c r="P211" s="1">
        <v>0</v>
      </c>
      <c r="Q211" s="1">
        <v>47528</v>
      </c>
      <c r="R211" s="1">
        <v>-122132</v>
      </c>
      <c r="S211" s="1"/>
      <c r="T211" s="4">
        <f t="shared" si="78"/>
        <v>28.776978417266186</v>
      </c>
      <c r="U211" s="4" t="b">
        <f t="shared" si="90"/>
        <v>0</v>
      </c>
      <c r="V211" s="2">
        <f t="shared" si="91"/>
        <v>0</v>
      </c>
      <c r="W211" s="4"/>
      <c r="X211" t="b">
        <f t="shared" si="79"/>
        <v>0</v>
      </c>
      <c r="Y211">
        <f t="shared" si="103"/>
        <v>0</v>
      </c>
      <c r="Z211" t="b">
        <f t="shared" si="80"/>
        <v>0</v>
      </c>
      <c r="AA211">
        <f t="shared" si="92"/>
        <v>0</v>
      </c>
      <c r="AB211" t="b">
        <f t="shared" si="81"/>
        <v>1</v>
      </c>
      <c r="AC211">
        <f t="shared" si="93"/>
        <v>1</v>
      </c>
      <c r="AE211">
        <f t="shared" si="94"/>
        <v>0</v>
      </c>
      <c r="AF211">
        <f t="shared" si="82"/>
        <v>2</v>
      </c>
      <c r="AG211" s="14">
        <f t="shared" si="95"/>
        <v>2</v>
      </c>
      <c r="AI211" s="13" t="b">
        <f t="shared" si="83"/>
        <v>0</v>
      </c>
      <c r="AJ211">
        <f t="shared" si="96"/>
        <v>0</v>
      </c>
      <c r="AL211" t="b">
        <v>1</v>
      </c>
      <c r="AM211">
        <v>1</v>
      </c>
      <c r="AO211" t="b">
        <v>0</v>
      </c>
      <c r="AP211">
        <v>0</v>
      </c>
      <c r="AR211" t="b">
        <v>0</v>
      </c>
      <c r="AS211">
        <v>0</v>
      </c>
      <c r="AU211" t="b">
        <v>0</v>
      </c>
      <c r="AV211">
        <v>0</v>
      </c>
      <c r="AX211" t="b">
        <v>1</v>
      </c>
      <c r="AY211">
        <v>1</v>
      </c>
      <c r="BA211" t="b">
        <f t="shared" si="84"/>
        <v>1</v>
      </c>
      <c r="BB211">
        <f t="shared" si="97"/>
        <v>1</v>
      </c>
      <c r="BD211" t="b">
        <f t="shared" si="85"/>
        <v>1</v>
      </c>
      <c r="BE211">
        <f t="shared" si="98"/>
        <v>1</v>
      </c>
      <c r="BG211" t="b">
        <f t="shared" si="86"/>
        <v>1</v>
      </c>
      <c r="BH211">
        <f t="shared" si="99"/>
        <v>1</v>
      </c>
      <c r="BJ211" t="b">
        <f t="shared" si="87"/>
        <v>0</v>
      </c>
      <c r="BK211">
        <f t="shared" si="100"/>
        <v>0</v>
      </c>
      <c r="BM211" t="b">
        <f t="shared" si="88"/>
        <v>0</v>
      </c>
      <c r="BN211">
        <f t="shared" si="101"/>
        <v>0</v>
      </c>
      <c r="BP211" t="b">
        <f t="shared" si="89"/>
        <v>1</v>
      </c>
      <c r="BQ211">
        <f t="shared" si="102"/>
        <v>1</v>
      </c>
    </row>
    <row r="212" spans="1:69" x14ac:dyDescent="0.25">
      <c r="A212" s="1">
        <v>9353301070</v>
      </c>
      <c r="B212" s="1" t="s">
        <v>164</v>
      </c>
      <c r="C212" s="4">
        <v>342500</v>
      </c>
      <c r="D212" s="1">
        <v>5</v>
      </c>
      <c r="E212" s="1" t="s">
        <v>26</v>
      </c>
      <c r="F212" s="1">
        <v>2100</v>
      </c>
      <c r="G212" s="1">
        <v>10726</v>
      </c>
      <c r="H212" s="1">
        <v>1</v>
      </c>
      <c r="I212" s="1">
        <v>0</v>
      </c>
      <c r="J212" s="1">
        <v>0</v>
      </c>
      <c r="K212" s="1">
        <v>4</v>
      </c>
      <c r="L212" s="1">
        <v>7</v>
      </c>
      <c r="M212" s="1">
        <v>1050</v>
      </c>
      <c r="N212" s="1">
        <v>1050</v>
      </c>
      <c r="O212" s="1">
        <v>1963</v>
      </c>
      <c r="P212" s="1">
        <v>0</v>
      </c>
      <c r="Q212" s="2">
        <v>474922</v>
      </c>
      <c r="R212" s="1">
        <v>-122134</v>
      </c>
      <c r="S212" s="1"/>
      <c r="T212" s="4">
        <f t="shared" si="78"/>
        <v>163.0952380952381</v>
      </c>
      <c r="U212" s="4" t="b">
        <f t="shared" si="90"/>
        <v>0</v>
      </c>
      <c r="V212" s="2">
        <f t="shared" si="91"/>
        <v>0</v>
      </c>
      <c r="W212" s="4"/>
      <c r="X212" t="b">
        <f t="shared" si="79"/>
        <v>0</v>
      </c>
      <c r="Y212">
        <f t="shared" si="103"/>
        <v>0</v>
      </c>
      <c r="Z212" t="b">
        <f t="shared" si="80"/>
        <v>0</v>
      </c>
      <c r="AA212">
        <f t="shared" si="92"/>
        <v>0</v>
      </c>
      <c r="AB212" t="b">
        <f t="shared" si="81"/>
        <v>1</v>
      </c>
      <c r="AC212">
        <f t="shared" si="93"/>
        <v>1</v>
      </c>
      <c r="AE212">
        <f t="shared" si="94"/>
        <v>0</v>
      </c>
      <c r="AF212">
        <f t="shared" si="82"/>
        <v>2</v>
      </c>
      <c r="AG212" s="14">
        <f t="shared" si="95"/>
        <v>2</v>
      </c>
      <c r="AI212" s="13" t="b">
        <f t="shared" si="83"/>
        <v>0</v>
      </c>
      <c r="AJ212">
        <f t="shared" si="96"/>
        <v>0</v>
      </c>
      <c r="AL212" t="b">
        <v>0</v>
      </c>
      <c r="AM212">
        <v>0</v>
      </c>
      <c r="AO212" t="b">
        <v>0</v>
      </c>
      <c r="AP212">
        <v>0</v>
      </c>
      <c r="AR212" t="b">
        <v>1</v>
      </c>
      <c r="AS212">
        <v>1</v>
      </c>
      <c r="AU212" t="b">
        <v>0</v>
      </c>
      <c r="AV212">
        <v>0</v>
      </c>
      <c r="AX212" t="b">
        <v>0</v>
      </c>
      <c r="AY212">
        <v>0</v>
      </c>
      <c r="BA212" t="b">
        <f t="shared" si="84"/>
        <v>1</v>
      </c>
      <c r="BB212">
        <f t="shared" si="97"/>
        <v>1</v>
      </c>
      <c r="BD212" t="b">
        <f t="shared" si="85"/>
        <v>1</v>
      </c>
      <c r="BE212">
        <f t="shared" si="98"/>
        <v>1</v>
      </c>
      <c r="BG212" t="b">
        <f t="shared" si="86"/>
        <v>0</v>
      </c>
      <c r="BH212">
        <f t="shared" si="99"/>
        <v>0</v>
      </c>
      <c r="BJ212" t="b">
        <f t="shared" si="87"/>
        <v>0</v>
      </c>
      <c r="BK212">
        <f t="shared" si="100"/>
        <v>0</v>
      </c>
      <c r="BM212" t="b">
        <f t="shared" si="88"/>
        <v>1</v>
      </c>
      <c r="BN212">
        <f t="shared" si="101"/>
        <v>1</v>
      </c>
      <c r="BP212" t="b">
        <f t="shared" si="89"/>
        <v>0</v>
      </c>
      <c r="BQ212">
        <f t="shared" si="102"/>
        <v>0</v>
      </c>
    </row>
    <row r="213" spans="1:69" x14ac:dyDescent="0.25">
      <c r="A213" s="1">
        <v>3303990030</v>
      </c>
      <c r="B213" s="1" t="s">
        <v>165</v>
      </c>
      <c r="C213" s="4">
        <v>840000</v>
      </c>
      <c r="D213" s="1">
        <v>4</v>
      </c>
      <c r="E213" s="1" t="s">
        <v>9</v>
      </c>
      <c r="F213" s="1">
        <v>3040</v>
      </c>
      <c r="G213" s="1">
        <v>13559</v>
      </c>
      <c r="H213" s="1">
        <v>2</v>
      </c>
      <c r="I213" s="1">
        <v>0</v>
      </c>
      <c r="J213" s="1">
        <v>0</v>
      </c>
      <c r="K213" s="1">
        <v>3</v>
      </c>
      <c r="L213" s="1">
        <v>11</v>
      </c>
      <c r="M213" s="1">
        <v>3040</v>
      </c>
      <c r="N213" s="1">
        <v>0</v>
      </c>
      <c r="O213" s="1">
        <v>2003</v>
      </c>
      <c r="P213" s="1">
        <v>0</v>
      </c>
      <c r="Q213" s="1">
        <v>47522</v>
      </c>
      <c r="R213" s="1">
        <v>-122149</v>
      </c>
      <c r="S213" s="1"/>
      <c r="T213" s="4">
        <f t="shared" si="78"/>
        <v>276.31578947368422</v>
      </c>
      <c r="U213" s="4" t="b">
        <f t="shared" si="90"/>
        <v>1</v>
      </c>
      <c r="V213" s="2">
        <f t="shared" si="91"/>
        <v>1</v>
      </c>
      <c r="W213" s="4"/>
      <c r="X213" t="b">
        <f t="shared" si="79"/>
        <v>0</v>
      </c>
      <c r="Y213">
        <f t="shared" si="103"/>
        <v>0</v>
      </c>
      <c r="Z213" t="b">
        <f t="shared" si="80"/>
        <v>1</v>
      </c>
      <c r="AA213">
        <f t="shared" si="92"/>
        <v>1</v>
      </c>
      <c r="AB213" t="b">
        <f t="shared" si="81"/>
        <v>0</v>
      </c>
      <c r="AC213">
        <f t="shared" si="93"/>
        <v>0</v>
      </c>
      <c r="AE213">
        <f t="shared" si="94"/>
        <v>0</v>
      </c>
      <c r="AF213">
        <f t="shared" si="82"/>
        <v>1</v>
      </c>
      <c r="AG213" s="14">
        <f t="shared" si="95"/>
        <v>1</v>
      </c>
      <c r="AI213" s="13" t="b">
        <f t="shared" si="83"/>
        <v>1</v>
      </c>
      <c r="AJ213">
        <f t="shared" si="96"/>
        <v>1</v>
      </c>
      <c r="AL213" t="b">
        <v>1</v>
      </c>
      <c r="AM213">
        <v>1</v>
      </c>
      <c r="AO213" t="b">
        <v>0</v>
      </c>
      <c r="AP213">
        <v>0</v>
      </c>
      <c r="AR213" t="b">
        <v>0</v>
      </c>
      <c r="AS213">
        <v>0</v>
      </c>
      <c r="AU213" t="b">
        <v>0</v>
      </c>
      <c r="AV213">
        <v>0</v>
      </c>
      <c r="AX213" t="b">
        <v>1</v>
      </c>
      <c r="AY213">
        <v>1</v>
      </c>
      <c r="BA213" t="b">
        <f t="shared" si="84"/>
        <v>1</v>
      </c>
      <c r="BB213">
        <f t="shared" si="97"/>
        <v>1</v>
      </c>
      <c r="BD213" t="b">
        <f t="shared" si="85"/>
        <v>1</v>
      </c>
      <c r="BE213">
        <f t="shared" si="98"/>
        <v>1</v>
      </c>
      <c r="BG213" t="b">
        <f t="shared" si="86"/>
        <v>1</v>
      </c>
      <c r="BH213">
        <f t="shared" si="99"/>
        <v>1</v>
      </c>
      <c r="BJ213" t="b">
        <f t="shared" si="87"/>
        <v>0</v>
      </c>
      <c r="BK213">
        <f t="shared" si="100"/>
        <v>0</v>
      </c>
      <c r="BM213" t="b">
        <f t="shared" si="88"/>
        <v>0</v>
      </c>
      <c r="BN213">
        <f t="shared" si="101"/>
        <v>0</v>
      </c>
      <c r="BP213" t="b">
        <f t="shared" si="89"/>
        <v>1</v>
      </c>
      <c r="BQ213">
        <f t="shared" si="102"/>
        <v>1</v>
      </c>
    </row>
    <row r="214" spans="1:69" x14ac:dyDescent="0.25">
      <c r="A214" s="1">
        <v>9477940390</v>
      </c>
      <c r="B214" s="1" t="s">
        <v>166</v>
      </c>
      <c r="C214" s="4">
        <v>510000</v>
      </c>
      <c r="D214" s="1">
        <v>4</v>
      </c>
      <c r="E214" s="1" t="s">
        <v>12</v>
      </c>
      <c r="F214" s="1">
        <v>3180</v>
      </c>
      <c r="G214" s="1">
        <v>5405</v>
      </c>
      <c r="H214" s="1">
        <v>2</v>
      </c>
      <c r="I214" s="1">
        <v>0</v>
      </c>
      <c r="J214" s="1">
        <v>0</v>
      </c>
      <c r="K214" s="1">
        <v>3</v>
      </c>
      <c r="L214" s="1">
        <v>7</v>
      </c>
      <c r="M214" s="1">
        <v>3180</v>
      </c>
      <c r="N214" s="1">
        <v>0</v>
      </c>
      <c r="O214" s="1">
        <v>2001</v>
      </c>
      <c r="P214" s="1">
        <v>0</v>
      </c>
      <c r="Q214" s="2">
        <v>474905</v>
      </c>
      <c r="R214" s="1" t="s">
        <v>81</v>
      </c>
      <c r="S214" s="1"/>
      <c r="T214" s="4">
        <f t="shared" si="78"/>
        <v>160.37735849056602</v>
      </c>
      <c r="U214" s="4" t="b">
        <f t="shared" si="90"/>
        <v>0</v>
      </c>
      <c r="V214" s="2">
        <f t="shared" si="91"/>
        <v>0</v>
      </c>
      <c r="W214" s="4"/>
      <c r="X214" t="b">
        <f t="shared" si="79"/>
        <v>0</v>
      </c>
      <c r="Y214">
        <f t="shared" si="103"/>
        <v>0</v>
      </c>
      <c r="Z214" t="b">
        <f t="shared" si="80"/>
        <v>0</v>
      </c>
      <c r="AA214">
        <f t="shared" si="92"/>
        <v>0</v>
      </c>
      <c r="AB214" t="b">
        <f t="shared" si="81"/>
        <v>1</v>
      </c>
      <c r="AC214">
        <f t="shared" si="93"/>
        <v>1</v>
      </c>
      <c r="AE214">
        <f t="shared" si="94"/>
        <v>0</v>
      </c>
      <c r="AF214">
        <f t="shared" si="82"/>
        <v>2</v>
      </c>
      <c r="AG214" s="14">
        <f t="shared" si="95"/>
        <v>2</v>
      </c>
      <c r="AI214" s="13" t="b">
        <f t="shared" si="83"/>
        <v>1</v>
      </c>
      <c r="AJ214">
        <f t="shared" si="96"/>
        <v>1</v>
      </c>
      <c r="AL214" t="b">
        <v>1</v>
      </c>
      <c r="AM214">
        <v>1</v>
      </c>
      <c r="AO214" t="b">
        <v>0</v>
      </c>
      <c r="AP214">
        <v>0</v>
      </c>
      <c r="AR214" t="b">
        <v>0</v>
      </c>
      <c r="AS214">
        <v>0</v>
      </c>
      <c r="AU214" t="b">
        <v>0</v>
      </c>
      <c r="AV214">
        <v>0</v>
      </c>
      <c r="AX214" t="b">
        <v>1</v>
      </c>
      <c r="AY214">
        <v>1</v>
      </c>
      <c r="BA214" t="b">
        <f t="shared" si="84"/>
        <v>1</v>
      </c>
      <c r="BB214">
        <f t="shared" si="97"/>
        <v>1</v>
      </c>
      <c r="BD214" t="b">
        <f t="shared" si="85"/>
        <v>1</v>
      </c>
      <c r="BE214">
        <f t="shared" si="98"/>
        <v>1</v>
      </c>
      <c r="BG214" t="b">
        <f t="shared" si="86"/>
        <v>1</v>
      </c>
      <c r="BH214">
        <f t="shared" si="99"/>
        <v>1</v>
      </c>
      <c r="BJ214" t="b">
        <f t="shared" si="87"/>
        <v>0</v>
      </c>
      <c r="BK214">
        <f t="shared" si="100"/>
        <v>0</v>
      </c>
      <c r="BM214" t="b">
        <f t="shared" si="88"/>
        <v>0</v>
      </c>
      <c r="BN214">
        <f t="shared" si="101"/>
        <v>0</v>
      </c>
      <c r="BP214" t="b">
        <f t="shared" si="89"/>
        <v>0</v>
      </c>
      <c r="BQ214">
        <f t="shared" si="102"/>
        <v>0</v>
      </c>
    </row>
    <row r="215" spans="1:69" x14ac:dyDescent="0.25">
      <c r="A215" s="1">
        <v>3448700070</v>
      </c>
      <c r="B215" s="1" t="s">
        <v>109</v>
      </c>
      <c r="C215" s="4">
        <v>435000</v>
      </c>
      <c r="D215" s="1">
        <v>4</v>
      </c>
      <c r="E215" s="1" t="s">
        <v>12</v>
      </c>
      <c r="F215" s="1">
        <v>2440</v>
      </c>
      <c r="G215" s="1">
        <v>5350</v>
      </c>
      <c r="H215" s="1">
        <v>2</v>
      </c>
      <c r="I215" s="1">
        <v>0</v>
      </c>
      <c r="J215" s="1">
        <v>0</v>
      </c>
      <c r="K215" s="1">
        <v>3</v>
      </c>
      <c r="L215" s="1">
        <v>7</v>
      </c>
      <c r="M215" s="1">
        <v>2440</v>
      </c>
      <c r="N215" s="1">
        <v>0</v>
      </c>
      <c r="O215" s="1">
        <v>2003</v>
      </c>
      <c r="P215" s="1">
        <v>0</v>
      </c>
      <c r="Q215" s="2">
        <v>474891</v>
      </c>
      <c r="R215" s="1">
        <v>-122149</v>
      </c>
      <c r="S215" s="1"/>
      <c r="T215" s="4">
        <f t="shared" si="78"/>
        <v>178.27868852459017</v>
      </c>
      <c r="U215" s="4" t="b">
        <f t="shared" si="90"/>
        <v>0</v>
      </c>
      <c r="V215" s="2">
        <f t="shared" si="91"/>
        <v>0</v>
      </c>
      <c r="W215" s="4"/>
      <c r="X215" t="b">
        <f t="shared" si="79"/>
        <v>1</v>
      </c>
      <c r="Y215">
        <f t="shared" si="103"/>
        <v>1</v>
      </c>
      <c r="Z215" t="b">
        <f t="shared" si="80"/>
        <v>0</v>
      </c>
      <c r="AA215">
        <f t="shared" si="92"/>
        <v>0</v>
      </c>
      <c r="AB215" t="b">
        <f t="shared" si="81"/>
        <v>0</v>
      </c>
      <c r="AC215">
        <f t="shared" si="93"/>
        <v>0</v>
      </c>
      <c r="AE215">
        <f t="shared" si="94"/>
        <v>1</v>
      </c>
      <c r="AF215">
        <f t="shared" si="82"/>
        <v>1</v>
      </c>
      <c r="AG215" s="14">
        <f t="shared" si="95"/>
        <v>0</v>
      </c>
      <c r="AI215" s="13" t="b">
        <f t="shared" si="83"/>
        <v>0</v>
      </c>
      <c r="AJ215">
        <f t="shared" si="96"/>
        <v>0</v>
      </c>
      <c r="AL215" t="b">
        <v>1</v>
      </c>
      <c r="AM215">
        <v>1</v>
      </c>
      <c r="AO215" t="b">
        <v>0</v>
      </c>
      <c r="AP215">
        <v>0</v>
      </c>
      <c r="AR215" t="b">
        <v>0</v>
      </c>
      <c r="AS215">
        <v>0</v>
      </c>
      <c r="AU215" t="b">
        <v>0</v>
      </c>
      <c r="AV215">
        <v>0</v>
      </c>
      <c r="AX215" t="b">
        <v>1</v>
      </c>
      <c r="AY215">
        <v>1</v>
      </c>
      <c r="BA215" t="b">
        <f t="shared" si="84"/>
        <v>1</v>
      </c>
      <c r="BB215">
        <f t="shared" si="97"/>
        <v>1</v>
      </c>
      <c r="BD215" t="b">
        <f t="shared" si="85"/>
        <v>1</v>
      </c>
      <c r="BE215">
        <f t="shared" si="98"/>
        <v>1</v>
      </c>
      <c r="BG215" t="b">
        <f t="shared" si="86"/>
        <v>0</v>
      </c>
      <c r="BH215">
        <f t="shared" si="99"/>
        <v>0</v>
      </c>
      <c r="BJ215" t="b">
        <f t="shared" si="87"/>
        <v>0</v>
      </c>
      <c r="BK215">
        <f t="shared" si="100"/>
        <v>0</v>
      </c>
      <c r="BM215" t="b">
        <f t="shared" si="88"/>
        <v>0</v>
      </c>
      <c r="BN215">
        <f t="shared" si="101"/>
        <v>0</v>
      </c>
      <c r="BP215" t="b">
        <f t="shared" si="89"/>
        <v>0</v>
      </c>
      <c r="BQ215">
        <f t="shared" si="102"/>
        <v>0</v>
      </c>
    </row>
    <row r="216" spans="1:69" x14ac:dyDescent="0.25">
      <c r="A216" s="1">
        <v>9432750070</v>
      </c>
      <c r="B216" s="1" t="s">
        <v>167</v>
      </c>
      <c r="C216" s="4">
        <v>512000</v>
      </c>
      <c r="D216" s="1">
        <v>4</v>
      </c>
      <c r="E216" s="1" t="s">
        <v>12</v>
      </c>
      <c r="F216" s="1">
        <v>2550</v>
      </c>
      <c r="G216" s="1">
        <v>17209</v>
      </c>
      <c r="H216" s="1">
        <v>2</v>
      </c>
      <c r="I216" s="1">
        <v>0</v>
      </c>
      <c r="J216" s="1">
        <v>0</v>
      </c>
      <c r="K216" s="1">
        <v>3</v>
      </c>
      <c r="L216" s="1">
        <v>9</v>
      </c>
      <c r="M216" s="1">
        <v>2550</v>
      </c>
      <c r="N216" s="1">
        <v>0</v>
      </c>
      <c r="O216" s="1">
        <v>1996</v>
      </c>
      <c r="P216" s="1">
        <v>0</v>
      </c>
      <c r="Q216" s="2">
        <v>474836</v>
      </c>
      <c r="R216" s="1">
        <v>-122136</v>
      </c>
      <c r="S216" s="1"/>
      <c r="T216" s="4">
        <f t="shared" si="78"/>
        <v>200.78431372549019</v>
      </c>
      <c r="U216" s="4" t="b">
        <f t="shared" si="90"/>
        <v>1</v>
      </c>
      <c r="V216" s="2">
        <f t="shared" si="91"/>
        <v>1</v>
      </c>
      <c r="W216" s="4"/>
      <c r="X216" t="b">
        <f t="shared" si="79"/>
        <v>1</v>
      </c>
      <c r="Y216">
        <f t="shared" si="103"/>
        <v>1</v>
      </c>
      <c r="Z216" t="b">
        <f t="shared" si="80"/>
        <v>0</v>
      </c>
      <c r="AA216">
        <f t="shared" si="92"/>
        <v>0</v>
      </c>
      <c r="AB216" t="b">
        <f t="shared" si="81"/>
        <v>0</v>
      </c>
      <c r="AC216">
        <f t="shared" si="93"/>
        <v>0</v>
      </c>
      <c r="AE216">
        <f t="shared" si="94"/>
        <v>1</v>
      </c>
      <c r="AF216">
        <f t="shared" si="82"/>
        <v>1</v>
      </c>
      <c r="AG216" s="14">
        <f t="shared" si="95"/>
        <v>0</v>
      </c>
      <c r="AI216" s="13" t="b">
        <f t="shared" si="83"/>
        <v>1</v>
      </c>
      <c r="AJ216">
        <f t="shared" si="96"/>
        <v>1</v>
      </c>
      <c r="AL216" t="b">
        <v>1</v>
      </c>
      <c r="AM216">
        <v>1</v>
      </c>
      <c r="AO216" t="b">
        <v>0</v>
      </c>
      <c r="AP216">
        <v>0</v>
      </c>
      <c r="AR216" t="b">
        <v>0</v>
      </c>
      <c r="AS216">
        <v>0</v>
      </c>
      <c r="AU216" t="b">
        <v>0</v>
      </c>
      <c r="AV216">
        <v>0</v>
      </c>
      <c r="AX216" t="b">
        <v>0</v>
      </c>
      <c r="AY216">
        <v>0</v>
      </c>
      <c r="BA216" t="b">
        <f t="shared" si="84"/>
        <v>1</v>
      </c>
      <c r="BB216">
        <f t="shared" si="97"/>
        <v>1</v>
      </c>
      <c r="BD216" t="b">
        <f t="shared" si="85"/>
        <v>1</v>
      </c>
      <c r="BE216">
        <f t="shared" si="98"/>
        <v>1</v>
      </c>
      <c r="BG216" t="b">
        <f t="shared" si="86"/>
        <v>1</v>
      </c>
      <c r="BH216">
        <f t="shared" si="99"/>
        <v>1</v>
      </c>
      <c r="BJ216" t="b">
        <f t="shared" si="87"/>
        <v>1</v>
      </c>
      <c r="BK216">
        <f t="shared" si="100"/>
        <v>1</v>
      </c>
      <c r="BM216" t="b">
        <f t="shared" si="88"/>
        <v>0</v>
      </c>
      <c r="BN216">
        <f t="shared" si="101"/>
        <v>0</v>
      </c>
      <c r="BP216" t="b">
        <f t="shared" si="89"/>
        <v>1</v>
      </c>
      <c r="BQ216">
        <f t="shared" si="102"/>
        <v>1</v>
      </c>
    </row>
    <row r="217" spans="1:69" x14ac:dyDescent="0.25">
      <c r="A217" s="1">
        <v>6061400160</v>
      </c>
      <c r="B217" s="1" t="s">
        <v>168</v>
      </c>
      <c r="C217" s="4">
        <v>330000</v>
      </c>
      <c r="D217" s="1">
        <v>4</v>
      </c>
      <c r="E217" s="1" t="s">
        <v>26</v>
      </c>
      <c r="F217" s="1">
        <v>1790</v>
      </c>
      <c r="G217" s="1">
        <v>9920</v>
      </c>
      <c r="H217" s="1">
        <v>1</v>
      </c>
      <c r="I217" s="1">
        <v>0</v>
      </c>
      <c r="J217" s="1">
        <v>0</v>
      </c>
      <c r="K217" s="1">
        <v>4</v>
      </c>
      <c r="L217" s="1">
        <v>7</v>
      </c>
      <c r="M217" s="1">
        <v>1170</v>
      </c>
      <c r="N217" s="1">
        <v>620</v>
      </c>
      <c r="O217" s="1">
        <v>1969</v>
      </c>
      <c r="P217" s="1">
        <v>0</v>
      </c>
      <c r="Q217" s="2">
        <v>475126</v>
      </c>
      <c r="R217" s="1">
        <v>-122149</v>
      </c>
      <c r="S217" s="1"/>
      <c r="T217" s="4">
        <f t="shared" si="78"/>
        <v>184.35754189944134</v>
      </c>
      <c r="U217" s="4" t="b">
        <f t="shared" si="90"/>
        <v>0</v>
      </c>
      <c r="V217" s="2">
        <f t="shared" si="91"/>
        <v>0</v>
      </c>
      <c r="W217" s="4"/>
      <c r="X217" t="b">
        <f t="shared" si="79"/>
        <v>1</v>
      </c>
      <c r="Y217">
        <f t="shared" si="103"/>
        <v>1</v>
      </c>
      <c r="Z217" t="b">
        <f t="shared" si="80"/>
        <v>0</v>
      </c>
      <c r="AA217">
        <f t="shared" si="92"/>
        <v>0</v>
      </c>
      <c r="AB217" t="b">
        <f t="shared" si="81"/>
        <v>0</v>
      </c>
      <c r="AC217">
        <f t="shared" si="93"/>
        <v>0</v>
      </c>
      <c r="AE217">
        <f t="shared" si="94"/>
        <v>1</v>
      </c>
      <c r="AF217">
        <f t="shared" si="82"/>
        <v>1</v>
      </c>
      <c r="AG217" s="14">
        <f t="shared" si="95"/>
        <v>0</v>
      </c>
      <c r="AI217" s="13" t="b">
        <f t="shared" si="83"/>
        <v>0</v>
      </c>
      <c r="AJ217">
        <f t="shared" si="96"/>
        <v>0</v>
      </c>
      <c r="AL217" t="b">
        <v>0</v>
      </c>
      <c r="AM217">
        <v>0</v>
      </c>
      <c r="AO217" t="b">
        <v>0</v>
      </c>
      <c r="AP217">
        <v>0</v>
      </c>
      <c r="AR217" t="b">
        <v>1</v>
      </c>
      <c r="AS217">
        <v>1</v>
      </c>
      <c r="AU217" t="b">
        <v>0</v>
      </c>
      <c r="AV217">
        <v>0</v>
      </c>
      <c r="AX217" t="b">
        <v>0</v>
      </c>
      <c r="AY217">
        <v>0</v>
      </c>
      <c r="BA217" t="b">
        <f t="shared" si="84"/>
        <v>1</v>
      </c>
      <c r="BB217">
        <f t="shared" si="97"/>
        <v>1</v>
      </c>
      <c r="BD217" t="b">
        <f t="shared" si="85"/>
        <v>1</v>
      </c>
      <c r="BE217">
        <f t="shared" si="98"/>
        <v>1</v>
      </c>
      <c r="BG217" t="b">
        <f t="shared" si="86"/>
        <v>0</v>
      </c>
      <c r="BH217">
        <f t="shared" si="99"/>
        <v>0</v>
      </c>
      <c r="BJ217" t="b">
        <f t="shared" si="87"/>
        <v>0</v>
      </c>
      <c r="BK217">
        <f t="shared" si="100"/>
        <v>0</v>
      </c>
      <c r="BM217" t="b">
        <f t="shared" si="88"/>
        <v>1</v>
      </c>
      <c r="BN217">
        <f t="shared" si="101"/>
        <v>1</v>
      </c>
      <c r="BP217" t="b">
        <f t="shared" si="89"/>
        <v>0</v>
      </c>
      <c r="BQ217">
        <f t="shared" si="102"/>
        <v>0</v>
      </c>
    </row>
    <row r="218" spans="1:69" x14ac:dyDescent="0.25">
      <c r="A218" s="1">
        <v>5127000810</v>
      </c>
      <c r="B218" s="1" t="s">
        <v>57</v>
      </c>
      <c r="C218" s="4">
        <v>305495</v>
      </c>
      <c r="D218" s="1">
        <v>3</v>
      </c>
      <c r="E218" s="1" t="s">
        <v>6</v>
      </c>
      <c r="F218" s="1">
        <v>2110</v>
      </c>
      <c r="G218" s="1">
        <v>10200</v>
      </c>
      <c r="H218" s="1">
        <v>2</v>
      </c>
      <c r="I218" s="1">
        <v>0</v>
      </c>
      <c r="J218" s="1">
        <v>0</v>
      </c>
      <c r="K218" s="1">
        <v>4</v>
      </c>
      <c r="L218" s="1">
        <v>7</v>
      </c>
      <c r="M218" s="1">
        <v>2110</v>
      </c>
      <c r="N218" s="1">
        <v>0</v>
      </c>
      <c r="O218" s="1">
        <v>1966</v>
      </c>
      <c r="P218" s="1">
        <v>0</v>
      </c>
      <c r="Q218" s="2">
        <v>474744</v>
      </c>
      <c r="R218" s="1">
        <v>-122154</v>
      </c>
      <c r="S218" s="1"/>
      <c r="T218" s="4">
        <f t="shared" si="78"/>
        <v>144.78436018957345</v>
      </c>
      <c r="U218" s="4" t="b">
        <f t="shared" si="90"/>
        <v>0</v>
      </c>
      <c r="V218" s="2">
        <f t="shared" si="91"/>
        <v>0</v>
      </c>
      <c r="W218" s="4"/>
      <c r="X218" t="b">
        <f t="shared" si="79"/>
        <v>0</v>
      </c>
      <c r="Y218">
        <f t="shared" si="103"/>
        <v>0</v>
      </c>
      <c r="Z218" t="b">
        <f t="shared" si="80"/>
        <v>0</v>
      </c>
      <c r="AA218">
        <f t="shared" si="92"/>
        <v>0</v>
      </c>
      <c r="AB218" t="b">
        <f t="shared" si="81"/>
        <v>1</v>
      </c>
      <c r="AC218">
        <f t="shared" si="93"/>
        <v>1</v>
      </c>
      <c r="AE218">
        <f t="shared" si="94"/>
        <v>0</v>
      </c>
      <c r="AF218">
        <f t="shared" si="82"/>
        <v>2</v>
      </c>
      <c r="AG218" s="14">
        <f t="shared" si="95"/>
        <v>2</v>
      </c>
      <c r="AI218" s="13" t="b">
        <f t="shared" si="83"/>
        <v>0</v>
      </c>
      <c r="AJ218">
        <f t="shared" si="96"/>
        <v>0</v>
      </c>
      <c r="AL218" t="b">
        <v>1</v>
      </c>
      <c r="AM218">
        <v>1</v>
      </c>
      <c r="AO218" t="b">
        <v>0</v>
      </c>
      <c r="AP218">
        <v>0</v>
      </c>
      <c r="AR218" t="b">
        <v>0</v>
      </c>
      <c r="AS218">
        <v>0</v>
      </c>
      <c r="AU218" t="b">
        <v>0</v>
      </c>
      <c r="AV218">
        <v>0</v>
      </c>
      <c r="AX218" t="b">
        <v>0</v>
      </c>
      <c r="AY218">
        <v>0</v>
      </c>
      <c r="BA218" t="b">
        <f t="shared" si="84"/>
        <v>0</v>
      </c>
      <c r="BB218">
        <f t="shared" si="97"/>
        <v>0</v>
      </c>
      <c r="BD218" t="b">
        <f t="shared" si="85"/>
        <v>1</v>
      </c>
      <c r="BE218">
        <f t="shared" si="98"/>
        <v>1</v>
      </c>
      <c r="BG218" t="b">
        <f t="shared" si="86"/>
        <v>0</v>
      </c>
      <c r="BH218">
        <f t="shared" si="99"/>
        <v>0</v>
      </c>
      <c r="BJ218" t="b">
        <f t="shared" si="87"/>
        <v>0</v>
      </c>
      <c r="BK218">
        <f t="shared" si="100"/>
        <v>0</v>
      </c>
      <c r="BM218" t="b">
        <f t="shared" si="88"/>
        <v>1</v>
      </c>
      <c r="BN218">
        <f t="shared" si="101"/>
        <v>1</v>
      </c>
      <c r="BP218" t="b">
        <f t="shared" si="89"/>
        <v>0</v>
      </c>
      <c r="BQ218">
        <f t="shared" si="102"/>
        <v>0</v>
      </c>
    </row>
    <row r="219" spans="1:69" x14ac:dyDescent="0.25">
      <c r="A219" s="1">
        <v>1072000400</v>
      </c>
      <c r="B219" s="1" t="s">
        <v>169</v>
      </c>
      <c r="C219" s="4">
        <v>385000</v>
      </c>
      <c r="D219" s="1">
        <v>4</v>
      </c>
      <c r="E219" s="1">
        <v>3</v>
      </c>
      <c r="F219" s="1">
        <v>2120</v>
      </c>
      <c r="G219" s="1">
        <v>13000</v>
      </c>
      <c r="H219" s="1">
        <v>2</v>
      </c>
      <c r="I219" s="1">
        <v>0</v>
      </c>
      <c r="J219" s="1">
        <v>0</v>
      </c>
      <c r="K219" s="1">
        <v>4</v>
      </c>
      <c r="L219" s="1">
        <v>8</v>
      </c>
      <c r="M219" s="1">
        <v>2120</v>
      </c>
      <c r="N219" s="1">
        <v>0</v>
      </c>
      <c r="O219" s="1">
        <v>1978</v>
      </c>
      <c r="P219" s="1">
        <v>0</v>
      </c>
      <c r="Q219" s="2">
        <v>474745</v>
      </c>
      <c r="R219" s="1">
        <v>-122141</v>
      </c>
      <c r="S219" s="1"/>
      <c r="T219" s="4">
        <f t="shared" si="78"/>
        <v>181.60377358490567</v>
      </c>
      <c r="U219" s="4" t="b">
        <f t="shared" si="90"/>
        <v>0</v>
      </c>
      <c r="V219" s="2">
        <f t="shared" si="91"/>
        <v>0</v>
      </c>
      <c r="W219" s="4"/>
      <c r="X219" t="b">
        <f t="shared" si="79"/>
        <v>1</v>
      </c>
      <c r="Y219">
        <f t="shared" si="103"/>
        <v>1</v>
      </c>
      <c r="Z219" t="b">
        <f t="shared" si="80"/>
        <v>0</v>
      </c>
      <c r="AA219">
        <f t="shared" si="92"/>
        <v>0</v>
      </c>
      <c r="AB219" t="b">
        <f t="shared" si="81"/>
        <v>0</v>
      </c>
      <c r="AC219">
        <f t="shared" si="93"/>
        <v>0</v>
      </c>
      <c r="AE219">
        <f t="shared" si="94"/>
        <v>1</v>
      </c>
      <c r="AF219">
        <f t="shared" si="82"/>
        <v>1</v>
      </c>
      <c r="AG219" s="14">
        <f t="shared" si="95"/>
        <v>0</v>
      </c>
      <c r="AI219" s="13" t="b">
        <f t="shared" si="83"/>
        <v>0</v>
      </c>
      <c r="AJ219">
        <f t="shared" si="96"/>
        <v>0</v>
      </c>
      <c r="AL219" t="b">
        <v>1</v>
      </c>
      <c r="AM219">
        <v>1</v>
      </c>
      <c r="AO219" t="b">
        <v>0</v>
      </c>
      <c r="AP219">
        <v>0</v>
      </c>
      <c r="AR219" t="b">
        <v>0</v>
      </c>
      <c r="AS219">
        <v>0</v>
      </c>
      <c r="AU219" t="b">
        <v>0</v>
      </c>
      <c r="AV219">
        <v>0</v>
      </c>
      <c r="AX219" t="b">
        <v>0</v>
      </c>
      <c r="AY219">
        <v>0</v>
      </c>
      <c r="BA219" t="b">
        <f t="shared" si="84"/>
        <v>1</v>
      </c>
      <c r="BB219">
        <f t="shared" si="97"/>
        <v>1</v>
      </c>
      <c r="BD219" t="b">
        <f t="shared" si="85"/>
        <v>1</v>
      </c>
      <c r="BE219">
        <f t="shared" si="98"/>
        <v>1</v>
      </c>
      <c r="BG219" t="b">
        <f t="shared" si="86"/>
        <v>0</v>
      </c>
      <c r="BH219">
        <f t="shared" si="99"/>
        <v>0</v>
      </c>
      <c r="BJ219" t="b">
        <f t="shared" si="87"/>
        <v>0</v>
      </c>
      <c r="BK219">
        <f t="shared" si="100"/>
        <v>0</v>
      </c>
      <c r="BM219" t="b">
        <f t="shared" si="88"/>
        <v>1</v>
      </c>
      <c r="BN219">
        <f t="shared" si="101"/>
        <v>1</v>
      </c>
      <c r="BP219" t="b">
        <f t="shared" si="89"/>
        <v>0</v>
      </c>
      <c r="BQ219">
        <f t="shared" si="102"/>
        <v>0</v>
      </c>
    </row>
    <row r="220" spans="1:69" x14ac:dyDescent="0.25">
      <c r="A220" s="1">
        <v>3295900520</v>
      </c>
      <c r="B220" s="1" t="s">
        <v>48</v>
      </c>
      <c r="C220" s="4">
        <v>429950</v>
      </c>
      <c r="D220" s="1">
        <v>4</v>
      </c>
      <c r="E220" s="1" t="s">
        <v>12</v>
      </c>
      <c r="F220" s="1">
        <v>2320</v>
      </c>
      <c r="G220" s="1">
        <v>4524</v>
      </c>
      <c r="H220" s="1">
        <v>2</v>
      </c>
      <c r="I220" s="1">
        <v>0</v>
      </c>
      <c r="J220" s="1">
        <v>0</v>
      </c>
      <c r="K220" s="1">
        <v>3</v>
      </c>
      <c r="L220" s="1">
        <v>8</v>
      </c>
      <c r="M220" s="1">
        <v>2320</v>
      </c>
      <c r="N220" s="1">
        <v>0</v>
      </c>
      <c r="O220" s="1">
        <v>2004</v>
      </c>
      <c r="P220" s="1">
        <v>0</v>
      </c>
      <c r="Q220" s="2">
        <v>474798</v>
      </c>
      <c r="R220" s="1">
        <v>-122136</v>
      </c>
      <c r="S220" s="1"/>
      <c r="T220" s="4">
        <f t="shared" si="78"/>
        <v>185.32327586206895</v>
      </c>
      <c r="U220" s="4" t="b">
        <f t="shared" si="90"/>
        <v>0</v>
      </c>
      <c r="V220" s="2">
        <f t="shared" si="91"/>
        <v>0</v>
      </c>
      <c r="W220" s="4"/>
      <c r="X220" t="b">
        <f t="shared" si="79"/>
        <v>1</v>
      </c>
      <c r="Y220">
        <f t="shared" si="103"/>
        <v>1</v>
      </c>
      <c r="Z220" t="b">
        <f t="shared" si="80"/>
        <v>0</v>
      </c>
      <c r="AA220">
        <f t="shared" si="92"/>
        <v>0</v>
      </c>
      <c r="AB220" t="b">
        <f t="shared" si="81"/>
        <v>0</v>
      </c>
      <c r="AC220">
        <f t="shared" si="93"/>
        <v>0</v>
      </c>
      <c r="AE220">
        <f t="shared" si="94"/>
        <v>1</v>
      </c>
      <c r="AF220">
        <f t="shared" si="82"/>
        <v>1</v>
      </c>
      <c r="AG220" s="14">
        <f t="shared" si="95"/>
        <v>0</v>
      </c>
      <c r="AI220" s="13" t="b">
        <f t="shared" si="83"/>
        <v>0</v>
      </c>
      <c r="AJ220">
        <f t="shared" si="96"/>
        <v>0</v>
      </c>
      <c r="AL220" t="b">
        <v>1</v>
      </c>
      <c r="AM220">
        <v>1</v>
      </c>
      <c r="AO220" t="b">
        <v>0</v>
      </c>
      <c r="AP220">
        <v>0</v>
      </c>
      <c r="AR220" t="b">
        <v>0</v>
      </c>
      <c r="AS220">
        <v>0</v>
      </c>
      <c r="AU220" t="b">
        <v>0</v>
      </c>
      <c r="AV220">
        <v>0</v>
      </c>
      <c r="AX220" t="b">
        <v>1</v>
      </c>
      <c r="AY220">
        <v>1</v>
      </c>
      <c r="BA220" t="b">
        <f t="shared" si="84"/>
        <v>1</v>
      </c>
      <c r="BB220">
        <f t="shared" si="97"/>
        <v>1</v>
      </c>
      <c r="BD220" t="b">
        <f t="shared" si="85"/>
        <v>1</v>
      </c>
      <c r="BE220">
        <f t="shared" si="98"/>
        <v>1</v>
      </c>
      <c r="BG220" t="b">
        <f t="shared" si="86"/>
        <v>0</v>
      </c>
      <c r="BH220">
        <f t="shared" si="99"/>
        <v>0</v>
      </c>
      <c r="BJ220" t="b">
        <f t="shared" si="87"/>
        <v>0</v>
      </c>
      <c r="BK220">
        <f t="shared" si="100"/>
        <v>0</v>
      </c>
      <c r="BM220" t="b">
        <f t="shared" si="88"/>
        <v>0</v>
      </c>
      <c r="BN220">
        <f t="shared" si="101"/>
        <v>0</v>
      </c>
      <c r="BP220" t="b">
        <f t="shared" si="89"/>
        <v>0</v>
      </c>
      <c r="BQ220">
        <f t="shared" si="102"/>
        <v>0</v>
      </c>
    </row>
    <row r="221" spans="1:69" x14ac:dyDescent="0.25">
      <c r="A221" s="1">
        <v>6403500570</v>
      </c>
      <c r="B221" s="1" t="s">
        <v>157</v>
      </c>
      <c r="C221" s="4">
        <v>498500</v>
      </c>
      <c r="D221" s="1">
        <v>5</v>
      </c>
      <c r="E221" s="1" t="s">
        <v>9</v>
      </c>
      <c r="F221" s="1">
        <v>2990</v>
      </c>
      <c r="G221" s="1">
        <v>7420</v>
      </c>
      <c r="H221" s="1">
        <v>2</v>
      </c>
      <c r="I221" s="1">
        <v>0</v>
      </c>
      <c r="J221" s="1">
        <v>0</v>
      </c>
      <c r="K221" s="1">
        <v>3</v>
      </c>
      <c r="L221" s="1">
        <v>8</v>
      </c>
      <c r="M221" s="1">
        <v>2990</v>
      </c>
      <c r="N221" s="1">
        <v>0</v>
      </c>
      <c r="O221" s="1">
        <v>1996</v>
      </c>
      <c r="P221" s="1">
        <v>0</v>
      </c>
      <c r="Q221" s="2">
        <v>474944</v>
      </c>
      <c r="R221" s="1">
        <v>-122162</v>
      </c>
      <c r="S221" s="1"/>
      <c r="T221" s="4">
        <f t="shared" si="78"/>
        <v>166.72240802675586</v>
      </c>
      <c r="U221" s="4" t="b">
        <f t="shared" si="90"/>
        <v>0</v>
      </c>
      <c r="V221" s="2">
        <f t="shared" si="91"/>
        <v>0</v>
      </c>
      <c r="W221" s="4"/>
      <c r="X221" t="b">
        <f t="shared" si="79"/>
        <v>0</v>
      </c>
      <c r="Y221">
        <f t="shared" si="103"/>
        <v>0</v>
      </c>
      <c r="Z221" t="b">
        <f t="shared" si="80"/>
        <v>0</v>
      </c>
      <c r="AA221">
        <f t="shared" si="92"/>
        <v>0</v>
      </c>
      <c r="AB221" t="b">
        <f t="shared" si="81"/>
        <v>1</v>
      </c>
      <c r="AC221">
        <f t="shared" si="93"/>
        <v>1</v>
      </c>
      <c r="AE221">
        <f t="shared" si="94"/>
        <v>0</v>
      </c>
      <c r="AF221">
        <f t="shared" si="82"/>
        <v>2</v>
      </c>
      <c r="AG221" s="14">
        <f t="shared" si="95"/>
        <v>2</v>
      </c>
      <c r="AI221" s="13" t="b">
        <f t="shared" si="83"/>
        <v>0</v>
      </c>
      <c r="AJ221">
        <f t="shared" si="96"/>
        <v>0</v>
      </c>
      <c r="AL221" t="b">
        <v>1</v>
      </c>
      <c r="AM221">
        <v>1</v>
      </c>
      <c r="AO221" t="b">
        <v>0</v>
      </c>
      <c r="AP221">
        <v>0</v>
      </c>
      <c r="AR221" t="b">
        <v>0</v>
      </c>
      <c r="AS221">
        <v>0</v>
      </c>
      <c r="AU221" t="b">
        <v>0</v>
      </c>
      <c r="AV221">
        <v>0</v>
      </c>
      <c r="AX221" t="b">
        <v>0</v>
      </c>
      <c r="AY221">
        <v>0</v>
      </c>
      <c r="BA221" t="b">
        <f t="shared" si="84"/>
        <v>1</v>
      </c>
      <c r="BB221">
        <f t="shared" si="97"/>
        <v>1</v>
      </c>
      <c r="BD221" t="b">
        <f t="shared" si="85"/>
        <v>1</v>
      </c>
      <c r="BE221">
        <f t="shared" si="98"/>
        <v>1</v>
      </c>
      <c r="BG221" t="b">
        <f t="shared" si="86"/>
        <v>1</v>
      </c>
      <c r="BH221">
        <f t="shared" si="99"/>
        <v>1</v>
      </c>
      <c r="BJ221" t="b">
        <f t="shared" si="87"/>
        <v>0</v>
      </c>
      <c r="BK221">
        <f t="shared" si="100"/>
        <v>0</v>
      </c>
      <c r="BM221" t="b">
        <f t="shared" si="88"/>
        <v>0</v>
      </c>
      <c r="BN221">
        <f t="shared" si="101"/>
        <v>0</v>
      </c>
      <c r="BP221" t="b">
        <f t="shared" si="89"/>
        <v>0</v>
      </c>
      <c r="BQ221">
        <f t="shared" si="102"/>
        <v>0</v>
      </c>
    </row>
    <row r="222" spans="1:69" x14ac:dyDescent="0.25">
      <c r="A222" s="1">
        <v>3303980140</v>
      </c>
      <c r="B222" s="1" t="s">
        <v>170</v>
      </c>
      <c r="C222" s="4">
        <v>1150000</v>
      </c>
      <c r="D222" s="1">
        <v>4</v>
      </c>
      <c r="E222" s="1">
        <v>3</v>
      </c>
      <c r="F222" s="1">
        <v>4160</v>
      </c>
      <c r="G222" s="1">
        <v>13170</v>
      </c>
      <c r="H222" s="1">
        <v>2</v>
      </c>
      <c r="I222" s="1">
        <v>0</v>
      </c>
      <c r="J222" s="1">
        <v>0</v>
      </c>
      <c r="K222" s="1">
        <v>3</v>
      </c>
      <c r="L222" s="1">
        <v>11</v>
      </c>
      <c r="M222" s="1">
        <v>3040</v>
      </c>
      <c r="N222" s="1">
        <v>1120</v>
      </c>
      <c r="O222" s="1">
        <v>2001</v>
      </c>
      <c r="P222" s="1">
        <v>0</v>
      </c>
      <c r="Q222" s="2">
        <v>475182</v>
      </c>
      <c r="R222" s="1">
        <v>-122149</v>
      </c>
      <c r="S222" s="1"/>
      <c r="T222" s="4">
        <f t="shared" si="78"/>
        <v>276.44230769230768</v>
      </c>
      <c r="U222" s="4" t="b">
        <f t="shared" si="90"/>
        <v>1</v>
      </c>
      <c r="V222" s="2">
        <f t="shared" si="91"/>
        <v>1</v>
      </c>
      <c r="W222" s="4"/>
      <c r="X222" t="b">
        <f t="shared" si="79"/>
        <v>0</v>
      </c>
      <c r="Y222">
        <f t="shared" si="103"/>
        <v>0</v>
      </c>
      <c r="Z222" t="b">
        <f t="shared" si="80"/>
        <v>1</v>
      </c>
      <c r="AA222">
        <f t="shared" si="92"/>
        <v>1</v>
      </c>
      <c r="AB222" t="b">
        <f t="shared" si="81"/>
        <v>0</v>
      </c>
      <c r="AC222">
        <f t="shared" si="93"/>
        <v>0</v>
      </c>
      <c r="AE222">
        <f t="shared" si="94"/>
        <v>0</v>
      </c>
      <c r="AF222">
        <f t="shared" si="82"/>
        <v>1</v>
      </c>
      <c r="AG222" s="14">
        <f t="shared" si="95"/>
        <v>1</v>
      </c>
      <c r="AI222" s="13" t="b">
        <f t="shared" si="83"/>
        <v>1</v>
      </c>
      <c r="AJ222">
        <f t="shared" si="96"/>
        <v>1</v>
      </c>
      <c r="AL222" t="b">
        <v>1</v>
      </c>
      <c r="AM222">
        <v>1</v>
      </c>
      <c r="AO222" t="b">
        <v>0</v>
      </c>
      <c r="AP222">
        <v>0</v>
      </c>
      <c r="AR222" t="b">
        <v>1</v>
      </c>
      <c r="AS222">
        <v>1</v>
      </c>
      <c r="AU222" t="b">
        <v>0</v>
      </c>
      <c r="AV222">
        <v>0</v>
      </c>
      <c r="AX222" t="b">
        <v>1</v>
      </c>
      <c r="AY222">
        <v>1</v>
      </c>
      <c r="BA222" t="b">
        <f t="shared" si="84"/>
        <v>1</v>
      </c>
      <c r="BB222">
        <f t="shared" si="97"/>
        <v>1</v>
      </c>
      <c r="BD222" t="b">
        <f t="shared" si="85"/>
        <v>1</v>
      </c>
      <c r="BE222">
        <f t="shared" si="98"/>
        <v>1</v>
      </c>
      <c r="BG222" t="b">
        <f t="shared" si="86"/>
        <v>1</v>
      </c>
      <c r="BH222">
        <f t="shared" si="99"/>
        <v>1</v>
      </c>
      <c r="BJ222" t="b">
        <f t="shared" si="87"/>
        <v>0</v>
      </c>
      <c r="BK222">
        <f t="shared" si="100"/>
        <v>0</v>
      </c>
      <c r="BM222" t="b">
        <f t="shared" si="88"/>
        <v>0</v>
      </c>
      <c r="BN222">
        <f t="shared" si="101"/>
        <v>0</v>
      </c>
      <c r="BP222" t="b">
        <f t="shared" si="89"/>
        <v>1</v>
      </c>
      <c r="BQ222">
        <f t="shared" si="102"/>
        <v>1</v>
      </c>
    </row>
    <row r="223" spans="1:69" x14ac:dyDescent="0.25">
      <c r="A223" s="1">
        <v>8809200070</v>
      </c>
      <c r="B223" s="1" t="s">
        <v>171</v>
      </c>
      <c r="C223" s="4">
        <v>315000</v>
      </c>
      <c r="D223" s="1">
        <v>4</v>
      </c>
      <c r="E223" s="1" t="s">
        <v>12</v>
      </c>
      <c r="F223" s="1">
        <v>1970</v>
      </c>
      <c r="G223" s="1">
        <v>5190</v>
      </c>
      <c r="H223" s="1">
        <v>2</v>
      </c>
      <c r="I223" s="1">
        <v>0</v>
      </c>
      <c r="J223" s="1">
        <v>0</v>
      </c>
      <c r="K223" s="1">
        <v>3</v>
      </c>
      <c r="L223" s="1">
        <v>7</v>
      </c>
      <c r="M223" s="1">
        <v>1970</v>
      </c>
      <c r="N223" s="1">
        <v>0</v>
      </c>
      <c r="O223" s="1">
        <v>2002</v>
      </c>
      <c r="P223" s="1">
        <v>0</v>
      </c>
      <c r="Q223" s="1">
        <v>47515</v>
      </c>
      <c r="R223" s="1">
        <v>-122164</v>
      </c>
      <c r="S223" s="1"/>
      <c r="T223" s="4">
        <f t="shared" si="78"/>
        <v>159.89847715736042</v>
      </c>
      <c r="U223" s="4" t="b">
        <f t="shared" si="90"/>
        <v>0</v>
      </c>
      <c r="V223" s="2">
        <f t="shared" si="91"/>
        <v>0</v>
      </c>
      <c r="W223" s="4"/>
      <c r="X223" t="b">
        <f t="shared" si="79"/>
        <v>0</v>
      </c>
      <c r="Y223">
        <f t="shared" si="103"/>
        <v>0</v>
      </c>
      <c r="Z223" t="b">
        <f t="shared" si="80"/>
        <v>0</v>
      </c>
      <c r="AA223">
        <f t="shared" si="92"/>
        <v>0</v>
      </c>
      <c r="AB223" t="b">
        <f t="shared" si="81"/>
        <v>1</v>
      </c>
      <c r="AC223">
        <f t="shared" si="93"/>
        <v>1</v>
      </c>
      <c r="AE223">
        <f t="shared" si="94"/>
        <v>0</v>
      </c>
      <c r="AF223">
        <f t="shared" si="82"/>
        <v>2</v>
      </c>
      <c r="AG223" s="14">
        <f t="shared" si="95"/>
        <v>2</v>
      </c>
      <c r="AI223" s="13" t="b">
        <f t="shared" si="83"/>
        <v>0</v>
      </c>
      <c r="AJ223">
        <f t="shared" si="96"/>
        <v>0</v>
      </c>
      <c r="AL223" t="b">
        <v>1</v>
      </c>
      <c r="AM223">
        <v>1</v>
      </c>
      <c r="AO223" t="b">
        <v>0</v>
      </c>
      <c r="AP223">
        <v>0</v>
      </c>
      <c r="AR223" t="b">
        <v>0</v>
      </c>
      <c r="AS223">
        <v>0</v>
      </c>
      <c r="AU223" t="b">
        <v>0</v>
      </c>
      <c r="AV223">
        <v>0</v>
      </c>
      <c r="AX223" t="b">
        <v>1</v>
      </c>
      <c r="AY223">
        <v>1</v>
      </c>
      <c r="BA223" t="b">
        <f t="shared" si="84"/>
        <v>1</v>
      </c>
      <c r="BB223">
        <f t="shared" si="97"/>
        <v>1</v>
      </c>
      <c r="BD223" t="b">
        <f t="shared" si="85"/>
        <v>1</v>
      </c>
      <c r="BE223">
        <f t="shared" si="98"/>
        <v>1</v>
      </c>
      <c r="BG223" t="b">
        <f t="shared" si="86"/>
        <v>0</v>
      </c>
      <c r="BH223">
        <f t="shared" si="99"/>
        <v>0</v>
      </c>
      <c r="BJ223" t="b">
        <f t="shared" si="87"/>
        <v>0</v>
      </c>
      <c r="BK223">
        <f t="shared" si="100"/>
        <v>0</v>
      </c>
      <c r="BM223" t="b">
        <f t="shared" si="88"/>
        <v>0</v>
      </c>
      <c r="BN223">
        <f t="shared" si="101"/>
        <v>0</v>
      </c>
      <c r="BP223" t="b">
        <f t="shared" si="89"/>
        <v>0</v>
      </c>
      <c r="BQ223">
        <f t="shared" si="102"/>
        <v>0</v>
      </c>
    </row>
    <row r="224" spans="1:69" x14ac:dyDescent="0.25">
      <c r="A224" s="1">
        <v>7230400400</v>
      </c>
      <c r="B224" s="1" t="s">
        <v>172</v>
      </c>
      <c r="C224" s="4">
        <v>240000</v>
      </c>
      <c r="D224" s="1">
        <v>3</v>
      </c>
      <c r="E224" s="1">
        <v>2</v>
      </c>
      <c r="F224" s="1">
        <v>1220</v>
      </c>
      <c r="G224" s="1">
        <v>17652</v>
      </c>
      <c r="H224" s="1">
        <v>1</v>
      </c>
      <c r="I224" s="1">
        <v>0</v>
      </c>
      <c r="J224" s="1">
        <v>0</v>
      </c>
      <c r="K224" s="1">
        <v>4</v>
      </c>
      <c r="L224" s="1">
        <v>7</v>
      </c>
      <c r="M224" s="1">
        <v>1220</v>
      </c>
      <c r="N224" s="1">
        <v>0</v>
      </c>
      <c r="O224" s="1">
        <v>1980</v>
      </c>
      <c r="P224" s="1">
        <v>0</v>
      </c>
      <c r="Q224" s="2">
        <v>474712</v>
      </c>
      <c r="R224" s="1" t="s">
        <v>93</v>
      </c>
      <c r="S224" s="1"/>
      <c r="T224" s="4">
        <f t="shared" si="78"/>
        <v>196.72131147540983</v>
      </c>
      <c r="U224" s="4" t="b">
        <f t="shared" si="90"/>
        <v>0</v>
      </c>
      <c r="V224" s="2">
        <f t="shared" si="91"/>
        <v>0</v>
      </c>
      <c r="W224" s="4"/>
      <c r="X224" t="b">
        <f t="shared" si="79"/>
        <v>1</v>
      </c>
      <c r="Y224">
        <f t="shared" si="103"/>
        <v>1</v>
      </c>
      <c r="Z224" t="b">
        <f t="shared" si="80"/>
        <v>0</v>
      </c>
      <c r="AA224">
        <f t="shared" si="92"/>
        <v>0</v>
      </c>
      <c r="AB224" t="b">
        <f t="shared" si="81"/>
        <v>0</v>
      </c>
      <c r="AC224">
        <f t="shared" si="93"/>
        <v>0</v>
      </c>
      <c r="AE224">
        <f t="shared" si="94"/>
        <v>1</v>
      </c>
      <c r="AF224">
        <f t="shared" si="82"/>
        <v>1</v>
      </c>
      <c r="AG224" s="14">
        <f t="shared" si="95"/>
        <v>0</v>
      </c>
      <c r="AI224" s="13" t="b">
        <f t="shared" si="83"/>
        <v>0</v>
      </c>
      <c r="AJ224">
        <f t="shared" si="96"/>
        <v>0</v>
      </c>
      <c r="AL224" t="b">
        <v>0</v>
      </c>
      <c r="AM224">
        <v>0</v>
      </c>
      <c r="AO224" t="b">
        <v>0</v>
      </c>
      <c r="AP224">
        <v>0</v>
      </c>
      <c r="AR224" t="b">
        <v>0</v>
      </c>
      <c r="AS224">
        <v>0</v>
      </c>
      <c r="AU224" t="b">
        <v>0</v>
      </c>
      <c r="AV224">
        <v>0</v>
      </c>
      <c r="AX224" t="b">
        <v>0</v>
      </c>
      <c r="AY224">
        <v>0</v>
      </c>
      <c r="BA224" t="b">
        <f t="shared" si="84"/>
        <v>0</v>
      </c>
      <c r="BB224">
        <f t="shared" si="97"/>
        <v>0</v>
      </c>
      <c r="BD224" t="b">
        <f t="shared" si="85"/>
        <v>0</v>
      </c>
      <c r="BE224">
        <f t="shared" si="98"/>
        <v>0</v>
      </c>
      <c r="BG224" t="b">
        <f t="shared" si="86"/>
        <v>0</v>
      </c>
      <c r="BH224">
        <f t="shared" si="99"/>
        <v>0</v>
      </c>
      <c r="BJ224" t="b">
        <f t="shared" si="87"/>
        <v>1</v>
      </c>
      <c r="BK224">
        <f t="shared" si="100"/>
        <v>1</v>
      </c>
      <c r="BM224" t="b">
        <f t="shared" si="88"/>
        <v>1</v>
      </c>
      <c r="BN224">
        <f t="shared" si="101"/>
        <v>1</v>
      </c>
      <c r="BP224" t="b">
        <f t="shared" si="89"/>
        <v>0</v>
      </c>
      <c r="BQ224">
        <f t="shared" si="102"/>
        <v>0</v>
      </c>
    </row>
    <row r="225" spans="1:69" x14ac:dyDescent="0.25">
      <c r="A225" s="1">
        <v>7230400400</v>
      </c>
      <c r="B225" s="1" t="s">
        <v>85</v>
      </c>
      <c r="C225" s="4">
        <v>415500</v>
      </c>
      <c r="D225" s="1">
        <v>3</v>
      </c>
      <c r="E225" s="1">
        <v>2</v>
      </c>
      <c r="F225" s="1">
        <v>1220</v>
      </c>
      <c r="G225" s="1">
        <v>17652</v>
      </c>
      <c r="H225" s="1">
        <v>1</v>
      </c>
      <c r="I225" s="1">
        <v>0</v>
      </c>
      <c r="J225" s="1">
        <v>0</v>
      </c>
      <c r="K225" s="1">
        <v>4</v>
      </c>
      <c r="L225" s="1">
        <v>7</v>
      </c>
      <c r="M225" s="1">
        <v>1220</v>
      </c>
      <c r="N225" s="1">
        <v>0</v>
      </c>
      <c r="O225" s="1">
        <v>1980</v>
      </c>
      <c r="P225" s="1">
        <v>0</v>
      </c>
      <c r="Q225" s="2">
        <v>474712</v>
      </c>
      <c r="R225" s="1" t="s">
        <v>93</v>
      </c>
      <c r="S225" s="1"/>
      <c r="T225" s="4">
        <f t="shared" si="78"/>
        <v>340.57377049180326</v>
      </c>
      <c r="U225" s="4" t="b">
        <f t="shared" si="90"/>
        <v>1</v>
      </c>
      <c r="V225" s="2">
        <f t="shared" si="91"/>
        <v>1</v>
      </c>
      <c r="W225" s="4"/>
      <c r="X225" t="b">
        <f t="shared" si="79"/>
        <v>0</v>
      </c>
      <c r="Y225">
        <f t="shared" si="103"/>
        <v>0</v>
      </c>
      <c r="Z225" t="b">
        <f t="shared" si="80"/>
        <v>1</v>
      </c>
      <c r="AA225">
        <f t="shared" si="92"/>
        <v>1</v>
      </c>
      <c r="AB225" t="b">
        <f t="shared" si="81"/>
        <v>0</v>
      </c>
      <c r="AC225">
        <f t="shared" si="93"/>
        <v>0</v>
      </c>
      <c r="AE225">
        <f t="shared" si="94"/>
        <v>0</v>
      </c>
      <c r="AF225">
        <f t="shared" si="82"/>
        <v>1</v>
      </c>
      <c r="AG225" s="14">
        <f t="shared" si="95"/>
        <v>1</v>
      </c>
      <c r="AI225" s="13" t="b">
        <f t="shared" si="83"/>
        <v>0</v>
      </c>
      <c r="AJ225">
        <f t="shared" si="96"/>
        <v>0</v>
      </c>
      <c r="AL225" t="b">
        <v>0</v>
      </c>
      <c r="AM225">
        <v>0</v>
      </c>
      <c r="AO225" t="b">
        <v>0</v>
      </c>
      <c r="AP225">
        <v>0</v>
      </c>
      <c r="AR225" t="b">
        <v>0</v>
      </c>
      <c r="AS225">
        <v>0</v>
      </c>
      <c r="AU225" t="b">
        <v>0</v>
      </c>
      <c r="AV225">
        <v>0</v>
      </c>
      <c r="AX225" t="b">
        <v>0</v>
      </c>
      <c r="AY225">
        <v>0</v>
      </c>
      <c r="BA225" t="b">
        <f t="shared" si="84"/>
        <v>0</v>
      </c>
      <c r="BB225">
        <f t="shared" si="97"/>
        <v>0</v>
      </c>
      <c r="BD225" t="b">
        <f t="shared" si="85"/>
        <v>0</v>
      </c>
      <c r="BE225">
        <f t="shared" si="98"/>
        <v>0</v>
      </c>
      <c r="BG225" t="b">
        <f t="shared" si="86"/>
        <v>0</v>
      </c>
      <c r="BH225">
        <f t="shared" si="99"/>
        <v>0</v>
      </c>
      <c r="BJ225" t="b">
        <f t="shared" si="87"/>
        <v>1</v>
      </c>
      <c r="BK225">
        <f t="shared" si="100"/>
        <v>1</v>
      </c>
      <c r="BM225" t="b">
        <f t="shared" si="88"/>
        <v>1</v>
      </c>
      <c r="BN225">
        <f t="shared" si="101"/>
        <v>1</v>
      </c>
      <c r="BP225" t="b">
        <f t="shared" si="89"/>
        <v>0</v>
      </c>
      <c r="BQ225">
        <f t="shared" si="102"/>
        <v>0</v>
      </c>
    </row>
    <row r="226" spans="1:69" x14ac:dyDescent="0.25">
      <c r="A226" s="1">
        <v>3211100990</v>
      </c>
      <c r="B226" s="1" t="s">
        <v>68</v>
      </c>
      <c r="C226" s="4">
        <v>410000</v>
      </c>
      <c r="D226" s="1">
        <v>4</v>
      </c>
      <c r="E226" s="1" t="s">
        <v>9</v>
      </c>
      <c r="F226" s="1">
        <v>2220</v>
      </c>
      <c r="G226" s="1">
        <v>8450</v>
      </c>
      <c r="H226" s="1">
        <v>1</v>
      </c>
      <c r="I226" s="1">
        <v>0</v>
      </c>
      <c r="J226" s="1">
        <v>0</v>
      </c>
      <c r="K226" s="1">
        <v>4</v>
      </c>
      <c r="L226" s="1">
        <v>7</v>
      </c>
      <c r="M226" s="1">
        <v>1260</v>
      </c>
      <c r="N226" s="1">
        <v>960</v>
      </c>
      <c r="O226" s="1">
        <v>1983</v>
      </c>
      <c r="P226" s="1">
        <v>0</v>
      </c>
      <c r="Q226" s="2">
        <v>474804</v>
      </c>
      <c r="R226" s="1">
        <v>-122157</v>
      </c>
      <c r="S226" s="1"/>
      <c r="T226" s="4">
        <f t="shared" si="78"/>
        <v>184.6846846846847</v>
      </c>
      <c r="U226" s="4" t="b">
        <f t="shared" si="90"/>
        <v>0</v>
      </c>
      <c r="V226" s="2">
        <f t="shared" si="91"/>
        <v>0</v>
      </c>
      <c r="W226" s="4"/>
      <c r="X226" t="b">
        <f t="shared" si="79"/>
        <v>1</v>
      </c>
      <c r="Y226">
        <f t="shared" si="103"/>
        <v>1</v>
      </c>
      <c r="Z226" t="b">
        <f t="shared" si="80"/>
        <v>0</v>
      </c>
      <c r="AA226">
        <f t="shared" si="92"/>
        <v>0</v>
      </c>
      <c r="AB226" t="b">
        <f t="shared" si="81"/>
        <v>0</v>
      </c>
      <c r="AC226">
        <f t="shared" si="93"/>
        <v>0</v>
      </c>
      <c r="AE226">
        <f t="shared" si="94"/>
        <v>1</v>
      </c>
      <c r="AF226">
        <f t="shared" si="82"/>
        <v>1</v>
      </c>
      <c r="AG226" s="14">
        <f t="shared" si="95"/>
        <v>0</v>
      </c>
      <c r="AI226" s="13" t="b">
        <f t="shared" si="83"/>
        <v>0</v>
      </c>
      <c r="AJ226">
        <f t="shared" si="96"/>
        <v>0</v>
      </c>
      <c r="AL226" t="b">
        <v>0</v>
      </c>
      <c r="AM226">
        <v>0</v>
      </c>
      <c r="AO226" t="b">
        <v>0</v>
      </c>
      <c r="AP226">
        <v>0</v>
      </c>
      <c r="AR226" t="b">
        <v>1</v>
      </c>
      <c r="AS226">
        <v>1</v>
      </c>
      <c r="AU226" t="b">
        <v>0</v>
      </c>
      <c r="AV226">
        <v>0</v>
      </c>
      <c r="AX226" t="b">
        <v>0</v>
      </c>
      <c r="AY226">
        <v>0</v>
      </c>
      <c r="BA226" t="b">
        <f t="shared" si="84"/>
        <v>1</v>
      </c>
      <c r="BB226">
        <f t="shared" si="97"/>
        <v>1</v>
      </c>
      <c r="BD226" t="b">
        <f t="shared" si="85"/>
        <v>1</v>
      </c>
      <c r="BE226">
        <f t="shared" si="98"/>
        <v>1</v>
      </c>
      <c r="BG226" t="b">
        <f t="shared" si="86"/>
        <v>0</v>
      </c>
      <c r="BH226">
        <f t="shared" si="99"/>
        <v>0</v>
      </c>
      <c r="BJ226" t="b">
        <f t="shared" si="87"/>
        <v>0</v>
      </c>
      <c r="BK226">
        <f t="shared" si="100"/>
        <v>0</v>
      </c>
      <c r="BM226" t="b">
        <f t="shared" si="88"/>
        <v>1</v>
      </c>
      <c r="BN226">
        <f t="shared" si="101"/>
        <v>1</v>
      </c>
      <c r="BP226" t="b">
        <f t="shared" si="89"/>
        <v>0</v>
      </c>
      <c r="BQ226">
        <f t="shared" si="102"/>
        <v>0</v>
      </c>
    </row>
    <row r="227" spans="1:69" x14ac:dyDescent="0.25">
      <c r="A227" s="1">
        <v>1823069046</v>
      </c>
      <c r="B227" s="1" t="s">
        <v>173</v>
      </c>
      <c r="C227" s="4">
        <v>250000</v>
      </c>
      <c r="D227" s="1">
        <v>3</v>
      </c>
      <c r="E227" s="1" t="s">
        <v>1</v>
      </c>
      <c r="F227" s="1">
        <v>2390</v>
      </c>
      <c r="G227" s="1">
        <v>23522</v>
      </c>
      <c r="H227" s="1">
        <v>1</v>
      </c>
      <c r="I227" s="1">
        <v>0</v>
      </c>
      <c r="J227" s="1">
        <v>0</v>
      </c>
      <c r="K227" s="1">
        <v>2</v>
      </c>
      <c r="L227" s="1">
        <v>7</v>
      </c>
      <c r="M227" s="1">
        <v>1890</v>
      </c>
      <c r="N227" s="1">
        <v>500</v>
      </c>
      <c r="O227" s="1">
        <v>1938</v>
      </c>
      <c r="P227" s="1">
        <v>1968</v>
      </c>
      <c r="Q227" s="2">
        <v>474754</v>
      </c>
      <c r="R227" s="1" t="s">
        <v>132</v>
      </c>
      <c r="S227" s="1"/>
      <c r="T227" s="4">
        <f t="shared" si="78"/>
        <v>104.60251046025104</v>
      </c>
      <c r="U227" s="4" t="b">
        <f t="shared" si="90"/>
        <v>0</v>
      </c>
      <c r="V227" s="2">
        <f t="shared" si="91"/>
        <v>0</v>
      </c>
      <c r="W227" s="4"/>
      <c r="X227" t="b">
        <f t="shared" si="79"/>
        <v>0</v>
      </c>
      <c r="Y227">
        <f t="shared" si="103"/>
        <v>0</v>
      </c>
      <c r="Z227" t="b">
        <f t="shared" si="80"/>
        <v>0</v>
      </c>
      <c r="AA227">
        <f t="shared" si="92"/>
        <v>0</v>
      </c>
      <c r="AB227" t="b">
        <f t="shared" si="81"/>
        <v>1</v>
      </c>
      <c r="AC227">
        <f t="shared" si="93"/>
        <v>1</v>
      </c>
      <c r="AE227">
        <f t="shared" si="94"/>
        <v>0</v>
      </c>
      <c r="AF227">
        <f t="shared" si="82"/>
        <v>2</v>
      </c>
      <c r="AG227" s="14">
        <f t="shared" si="95"/>
        <v>2</v>
      </c>
      <c r="AI227" s="13" t="b">
        <f t="shared" si="83"/>
        <v>0</v>
      </c>
      <c r="AJ227">
        <f t="shared" si="96"/>
        <v>0</v>
      </c>
      <c r="AL227" t="b">
        <v>0</v>
      </c>
      <c r="AM227">
        <v>0</v>
      </c>
      <c r="AO227" t="b">
        <v>0</v>
      </c>
      <c r="AP227">
        <v>0</v>
      </c>
      <c r="AR227" t="b">
        <v>1</v>
      </c>
      <c r="AS227">
        <v>1</v>
      </c>
      <c r="AU227" t="b">
        <v>1</v>
      </c>
      <c r="AV227">
        <v>1</v>
      </c>
      <c r="AX227" t="b">
        <v>0</v>
      </c>
      <c r="AY227">
        <v>0</v>
      </c>
      <c r="BA227" t="b">
        <f t="shared" si="84"/>
        <v>0</v>
      </c>
      <c r="BB227">
        <f t="shared" si="97"/>
        <v>0</v>
      </c>
      <c r="BD227" t="b">
        <f t="shared" si="85"/>
        <v>1</v>
      </c>
      <c r="BE227">
        <f t="shared" si="98"/>
        <v>1</v>
      </c>
      <c r="BG227" t="b">
        <f t="shared" si="86"/>
        <v>0</v>
      </c>
      <c r="BH227">
        <f t="shared" si="99"/>
        <v>0</v>
      </c>
      <c r="BJ227" t="b">
        <f t="shared" si="87"/>
        <v>1</v>
      </c>
      <c r="BK227">
        <f t="shared" si="100"/>
        <v>1</v>
      </c>
      <c r="BM227" t="b">
        <f t="shared" si="88"/>
        <v>0</v>
      </c>
      <c r="BN227">
        <f t="shared" si="101"/>
        <v>0</v>
      </c>
      <c r="BP227" t="b">
        <f t="shared" si="89"/>
        <v>0</v>
      </c>
      <c r="BQ227">
        <f t="shared" si="102"/>
        <v>0</v>
      </c>
    </row>
    <row r="228" spans="1:69" x14ac:dyDescent="0.25">
      <c r="A228" s="1">
        <v>5095401360</v>
      </c>
      <c r="B228" s="1" t="s">
        <v>174</v>
      </c>
      <c r="C228" s="4">
        <v>418000</v>
      </c>
      <c r="D228" s="1">
        <v>3</v>
      </c>
      <c r="E228" s="1" t="s">
        <v>12</v>
      </c>
      <c r="F228" s="1">
        <v>2080</v>
      </c>
      <c r="G228" s="1">
        <v>16050</v>
      </c>
      <c r="H228" s="1">
        <v>1</v>
      </c>
      <c r="I228" s="1">
        <v>0</v>
      </c>
      <c r="J228" s="1">
        <v>0</v>
      </c>
      <c r="K228" s="1">
        <v>5</v>
      </c>
      <c r="L228" s="1">
        <v>8</v>
      </c>
      <c r="M228" s="1">
        <v>1360</v>
      </c>
      <c r="N228" s="1">
        <v>720</v>
      </c>
      <c r="O228" s="1">
        <v>1978</v>
      </c>
      <c r="P228" s="1">
        <v>0</v>
      </c>
      <c r="Q228" s="2">
        <v>474694</v>
      </c>
      <c r="R228" s="1">
        <v>-122069</v>
      </c>
      <c r="S228" s="1"/>
      <c r="T228" s="4">
        <f t="shared" si="78"/>
        <v>200.96153846153845</v>
      </c>
      <c r="U228" s="4" t="b">
        <f t="shared" si="90"/>
        <v>1</v>
      </c>
      <c r="V228" s="2">
        <f t="shared" si="91"/>
        <v>1</v>
      </c>
      <c r="W228" s="4"/>
      <c r="X228" t="b">
        <f t="shared" si="79"/>
        <v>1</v>
      </c>
      <c r="Y228">
        <f t="shared" si="103"/>
        <v>1</v>
      </c>
      <c r="Z228" t="b">
        <f t="shared" si="80"/>
        <v>0</v>
      </c>
      <c r="AA228">
        <f t="shared" si="92"/>
        <v>0</v>
      </c>
      <c r="AB228" t="b">
        <f t="shared" si="81"/>
        <v>0</v>
      </c>
      <c r="AC228">
        <f t="shared" si="93"/>
        <v>0</v>
      </c>
      <c r="AE228">
        <f t="shared" si="94"/>
        <v>1</v>
      </c>
      <c r="AF228">
        <f t="shared" si="82"/>
        <v>1</v>
      </c>
      <c r="AG228" s="14">
        <f t="shared" si="95"/>
        <v>0</v>
      </c>
      <c r="AI228" s="13" t="b">
        <f t="shared" si="83"/>
        <v>0</v>
      </c>
      <c r="AJ228">
        <f t="shared" si="96"/>
        <v>0</v>
      </c>
      <c r="AL228" t="b">
        <v>0</v>
      </c>
      <c r="AM228">
        <v>0</v>
      </c>
      <c r="AO228" t="b">
        <v>0</v>
      </c>
      <c r="AP228">
        <v>0</v>
      </c>
      <c r="AR228" t="b">
        <v>1</v>
      </c>
      <c r="AS228">
        <v>1</v>
      </c>
      <c r="AU228" t="b">
        <v>0</v>
      </c>
      <c r="AV228">
        <v>0</v>
      </c>
      <c r="AX228" t="b">
        <v>0</v>
      </c>
      <c r="AY228">
        <v>0</v>
      </c>
      <c r="BA228" t="b">
        <f t="shared" si="84"/>
        <v>0</v>
      </c>
      <c r="BB228">
        <f t="shared" si="97"/>
        <v>0</v>
      </c>
      <c r="BD228" t="b">
        <f t="shared" si="85"/>
        <v>1</v>
      </c>
      <c r="BE228">
        <f t="shared" si="98"/>
        <v>1</v>
      </c>
      <c r="BG228" t="b">
        <f t="shared" si="86"/>
        <v>0</v>
      </c>
      <c r="BH228">
        <f t="shared" si="99"/>
        <v>0</v>
      </c>
      <c r="BJ228" t="b">
        <f t="shared" si="87"/>
        <v>1</v>
      </c>
      <c r="BK228">
        <f t="shared" si="100"/>
        <v>1</v>
      </c>
      <c r="BM228" t="b">
        <f t="shared" si="88"/>
        <v>1</v>
      </c>
      <c r="BN228">
        <f t="shared" si="101"/>
        <v>1</v>
      </c>
      <c r="BP228" t="b">
        <f t="shared" si="89"/>
        <v>0</v>
      </c>
      <c r="BQ228">
        <f t="shared" si="102"/>
        <v>0</v>
      </c>
    </row>
    <row r="229" spans="1:69" x14ac:dyDescent="0.25">
      <c r="A229" s="1">
        <v>7708200400</v>
      </c>
      <c r="B229" s="1" t="s">
        <v>107</v>
      </c>
      <c r="C229" s="4">
        <v>495000</v>
      </c>
      <c r="D229" s="1">
        <v>4</v>
      </c>
      <c r="E229" s="1" t="s">
        <v>12</v>
      </c>
      <c r="F229" s="1">
        <v>2460</v>
      </c>
      <c r="G229" s="1">
        <v>4774</v>
      </c>
      <c r="H229" s="1">
        <v>2</v>
      </c>
      <c r="I229" s="1">
        <v>0</v>
      </c>
      <c r="J229" s="1">
        <v>0</v>
      </c>
      <c r="K229" s="1">
        <v>3</v>
      </c>
      <c r="L229" s="1">
        <v>8</v>
      </c>
      <c r="M229" s="1">
        <v>2460</v>
      </c>
      <c r="N229" s="1">
        <v>0</v>
      </c>
      <c r="O229" s="1">
        <v>2006</v>
      </c>
      <c r="P229" s="1">
        <v>0</v>
      </c>
      <c r="Q229" s="2">
        <v>474912</v>
      </c>
      <c r="R229" s="1">
        <v>-122145</v>
      </c>
      <c r="S229" s="1"/>
      <c r="T229" s="4">
        <f t="shared" si="78"/>
        <v>201.21951219512195</v>
      </c>
      <c r="U229" s="4" t="b">
        <f t="shared" si="90"/>
        <v>1</v>
      </c>
      <c r="V229" s="2">
        <f t="shared" si="91"/>
        <v>1</v>
      </c>
      <c r="W229" s="4"/>
      <c r="X229" t="b">
        <f t="shared" si="79"/>
        <v>1</v>
      </c>
      <c r="Y229">
        <f t="shared" si="103"/>
        <v>1</v>
      </c>
      <c r="Z229" t="b">
        <f t="shared" si="80"/>
        <v>0</v>
      </c>
      <c r="AA229">
        <f t="shared" si="92"/>
        <v>0</v>
      </c>
      <c r="AB229" t="b">
        <f t="shared" si="81"/>
        <v>0</v>
      </c>
      <c r="AC229">
        <f t="shared" si="93"/>
        <v>0</v>
      </c>
      <c r="AE229">
        <f t="shared" si="94"/>
        <v>1</v>
      </c>
      <c r="AF229">
        <f t="shared" si="82"/>
        <v>1</v>
      </c>
      <c r="AG229" s="14">
        <f t="shared" si="95"/>
        <v>0</v>
      </c>
      <c r="AI229" s="13" t="b">
        <f t="shared" si="83"/>
        <v>0</v>
      </c>
      <c r="AJ229">
        <f t="shared" si="96"/>
        <v>0</v>
      </c>
      <c r="AL229" t="b">
        <v>1</v>
      </c>
      <c r="AM229">
        <v>1</v>
      </c>
      <c r="AO229" t="b">
        <v>0</v>
      </c>
      <c r="AP229">
        <v>0</v>
      </c>
      <c r="AR229" t="b">
        <v>0</v>
      </c>
      <c r="AS229">
        <v>0</v>
      </c>
      <c r="AU229" t="b">
        <v>0</v>
      </c>
      <c r="AV229">
        <v>0</v>
      </c>
      <c r="AX229" t="b">
        <v>1</v>
      </c>
      <c r="AY229">
        <v>1</v>
      </c>
      <c r="BA229" t="b">
        <f t="shared" si="84"/>
        <v>1</v>
      </c>
      <c r="BB229">
        <f t="shared" si="97"/>
        <v>1</v>
      </c>
      <c r="BD229" t="b">
        <f t="shared" si="85"/>
        <v>1</v>
      </c>
      <c r="BE229">
        <f t="shared" si="98"/>
        <v>1</v>
      </c>
      <c r="BG229" t="b">
        <f t="shared" si="86"/>
        <v>0</v>
      </c>
      <c r="BH229">
        <f t="shared" si="99"/>
        <v>0</v>
      </c>
      <c r="BJ229" t="b">
        <f t="shared" si="87"/>
        <v>0</v>
      </c>
      <c r="BK229">
        <f t="shared" si="100"/>
        <v>0</v>
      </c>
      <c r="BM229" t="b">
        <f t="shared" si="88"/>
        <v>0</v>
      </c>
      <c r="BN229">
        <f t="shared" si="101"/>
        <v>0</v>
      </c>
      <c r="BP229" t="b">
        <f t="shared" si="89"/>
        <v>0</v>
      </c>
      <c r="BQ229">
        <f t="shared" si="102"/>
        <v>0</v>
      </c>
    </row>
    <row r="230" spans="1:69" x14ac:dyDescent="0.25">
      <c r="A230" s="1">
        <v>6649500060</v>
      </c>
      <c r="B230" s="1" t="s">
        <v>88</v>
      </c>
      <c r="C230" s="4">
        <v>440000</v>
      </c>
      <c r="D230" s="1">
        <v>4</v>
      </c>
      <c r="E230" s="1" t="s">
        <v>12</v>
      </c>
      <c r="F230" s="1">
        <v>3220</v>
      </c>
      <c r="G230" s="1">
        <v>8256</v>
      </c>
      <c r="H230" s="1">
        <v>2</v>
      </c>
      <c r="I230" s="1">
        <v>0</v>
      </c>
      <c r="J230" s="1">
        <v>0</v>
      </c>
      <c r="K230" s="1">
        <v>3</v>
      </c>
      <c r="L230" s="1">
        <v>8</v>
      </c>
      <c r="M230" s="1">
        <v>2610</v>
      </c>
      <c r="N230" s="1">
        <v>610</v>
      </c>
      <c r="O230" s="1">
        <v>2006</v>
      </c>
      <c r="P230" s="1">
        <v>0</v>
      </c>
      <c r="Q230" s="1">
        <v>47495</v>
      </c>
      <c r="R230" s="1">
        <v>-122155</v>
      </c>
      <c r="S230" s="1"/>
      <c r="T230" s="4">
        <f t="shared" si="78"/>
        <v>136.64596273291926</v>
      </c>
      <c r="U230" s="4" t="b">
        <f t="shared" si="90"/>
        <v>0</v>
      </c>
      <c r="V230" s="2">
        <f t="shared" si="91"/>
        <v>0</v>
      </c>
      <c r="W230" s="4"/>
      <c r="X230" t="b">
        <f t="shared" si="79"/>
        <v>0</v>
      </c>
      <c r="Y230">
        <f t="shared" si="103"/>
        <v>0</v>
      </c>
      <c r="Z230" t="b">
        <f t="shared" si="80"/>
        <v>0</v>
      </c>
      <c r="AA230">
        <f t="shared" si="92"/>
        <v>0</v>
      </c>
      <c r="AB230" t="b">
        <f t="shared" si="81"/>
        <v>1</v>
      </c>
      <c r="AC230">
        <f t="shared" si="93"/>
        <v>1</v>
      </c>
      <c r="AE230">
        <f t="shared" si="94"/>
        <v>0</v>
      </c>
      <c r="AF230">
        <f t="shared" si="82"/>
        <v>2</v>
      </c>
      <c r="AG230" s="14">
        <f t="shared" si="95"/>
        <v>2</v>
      </c>
      <c r="AI230" s="13" t="b">
        <f t="shared" si="83"/>
        <v>0</v>
      </c>
      <c r="AJ230">
        <f t="shared" si="96"/>
        <v>0</v>
      </c>
      <c r="AL230" t="b">
        <v>1</v>
      </c>
      <c r="AM230">
        <v>1</v>
      </c>
      <c r="AO230" t="b">
        <v>0</v>
      </c>
      <c r="AP230">
        <v>0</v>
      </c>
      <c r="AR230" t="b">
        <v>1</v>
      </c>
      <c r="AS230">
        <v>1</v>
      </c>
      <c r="AU230" t="b">
        <v>0</v>
      </c>
      <c r="AV230">
        <v>0</v>
      </c>
      <c r="AX230" t="b">
        <v>1</v>
      </c>
      <c r="AY230">
        <v>1</v>
      </c>
      <c r="BA230" t="b">
        <f t="shared" si="84"/>
        <v>1</v>
      </c>
      <c r="BB230">
        <f t="shared" si="97"/>
        <v>1</v>
      </c>
      <c r="BD230" t="b">
        <f t="shared" si="85"/>
        <v>1</v>
      </c>
      <c r="BE230">
        <f t="shared" si="98"/>
        <v>1</v>
      </c>
      <c r="BG230" t="b">
        <f t="shared" si="86"/>
        <v>1</v>
      </c>
      <c r="BH230">
        <f t="shared" si="99"/>
        <v>1</v>
      </c>
      <c r="BJ230" t="b">
        <f t="shared" si="87"/>
        <v>0</v>
      </c>
      <c r="BK230">
        <f t="shared" si="100"/>
        <v>0</v>
      </c>
      <c r="BM230" t="b">
        <f t="shared" si="88"/>
        <v>0</v>
      </c>
      <c r="BN230">
        <f t="shared" si="101"/>
        <v>0</v>
      </c>
      <c r="BP230" t="b">
        <f t="shared" si="89"/>
        <v>0</v>
      </c>
      <c r="BQ230">
        <f t="shared" si="102"/>
        <v>0</v>
      </c>
    </row>
    <row r="231" spans="1:69" x14ac:dyDescent="0.25">
      <c r="A231" s="1">
        <v>869700350</v>
      </c>
      <c r="B231" s="1" t="s">
        <v>175</v>
      </c>
      <c r="C231" s="4">
        <v>330000</v>
      </c>
      <c r="D231" s="1">
        <v>2</v>
      </c>
      <c r="E231" s="1" t="s">
        <v>12</v>
      </c>
      <c r="F231" s="1">
        <v>1310</v>
      </c>
      <c r="G231" s="1">
        <v>2915</v>
      </c>
      <c r="H231" s="1">
        <v>2</v>
      </c>
      <c r="I231" s="1">
        <v>0</v>
      </c>
      <c r="J231" s="1">
        <v>0</v>
      </c>
      <c r="K231" s="1">
        <v>3</v>
      </c>
      <c r="L231" s="1">
        <v>8</v>
      </c>
      <c r="M231" s="1">
        <v>1310</v>
      </c>
      <c r="N231" s="1">
        <v>0</v>
      </c>
      <c r="O231" s="1">
        <v>1999</v>
      </c>
      <c r="P231" s="1">
        <v>0</v>
      </c>
      <c r="Q231" s="2">
        <v>474911</v>
      </c>
      <c r="R231" s="1">
        <v>-122154</v>
      </c>
      <c r="S231" s="1"/>
      <c r="T231" s="4">
        <f t="shared" si="78"/>
        <v>251.90839694656489</v>
      </c>
      <c r="U231" s="4" t="b">
        <f t="shared" si="90"/>
        <v>1</v>
      </c>
      <c r="V231" s="2">
        <f t="shared" si="91"/>
        <v>1</v>
      </c>
      <c r="W231" s="4"/>
      <c r="X231" t="b">
        <f t="shared" si="79"/>
        <v>0</v>
      </c>
      <c r="Y231">
        <f t="shared" si="103"/>
        <v>0</v>
      </c>
      <c r="Z231" t="b">
        <f t="shared" si="80"/>
        <v>1</v>
      </c>
      <c r="AA231">
        <f t="shared" si="92"/>
        <v>1</v>
      </c>
      <c r="AB231" t="b">
        <f t="shared" si="81"/>
        <v>0</v>
      </c>
      <c r="AC231">
        <f t="shared" si="93"/>
        <v>0</v>
      </c>
      <c r="AE231">
        <f t="shared" si="94"/>
        <v>0</v>
      </c>
      <c r="AF231">
        <f t="shared" si="82"/>
        <v>1</v>
      </c>
      <c r="AG231" s="14">
        <f t="shared" si="95"/>
        <v>1</v>
      </c>
      <c r="AI231" s="13" t="b">
        <f t="shared" si="83"/>
        <v>0</v>
      </c>
      <c r="AJ231">
        <f t="shared" si="96"/>
        <v>0</v>
      </c>
      <c r="AL231" t="b">
        <v>1</v>
      </c>
      <c r="AM231">
        <v>1</v>
      </c>
      <c r="AO231" t="b">
        <v>0</v>
      </c>
      <c r="AP231">
        <v>0</v>
      </c>
      <c r="AR231" t="b">
        <v>0</v>
      </c>
      <c r="AS231">
        <v>0</v>
      </c>
      <c r="AU231" t="b">
        <v>0</v>
      </c>
      <c r="AV231">
        <v>0</v>
      </c>
      <c r="AX231" t="b">
        <v>0</v>
      </c>
      <c r="AY231">
        <v>0</v>
      </c>
      <c r="BA231" t="b">
        <f t="shared" si="84"/>
        <v>0</v>
      </c>
      <c r="BB231">
        <f t="shared" si="97"/>
        <v>0</v>
      </c>
      <c r="BD231" t="b">
        <f t="shared" si="85"/>
        <v>1</v>
      </c>
      <c r="BE231">
        <f t="shared" si="98"/>
        <v>1</v>
      </c>
      <c r="BG231" t="b">
        <f t="shared" si="86"/>
        <v>0</v>
      </c>
      <c r="BH231">
        <f t="shared" si="99"/>
        <v>0</v>
      </c>
      <c r="BJ231" t="b">
        <f t="shared" si="87"/>
        <v>0</v>
      </c>
      <c r="BK231">
        <f t="shared" si="100"/>
        <v>0</v>
      </c>
      <c r="BM231" t="b">
        <f t="shared" si="88"/>
        <v>0</v>
      </c>
      <c r="BN231">
        <f t="shared" si="101"/>
        <v>0</v>
      </c>
      <c r="BP231" t="b">
        <f t="shared" si="89"/>
        <v>0</v>
      </c>
      <c r="BQ231">
        <f t="shared" si="102"/>
        <v>0</v>
      </c>
    </row>
    <row r="232" spans="1:69" x14ac:dyDescent="0.25">
      <c r="A232" s="1">
        <v>6084200060</v>
      </c>
      <c r="B232" s="1" t="s">
        <v>176</v>
      </c>
      <c r="C232" s="4">
        <v>400000</v>
      </c>
      <c r="D232" s="1">
        <v>3</v>
      </c>
      <c r="E232" s="1" t="s">
        <v>12</v>
      </c>
      <c r="F232" s="1">
        <v>2120</v>
      </c>
      <c r="G232" s="1">
        <v>3757</v>
      </c>
      <c r="H232" s="1">
        <v>2</v>
      </c>
      <c r="I232" s="1">
        <v>0</v>
      </c>
      <c r="J232" s="1">
        <v>0</v>
      </c>
      <c r="K232" s="1">
        <v>3</v>
      </c>
      <c r="L232" s="1">
        <v>7</v>
      </c>
      <c r="M232" s="1">
        <v>2120</v>
      </c>
      <c r="N232" s="1">
        <v>0</v>
      </c>
      <c r="O232" s="1">
        <v>2006</v>
      </c>
      <c r="P232" s="1">
        <v>0</v>
      </c>
      <c r="Q232" s="2">
        <v>474787</v>
      </c>
      <c r="R232" s="1">
        <v>-122128</v>
      </c>
      <c r="S232" s="1"/>
      <c r="T232" s="4">
        <f t="shared" si="78"/>
        <v>188.67924528301887</v>
      </c>
      <c r="U232" s="4" t="b">
        <f t="shared" si="90"/>
        <v>0</v>
      </c>
      <c r="V232" s="2">
        <f t="shared" si="91"/>
        <v>0</v>
      </c>
      <c r="W232" s="4"/>
      <c r="X232" t="b">
        <f t="shared" si="79"/>
        <v>1</v>
      </c>
      <c r="Y232">
        <f t="shared" si="103"/>
        <v>1</v>
      </c>
      <c r="Z232" t="b">
        <f t="shared" si="80"/>
        <v>0</v>
      </c>
      <c r="AA232">
        <f t="shared" si="92"/>
        <v>0</v>
      </c>
      <c r="AB232" t="b">
        <f t="shared" si="81"/>
        <v>0</v>
      </c>
      <c r="AC232">
        <f t="shared" si="93"/>
        <v>0</v>
      </c>
      <c r="AE232">
        <f t="shared" si="94"/>
        <v>1</v>
      </c>
      <c r="AF232">
        <f t="shared" si="82"/>
        <v>1</v>
      </c>
      <c r="AG232" s="14">
        <f t="shared" si="95"/>
        <v>0</v>
      </c>
      <c r="AI232" s="13" t="b">
        <f t="shared" si="83"/>
        <v>0</v>
      </c>
      <c r="AJ232">
        <f t="shared" si="96"/>
        <v>0</v>
      </c>
      <c r="AL232" t="b">
        <v>1</v>
      </c>
      <c r="AM232">
        <v>1</v>
      </c>
      <c r="AO232" t="b">
        <v>0</v>
      </c>
      <c r="AP232">
        <v>0</v>
      </c>
      <c r="AR232" t="b">
        <v>0</v>
      </c>
      <c r="AS232">
        <v>0</v>
      </c>
      <c r="AU232" t="b">
        <v>0</v>
      </c>
      <c r="AV232">
        <v>0</v>
      </c>
      <c r="AX232" t="b">
        <v>1</v>
      </c>
      <c r="AY232">
        <v>1</v>
      </c>
      <c r="BA232" t="b">
        <f t="shared" si="84"/>
        <v>0</v>
      </c>
      <c r="BB232">
        <f t="shared" si="97"/>
        <v>0</v>
      </c>
      <c r="BD232" t="b">
        <f t="shared" si="85"/>
        <v>1</v>
      </c>
      <c r="BE232">
        <f t="shared" si="98"/>
        <v>1</v>
      </c>
      <c r="BG232" t="b">
        <f t="shared" si="86"/>
        <v>0</v>
      </c>
      <c r="BH232">
        <f t="shared" si="99"/>
        <v>0</v>
      </c>
      <c r="BJ232" t="b">
        <f t="shared" si="87"/>
        <v>0</v>
      </c>
      <c r="BK232">
        <f t="shared" si="100"/>
        <v>0</v>
      </c>
      <c r="BM232" t="b">
        <f t="shared" si="88"/>
        <v>0</v>
      </c>
      <c r="BN232">
        <f t="shared" si="101"/>
        <v>0</v>
      </c>
      <c r="BP232" t="b">
        <f t="shared" si="89"/>
        <v>0</v>
      </c>
      <c r="BQ232">
        <f t="shared" si="102"/>
        <v>0</v>
      </c>
    </row>
    <row r="233" spans="1:69" x14ac:dyDescent="0.25">
      <c r="A233" s="1">
        <v>2787700030</v>
      </c>
      <c r="B233" s="1" t="s">
        <v>103</v>
      </c>
      <c r="C233" s="4">
        <v>359500</v>
      </c>
      <c r="D233" s="1">
        <v>4</v>
      </c>
      <c r="E233" s="1" t="s">
        <v>6</v>
      </c>
      <c r="F233" s="1">
        <v>2030</v>
      </c>
      <c r="G233" s="1">
        <v>7210</v>
      </c>
      <c r="H233" s="1">
        <v>1</v>
      </c>
      <c r="I233" s="1">
        <v>0</v>
      </c>
      <c r="J233" s="1">
        <v>0</v>
      </c>
      <c r="K233" s="1">
        <v>3</v>
      </c>
      <c r="L233" s="1">
        <v>7</v>
      </c>
      <c r="M233" s="1">
        <v>1450</v>
      </c>
      <c r="N233" s="1">
        <v>580</v>
      </c>
      <c r="O233" s="1">
        <v>1968</v>
      </c>
      <c r="P233" s="1">
        <v>0</v>
      </c>
      <c r="Q233" s="2">
        <v>475067</v>
      </c>
      <c r="R233" s="1">
        <v>-122164</v>
      </c>
      <c r="S233" s="1"/>
      <c r="T233" s="4">
        <f t="shared" si="78"/>
        <v>177.09359605911331</v>
      </c>
      <c r="U233" s="4" t="b">
        <f t="shared" si="90"/>
        <v>0</v>
      </c>
      <c r="V233" s="2">
        <f t="shared" si="91"/>
        <v>0</v>
      </c>
      <c r="W233" s="4"/>
      <c r="X233" t="b">
        <f t="shared" si="79"/>
        <v>1</v>
      </c>
      <c r="Y233">
        <f t="shared" si="103"/>
        <v>1</v>
      </c>
      <c r="Z233" t="b">
        <f t="shared" si="80"/>
        <v>0</v>
      </c>
      <c r="AA233">
        <f t="shared" si="92"/>
        <v>0</v>
      </c>
      <c r="AB233" t="b">
        <f t="shared" si="81"/>
        <v>0</v>
      </c>
      <c r="AC233">
        <f t="shared" si="93"/>
        <v>0</v>
      </c>
      <c r="AE233">
        <f t="shared" si="94"/>
        <v>1</v>
      </c>
      <c r="AF233">
        <f t="shared" si="82"/>
        <v>1</v>
      </c>
      <c r="AG233" s="14">
        <f t="shared" si="95"/>
        <v>0</v>
      </c>
      <c r="AI233" s="13" t="b">
        <f t="shared" si="83"/>
        <v>0</v>
      </c>
      <c r="AJ233">
        <f t="shared" si="96"/>
        <v>0</v>
      </c>
      <c r="AL233" t="b">
        <v>0</v>
      </c>
      <c r="AM233">
        <v>0</v>
      </c>
      <c r="AO233" t="b">
        <v>0</v>
      </c>
      <c r="AP233">
        <v>0</v>
      </c>
      <c r="AR233" t="b">
        <v>1</v>
      </c>
      <c r="AS233">
        <v>1</v>
      </c>
      <c r="AU233" t="b">
        <v>0</v>
      </c>
      <c r="AV233">
        <v>0</v>
      </c>
      <c r="AX233" t="b">
        <v>0</v>
      </c>
      <c r="AY233">
        <v>0</v>
      </c>
      <c r="BA233" t="b">
        <f t="shared" si="84"/>
        <v>1</v>
      </c>
      <c r="BB233">
        <f t="shared" si="97"/>
        <v>1</v>
      </c>
      <c r="BD233" t="b">
        <f t="shared" si="85"/>
        <v>1</v>
      </c>
      <c r="BE233">
        <f t="shared" si="98"/>
        <v>1</v>
      </c>
      <c r="BG233" t="b">
        <f t="shared" si="86"/>
        <v>0</v>
      </c>
      <c r="BH233">
        <f t="shared" si="99"/>
        <v>0</v>
      </c>
      <c r="BJ233" t="b">
        <f t="shared" si="87"/>
        <v>0</v>
      </c>
      <c r="BK233">
        <f t="shared" si="100"/>
        <v>0</v>
      </c>
      <c r="BM233" t="b">
        <f t="shared" si="88"/>
        <v>0</v>
      </c>
      <c r="BN233">
        <f t="shared" si="101"/>
        <v>0</v>
      </c>
      <c r="BP233" t="b">
        <f t="shared" si="89"/>
        <v>0</v>
      </c>
      <c r="BQ233">
        <f t="shared" si="102"/>
        <v>0</v>
      </c>
    </row>
    <row r="234" spans="1:69" x14ac:dyDescent="0.25">
      <c r="A234" s="1">
        <v>1471701200</v>
      </c>
      <c r="B234" s="1" t="s">
        <v>97</v>
      </c>
      <c r="C234" s="4">
        <v>302000</v>
      </c>
      <c r="D234" s="1">
        <v>4</v>
      </c>
      <c r="E234" s="1">
        <v>3</v>
      </c>
      <c r="F234" s="1">
        <v>3320</v>
      </c>
      <c r="G234" s="1">
        <v>13500</v>
      </c>
      <c r="H234" s="1">
        <v>1</v>
      </c>
      <c r="I234" s="1">
        <v>0</v>
      </c>
      <c r="J234" s="1">
        <v>0</v>
      </c>
      <c r="K234" s="1">
        <v>3</v>
      </c>
      <c r="L234" s="1">
        <v>7</v>
      </c>
      <c r="M234" s="1">
        <v>1750</v>
      </c>
      <c r="N234" s="1">
        <v>1570</v>
      </c>
      <c r="O234" s="1">
        <v>1963</v>
      </c>
      <c r="P234" s="1">
        <v>0</v>
      </c>
      <c r="Q234" s="2">
        <v>474596</v>
      </c>
      <c r="R234" s="1">
        <v>-122065</v>
      </c>
      <c r="S234" s="1"/>
      <c r="T234" s="4">
        <f t="shared" si="78"/>
        <v>90.963855421686745</v>
      </c>
      <c r="U234" s="4" t="b">
        <f t="shared" si="90"/>
        <v>0</v>
      </c>
      <c r="V234" s="2">
        <f t="shared" si="91"/>
        <v>0</v>
      </c>
      <c r="W234" s="4"/>
      <c r="X234" t="b">
        <f t="shared" si="79"/>
        <v>0</v>
      </c>
      <c r="Y234">
        <f t="shared" si="103"/>
        <v>0</v>
      </c>
      <c r="Z234" t="b">
        <f t="shared" si="80"/>
        <v>0</v>
      </c>
      <c r="AA234">
        <f t="shared" si="92"/>
        <v>0</v>
      </c>
      <c r="AB234" t="b">
        <f t="shared" si="81"/>
        <v>1</v>
      </c>
      <c r="AC234">
        <f t="shared" si="93"/>
        <v>1</v>
      </c>
      <c r="AE234">
        <f t="shared" si="94"/>
        <v>0</v>
      </c>
      <c r="AF234">
        <f t="shared" si="82"/>
        <v>2</v>
      </c>
      <c r="AG234" s="14">
        <f t="shared" si="95"/>
        <v>2</v>
      </c>
      <c r="AI234" s="13" t="b">
        <f t="shared" si="83"/>
        <v>0</v>
      </c>
      <c r="AJ234">
        <f t="shared" si="96"/>
        <v>0</v>
      </c>
      <c r="AL234" t="b">
        <v>0</v>
      </c>
      <c r="AM234">
        <v>0</v>
      </c>
      <c r="AO234" t="b">
        <v>0</v>
      </c>
      <c r="AP234">
        <v>0</v>
      </c>
      <c r="AR234" t="b">
        <v>1</v>
      </c>
      <c r="AS234">
        <v>1</v>
      </c>
      <c r="AU234" t="b">
        <v>0</v>
      </c>
      <c r="AV234">
        <v>0</v>
      </c>
      <c r="AX234" t="b">
        <v>0</v>
      </c>
      <c r="AY234">
        <v>0</v>
      </c>
      <c r="BA234" t="b">
        <f t="shared" si="84"/>
        <v>1</v>
      </c>
      <c r="BB234">
        <f t="shared" si="97"/>
        <v>1</v>
      </c>
      <c r="BD234" t="b">
        <f t="shared" si="85"/>
        <v>1</v>
      </c>
      <c r="BE234">
        <f t="shared" si="98"/>
        <v>1</v>
      </c>
      <c r="BG234" t="b">
        <f t="shared" si="86"/>
        <v>1</v>
      </c>
      <c r="BH234">
        <f t="shared" si="99"/>
        <v>1</v>
      </c>
      <c r="BJ234" t="b">
        <f t="shared" si="87"/>
        <v>0</v>
      </c>
      <c r="BK234">
        <f t="shared" si="100"/>
        <v>0</v>
      </c>
      <c r="BM234" t="b">
        <f t="shared" si="88"/>
        <v>0</v>
      </c>
      <c r="BN234">
        <f t="shared" si="101"/>
        <v>0</v>
      </c>
      <c r="BP234" t="b">
        <f t="shared" si="89"/>
        <v>0</v>
      </c>
      <c r="BQ234">
        <f t="shared" si="102"/>
        <v>0</v>
      </c>
    </row>
    <row r="235" spans="1:69" x14ac:dyDescent="0.25">
      <c r="A235" s="1">
        <v>3303960060</v>
      </c>
      <c r="B235" s="1" t="s">
        <v>160</v>
      </c>
      <c r="C235" s="4">
        <v>1068000</v>
      </c>
      <c r="D235" s="1">
        <v>5</v>
      </c>
      <c r="E235" s="1" t="s">
        <v>14</v>
      </c>
      <c r="F235" s="1">
        <v>3990</v>
      </c>
      <c r="G235" s="1">
        <v>9938</v>
      </c>
      <c r="H235" s="1">
        <v>2</v>
      </c>
      <c r="I235" s="1">
        <v>0</v>
      </c>
      <c r="J235" s="1">
        <v>0</v>
      </c>
      <c r="K235" s="1">
        <v>3</v>
      </c>
      <c r="L235" s="1">
        <v>11</v>
      </c>
      <c r="M235" s="1">
        <v>3990</v>
      </c>
      <c r="N235" s="1">
        <v>0</v>
      </c>
      <c r="O235" s="1">
        <v>2001</v>
      </c>
      <c r="P235" s="1">
        <v>0</v>
      </c>
      <c r="Q235" s="2">
        <v>475198</v>
      </c>
      <c r="R235" s="1">
        <v>-122156</v>
      </c>
      <c r="S235" s="1"/>
      <c r="T235" s="4">
        <f t="shared" si="78"/>
        <v>267.66917293233081</v>
      </c>
      <c r="U235" s="4" t="b">
        <f t="shared" si="90"/>
        <v>1</v>
      </c>
      <c r="V235" s="2">
        <f t="shared" si="91"/>
        <v>1</v>
      </c>
      <c r="W235" s="4"/>
      <c r="X235" t="b">
        <f t="shared" si="79"/>
        <v>0</v>
      </c>
      <c r="Y235">
        <f t="shared" si="103"/>
        <v>0</v>
      </c>
      <c r="Z235" t="b">
        <f t="shared" si="80"/>
        <v>1</v>
      </c>
      <c r="AA235">
        <f t="shared" si="92"/>
        <v>1</v>
      </c>
      <c r="AB235" t="b">
        <f t="shared" si="81"/>
        <v>0</v>
      </c>
      <c r="AC235">
        <f t="shared" si="93"/>
        <v>0</v>
      </c>
      <c r="AE235">
        <f t="shared" si="94"/>
        <v>0</v>
      </c>
      <c r="AF235">
        <f t="shared" si="82"/>
        <v>1</v>
      </c>
      <c r="AG235" s="14">
        <f t="shared" si="95"/>
        <v>1</v>
      </c>
      <c r="AI235" s="13" t="b">
        <f t="shared" si="83"/>
        <v>1</v>
      </c>
      <c r="AJ235">
        <f t="shared" si="96"/>
        <v>1</v>
      </c>
      <c r="AL235" t="b">
        <v>1</v>
      </c>
      <c r="AM235">
        <v>1</v>
      </c>
      <c r="AO235" t="b">
        <v>0</v>
      </c>
      <c r="AP235">
        <v>0</v>
      </c>
      <c r="AR235" t="b">
        <v>0</v>
      </c>
      <c r="AS235">
        <v>0</v>
      </c>
      <c r="AU235" t="b">
        <v>0</v>
      </c>
      <c r="AV235">
        <v>0</v>
      </c>
      <c r="AX235" t="b">
        <v>1</v>
      </c>
      <c r="AY235">
        <v>1</v>
      </c>
      <c r="BA235" t="b">
        <f t="shared" si="84"/>
        <v>1</v>
      </c>
      <c r="BB235">
        <f t="shared" si="97"/>
        <v>1</v>
      </c>
      <c r="BD235" t="b">
        <f t="shared" si="85"/>
        <v>1</v>
      </c>
      <c r="BE235">
        <f t="shared" si="98"/>
        <v>1</v>
      </c>
      <c r="BG235" t="b">
        <f t="shared" si="86"/>
        <v>1</v>
      </c>
      <c r="BH235">
        <f t="shared" si="99"/>
        <v>1</v>
      </c>
      <c r="BJ235" t="b">
        <f t="shared" si="87"/>
        <v>0</v>
      </c>
      <c r="BK235">
        <f t="shared" si="100"/>
        <v>0</v>
      </c>
      <c r="BM235" t="b">
        <f t="shared" si="88"/>
        <v>0</v>
      </c>
      <c r="BN235">
        <f t="shared" si="101"/>
        <v>0</v>
      </c>
      <c r="BP235" t="b">
        <f t="shared" si="89"/>
        <v>1</v>
      </c>
      <c r="BQ235">
        <f t="shared" si="102"/>
        <v>1</v>
      </c>
    </row>
    <row r="236" spans="1:69" x14ac:dyDescent="0.25">
      <c r="A236" s="1">
        <v>2787700580</v>
      </c>
      <c r="B236" s="1" t="s">
        <v>118</v>
      </c>
      <c r="C236" s="4">
        <v>309500</v>
      </c>
      <c r="D236" s="1">
        <v>3</v>
      </c>
      <c r="E236" s="1">
        <v>1</v>
      </c>
      <c r="F236" s="1">
        <v>1250</v>
      </c>
      <c r="G236" s="1">
        <v>7320</v>
      </c>
      <c r="H236" s="1">
        <v>1</v>
      </c>
      <c r="I236" s="1">
        <v>0</v>
      </c>
      <c r="J236" s="1">
        <v>0</v>
      </c>
      <c r="K236" s="1">
        <v>3</v>
      </c>
      <c r="L236" s="1">
        <v>7</v>
      </c>
      <c r="M236" s="1">
        <v>1250</v>
      </c>
      <c r="N236" s="1">
        <v>0</v>
      </c>
      <c r="O236" s="1">
        <v>1968</v>
      </c>
      <c r="P236" s="1">
        <v>0</v>
      </c>
      <c r="Q236" s="2">
        <v>475074</v>
      </c>
      <c r="R236" s="1">
        <v>-122163</v>
      </c>
      <c r="S236" s="1"/>
      <c r="T236" s="4">
        <f t="shared" si="78"/>
        <v>247.6</v>
      </c>
      <c r="U236" s="4" t="b">
        <f t="shared" si="90"/>
        <v>1</v>
      </c>
      <c r="V236" s="2">
        <f t="shared" si="91"/>
        <v>1</v>
      </c>
      <c r="W236" s="4"/>
      <c r="X236" t="b">
        <f t="shared" si="79"/>
        <v>0</v>
      </c>
      <c r="Y236">
        <f t="shared" si="103"/>
        <v>0</v>
      </c>
      <c r="Z236" t="b">
        <f t="shared" si="80"/>
        <v>1</v>
      </c>
      <c r="AA236">
        <f t="shared" si="92"/>
        <v>1</v>
      </c>
      <c r="AB236" t="b">
        <f t="shared" si="81"/>
        <v>0</v>
      </c>
      <c r="AC236">
        <f t="shared" si="93"/>
        <v>0</v>
      </c>
      <c r="AE236">
        <f t="shared" si="94"/>
        <v>0</v>
      </c>
      <c r="AF236">
        <f t="shared" si="82"/>
        <v>1</v>
      </c>
      <c r="AG236" s="14">
        <f t="shared" si="95"/>
        <v>1</v>
      </c>
      <c r="AI236" s="13" t="b">
        <f t="shared" si="83"/>
        <v>0</v>
      </c>
      <c r="AJ236">
        <f t="shared" si="96"/>
        <v>0</v>
      </c>
      <c r="AL236" t="b">
        <v>0</v>
      </c>
      <c r="AM236">
        <v>0</v>
      </c>
      <c r="AO236" t="b">
        <v>0</v>
      </c>
      <c r="AP236">
        <v>0</v>
      </c>
      <c r="AR236" t="b">
        <v>0</v>
      </c>
      <c r="AS236">
        <v>0</v>
      </c>
      <c r="AU236" t="b">
        <v>0</v>
      </c>
      <c r="AV236">
        <v>0</v>
      </c>
      <c r="AX236" t="b">
        <v>0</v>
      </c>
      <c r="AY236">
        <v>0</v>
      </c>
      <c r="BA236" t="b">
        <f t="shared" si="84"/>
        <v>0</v>
      </c>
      <c r="BB236">
        <f t="shared" si="97"/>
        <v>0</v>
      </c>
      <c r="BD236" t="b">
        <f t="shared" si="85"/>
        <v>0</v>
      </c>
      <c r="BE236">
        <f t="shared" si="98"/>
        <v>0</v>
      </c>
      <c r="BG236" t="b">
        <f t="shared" si="86"/>
        <v>0</v>
      </c>
      <c r="BH236">
        <f t="shared" si="99"/>
        <v>0</v>
      </c>
      <c r="BJ236" t="b">
        <f t="shared" si="87"/>
        <v>0</v>
      </c>
      <c r="BK236">
        <f t="shared" si="100"/>
        <v>0</v>
      </c>
      <c r="BM236" t="b">
        <f t="shared" si="88"/>
        <v>0</v>
      </c>
      <c r="BN236">
        <f t="shared" si="101"/>
        <v>0</v>
      </c>
      <c r="BP236" t="b">
        <f t="shared" si="89"/>
        <v>0</v>
      </c>
      <c r="BQ236">
        <f t="shared" si="102"/>
        <v>0</v>
      </c>
    </row>
    <row r="237" spans="1:69" x14ac:dyDescent="0.25">
      <c r="A237" s="1">
        <v>3211100730</v>
      </c>
      <c r="B237" s="1" t="s">
        <v>177</v>
      </c>
      <c r="C237" s="4">
        <v>360000</v>
      </c>
      <c r="D237" s="1">
        <v>3</v>
      </c>
      <c r="E237" s="1" t="s">
        <v>6</v>
      </c>
      <c r="F237" s="1">
        <v>1560</v>
      </c>
      <c r="G237" s="1">
        <v>7930</v>
      </c>
      <c r="H237" s="1">
        <v>2</v>
      </c>
      <c r="I237" s="1">
        <v>0</v>
      </c>
      <c r="J237" s="1">
        <v>0</v>
      </c>
      <c r="K237" s="1">
        <v>4</v>
      </c>
      <c r="L237" s="1">
        <v>7</v>
      </c>
      <c r="M237" s="1">
        <v>1560</v>
      </c>
      <c r="N237" s="1">
        <v>0</v>
      </c>
      <c r="O237" s="1">
        <v>1980</v>
      </c>
      <c r="P237" s="1">
        <v>0</v>
      </c>
      <c r="Q237" s="2">
        <v>474779</v>
      </c>
      <c r="R237" s="1">
        <v>-122161</v>
      </c>
      <c r="S237" s="1"/>
      <c r="T237" s="4">
        <f t="shared" si="78"/>
        <v>230.76923076923077</v>
      </c>
      <c r="U237" s="4" t="b">
        <f t="shared" si="90"/>
        <v>1</v>
      </c>
      <c r="V237" s="2">
        <f t="shared" si="91"/>
        <v>1</v>
      </c>
      <c r="W237" s="4"/>
      <c r="X237" t="b">
        <f t="shared" si="79"/>
        <v>0</v>
      </c>
      <c r="Y237">
        <f t="shared" si="103"/>
        <v>0</v>
      </c>
      <c r="Z237" t="b">
        <f t="shared" si="80"/>
        <v>1</v>
      </c>
      <c r="AA237">
        <f t="shared" si="92"/>
        <v>1</v>
      </c>
      <c r="AB237" t="b">
        <f t="shared" si="81"/>
        <v>0</v>
      </c>
      <c r="AC237">
        <f t="shared" si="93"/>
        <v>0</v>
      </c>
      <c r="AE237">
        <f t="shared" si="94"/>
        <v>0</v>
      </c>
      <c r="AF237">
        <f t="shared" si="82"/>
        <v>1</v>
      </c>
      <c r="AG237" s="14">
        <f t="shared" si="95"/>
        <v>1</v>
      </c>
      <c r="AI237" s="13" t="b">
        <f t="shared" si="83"/>
        <v>0</v>
      </c>
      <c r="AJ237">
        <f t="shared" si="96"/>
        <v>0</v>
      </c>
      <c r="AL237" t="b">
        <v>1</v>
      </c>
      <c r="AM237">
        <v>1</v>
      </c>
      <c r="AO237" t="b">
        <v>0</v>
      </c>
      <c r="AP237">
        <v>0</v>
      </c>
      <c r="AR237" t="b">
        <v>0</v>
      </c>
      <c r="AS237">
        <v>0</v>
      </c>
      <c r="AU237" t="b">
        <v>0</v>
      </c>
      <c r="AV237">
        <v>0</v>
      </c>
      <c r="AX237" t="b">
        <v>0</v>
      </c>
      <c r="AY237">
        <v>0</v>
      </c>
      <c r="BA237" t="b">
        <f t="shared" si="84"/>
        <v>0</v>
      </c>
      <c r="BB237">
        <f t="shared" si="97"/>
        <v>0</v>
      </c>
      <c r="BD237" t="b">
        <f t="shared" si="85"/>
        <v>1</v>
      </c>
      <c r="BE237">
        <f t="shared" si="98"/>
        <v>1</v>
      </c>
      <c r="BG237" t="b">
        <f t="shared" si="86"/>
        <v>0</v>
      </c>
      <c r="BH237">
        <f t="shared" si="99"/>
        <v>0</v>
      </c>
      <c r="BJ237" t="b">
        <f t="shared" si="87"/>
        <v>0</v>
      </c>
      <c r="BK237">
        <f t="shared" si="100"/>
        <v>0</v>
      </c>
      <c r="BM237" t="b">
        <f t="shared" si="88"/>
        <v>1</v>
      </c>
      <c r="BN237">
        <f t="shared" si="101"/>
        <v>1</v>
      </c>
      <c r="BP237" t="b">
        <f t="shared" si="89"/>
        <v>0</v>
      </c>
      <c r="BQ237">
        <f t="shared" si="102"/>
        <v>0</v>
      </c>
    </row>
    <row r="238" spans="1:69" x14ac:dyDescent="0.25">
      <c r="A238" s="1">
        <v>7135521530</v>
      </c>
      <c r="B238" s="1" t="s">
        <v>118</v>
      </c>
      <c r="C238" s="4">
        <v>669888</v>
      </c>
      <c r="D238" s="1">
        <v>4</v>
      </c>
      <c r="E238" s="1" t="s">
        <v>9</v>
      </c>
      <c r="F238" s="1">
        <v>2550</v>
      </c>
      <c r="G238" s="1">
        <v>7591</v>
      </c>
      <c r="H238" s="1">
        <v>2</v>
      </c>
      <c r="I238" s="1">
        <v>0</v>
      </c>
      <c r="J238" s="1">
        <v>0</v>
      </c>
      <c r="K238" s="1">
        <v>3</v>
      </c>
      <c r="L238" s="1">
        <v>9</v>
      </c>
      <c r="M238" s="1">
        <v>2550</v>
      </c>
      <c r="N238" s="1">
        <v>0</v>
      </c>
      <c r="O238" s="1">
        <v>1989</v>
      </c>
      <c r="P238" s="1">
        <v>0</v>
      </c>
      <c r="Q238" s="2">
        <v>475302</v>
      </c>
      <c r="R238" s="1">
        <v>-122147</v>
      </c>
      <c r="S238" s="1"/>
      <c r="T238" s="4">
        <f t="shared" si="78"/>
        <v>262.70117647058822</v>
      </c>
      <c r="U238" s="4" t="b">
        <f t="shared" si="90"/>
        <v>1</v>
      </c>
      <c r="V238" s="2">
        <f t="shared" si="91"/>
        <v>1</v>
      </c>
      <c r="W238" s="4"/>
      <c r="X238" t="b">
        <f t="shared" si="79"/>
        <v>0</v>
      </c>
      <c r="Y238">
        <f t="shared" si="103"/>
        <v>0</v>
      </c>
      <c r="Z238" t="b">
        <f t="shared" si="80"/>
        <v>1</v>
      </c>
      <c r="AA238">
        <f t="shared" si="92"/>
        <v>1</v>
      </c>
      <c r="AB238" t="b">
        <f t="shared" si="81"/>
        <v>0</v>
      </c>
      <c r="AC238">
        <f t="shared" si="93"/>
        <v>0</v>
      </c>
      <c r="AE238">
        <f t="shared" si="94"/>
        <v>0</v>
      </c>
      <c r="AF238">
        <f t="shared" si="82"/>
        <v>1</v>
      </c>
      <c r="AG238" s="14">
        <f t="shared" si="95"/>
        <v>1</v>
      </c>
      <c r="AI238" s="13" t="b">
        <f t="shared" si="83"/>
        <v>1</v>
      </c>
      <c r="AJ238">
        <f t="shared" si="96"/>
        <v>1</v>
      </c>
      <c r="AL238" t="b">
        <v>1</v>
      </c>
      <c r="AM238">
        <v>1</v>
      </c>
      <c r="AO238" t="b">
        <v>0</v>
      </c>
      <c r="AP238">
        <v>0</v>
      </c>
      <c r="AR238" t="b">
        <v>0</v>
      </c>
      <c r="AS238">
        <v>0</v>
      </c>
      <c r="AU238" t="b">
        <v>0</v>
      </c>
      <c r="AV238">
        <v>0</v>
      </c>
      <c r="AX238" t="b">
        <v>0</v>
      </c>
      <c r="AY238">
        <v>0</v>
      </c>
      <c r="BA238" t="b">
        <f t="shared" si="84"/>
        <v>1</v>
      </c>
      <c r="BB238">
        <f t="shared" si="97"/>
        <v>1</v>
      </c>
      <c r="BD238" t="b">
        <f t="shared" si="85"/>
        <v>1</v>
      </c>
      <c r="BE238">
        <f t="shared" si="98"/>
        <v>1</v>
      </c>
      <c r="BG238" t="b">
        <f t="shared" si="86"/>
        <v>1</v>
      </c>
      <c r="BH238">
        <f t="shared" si="99"/>
        <v>1</v>
      </c>
      <c r="BJ238" t="b">
        <f t="shared" si="87"/>
        <v>0</v>
      </c>
      <c r="BK238">
        <f t="shared" si="100"/>
        <v>0</v>
      </c>
      <c r="BM238" t="b">
        <f t="shared" si="88"/>
        <v>0</v>
      </c>
      <c r="BN238">
        <f t="shared" si="101"/>
        <v>0</v>
      </c>
      <c r="BP238" t="b">
        <f t="shared" si="89"/>
        <v>1</v>
      </c>
      <c r="BQ238">
        <f t="shared" si="102"/>
        <v>1</v>
      </c>
    </row>
    <row r="239" spans="1:69" x14ac:dyDescent="0.25">
      <c r="A239" s="1">
        <v>7230100120</v>
      </c>
      <c r="B239" s="1" t="s">
        <v>178</v>
      </c>
      <c r="C239" s="4">
        <v>485000</v>
      </c>
      <c r="D239" s="1">
        <v>4</v>
      </c>
      <c r="E239" s="1" t="s">
        <v>9</v>
      </c>
      <c r="F239" s="1">
        <v>2720</v>
      </c>
      <c r="G239" s="1">
        <v>51396</v>
      </c>
      <c r="H239" s="1">
        <v>2</v>
      </c>
      <c r="I239" s="1">
        <v>0</v>
      </c>
      <c r="J239" s="1">
        <v>0</v>
      </c>
      <c r="K239" s="1">
        <v>4</v>
      </c>
      <c r="L239" s="1">
        <v>8</v>
      </c>
      <c r="M239" s="1">
        <v>2720</v>
      </c>
      <c r="N239" s="1">
        <v>0</v>
      </c>
      <c r="O239" s="1">
        <v>1977</v>
      </c>
      <c r="P239" s="1">
        <v>0</v>
      </c>
      <c r="Q239" s="2">
        <v>474777</v>
      </c>
      <c r="R239" s="1" t="s">
        <v>93</v>
      </c>
      <c r="S239" s="1"/>
      <c r="T239" s="4">
        <f t="shared" si="78"/>
        <v>178.30882352941177</v>
      </c>
      <c r="U239" s="4" t="b">
        <f t="shared" si="90"/>
        <v>0</v>
      </c>
      <c r="V239" s="2">
        <f t="shared" si="91"/>
        <v>0</v>
      </c>
      <c r="W239" s="4"/>
      <c r="X239" t="b">
        <f t="shared" si="79"/>
        <v>1</v>
      </c>
      <c r="Y239">
        <f t="shared" si="103"/>
        <v>1</v>
      </c>
      <c r="Z239" t="b">
        <f t="shared" si="80"/>
        <v>0</v>
      </c>
      <c r="AA239">
        <f t="shared" si="92"/>
        <v>0</v>
      </c>
      <c r="AB239" t="b">
        <f t="shared" si="81"/>
        <v>0</v>
      </c>
      <c r="AC239">
        <f t="shared" si="93"/>
        <v>0</v>
      </c>
      <c r="AE239">
        <f t="shared" si="94"/>
        <v>1</v>
      </c>
      <c r="AF239">
        <f t="shared" si="82"/>
        <v>1</v>
      </c>
      <c r="AG239" s="14">
        <f t="shared" si="95"/>
        <v>0</v>
      </c>
      <c r="AI239" s="13" t="b">
        <f t="shared" si="83"/>
        <v>0</v>
      </c>
      <c r="AJ239">
        <f t="shared" si="96"/>
        <v>0</v>
      </c>
      <c r="AL239" t="b">
        <v>1</v>
      </c>
      <c r="AM239">
        <v>1</v>
      </c>
      <c r="AO239" t="b">
        <v>0</v>
      </c>
      <c r="AP239">
        <v>0</v>
      </c>
      <c r="AR239" t="b">
        <v>0</v>
      </c>
      <c r="AS239">
        <v>0</v>
      </c>
      <c r="AU239" t="b">
        <v>0</v>
      </c>
      <c r="AV239">
        <v>0</v>
      </c>
      <c r="AX239" t="b">
        <v>0</v>
      </c>
      <c r="AY239">
        <v>0</v>
      </c>
      <c r="BA239" t="b">
        <f t="shared" si="84"/>
        <v>1</v>
      </c>
      <c r="BB239">
        <f t="shared" si="97"/>
        <v>1</v>
      </c>
      <c r="BD239" t="b">
        <f t="shared" si="85"/>
        <v>1</v>
      </c>
      <c r="BE239">
        <f t="shared" si="98"/>
        <v>1</v>
      </c>
      <c r="BG239" t="b">
        <f t="shared" si="86"/>
        <v>1</v>
      </c>
      <c r="BH239">
        <f t="shared" si="99"/>
        <v>1</v>
      </c>
      <c r="BJ239" t="b">
        <f t="shared" si="87"/>
        <v>1</v>
      </c>
      <c r="BK239">
        <f t="shared" si="100"/>
        <v>1</v>
      </c>
      <c r="BM239" t="b">
        <f t="shared" si="88"/>
        <v>1</v>
      </c>
      <c r="BN239">
        <f t="shared" si="101"/>
        <v>1</v>
      </c>
      <c r="BP239" t="b">
        <f t="shared" si="89"/>
        <v>0</v>
      </c>
      <c r="BQ239">
        <f t="shared" si="102"/>
        <v>0</v>
      </c>
    </row>
    <row r="240" spans="1:69" x14ac:dyDescent="0.25">
      <c r="A240" s="1">
        <v>123059042</v>
      </c>
      <c r="B240" s="1" t="s">
        <v>51</v>
      </c>
      <c r="C240" s="4">
        <v>530000</v>
      </c>
      <c r="D240" s="1">
        <v>3</v>
      </c>
      <c r="E240" s="1" t="s">
        <v>26</v>
      </c>
      <c r="F240" s="1">
        <v>2190</v>
      </c>
      <c r="G240" s="1">
        <v>220414</v>
      </c>
      <c r="H240" s="1">
        <v>1</v>
      </c>
      <c r="I240" s="1">
        <v>0</v>
      </c>
      <c r="J240" s="1">
        <v>0</v>
      </c>
      <c r="K240" s="1">
        <v>4</v>
      </c>
      <c r="L240" s="1">
        <v>7</v>
      </c>
      <c r="M240" s="1">
        <v>1330</v>
      </c>
      <c r="N240" s="1">
        <v>860</v>
      </c>
      <c r="O240" s="1">
        <v>1976</v>
      </c>
      <c r="P240" s="1">
        <v>0</v>
      </c>
      <c r="Q240" s="2">
        <v>475041</v>
      </c>
      <c r="R240" s="1">
        <v>-122102</v>
      </c>
      <c r="S240" s="1"/>
      <c r="T240" s="4">
        <f t="shared" si="78"/>
        <v>242.00913242009133</v>
      </c>
      <c r="U240" s="4" t="b">
        <f t="shared" si="90"/>
        <v>1</v>
      </c>
      <c r="V240" s="2">
        <f t="shared" si="91"/>
        <v>1</v>
      </c>
      <c r="W240" s="4"/>
      <c r="X240" t="b">
        <f t="shared" si="79"/>
        <v>0</v>
      </c>
      <c r="Y240">
        <f t="shared" si="103"/>
        <v>0</v>
      </c>
      <c r="Z240" t="b">
        <f t="shared" si="80"/>
        <v>1</v>
      </c>
      <c r="AA240">
        <f t="shared" si="92"/>
        <v>1</v>
      </c>
      <c r="AB240" t="b">
        <f t="shared" si="81"/>
        <v>0</v>
      </c>
      <c r="AC240">
        <f t="shared" si="93"/>
        <v>0</v>
      </c>
      <c r="AE240">
        <f t="shared" si="94"/>
        <v>0</v>
      </c>
      <c r="AF240">
        <f t="shared" si="82"/>
        <v>1</v>
      </c>
      <c r="AG240" s="14">
        <f t="shared" si="95"/>
        <v>1</v>
      </c>
      <c r="AI240" s="13" t="b">
        <f t="shared" si="83"/>
        <v>1</v>
      </c>
      <c r="AJ240">
        <f t="shared" si="96"/>
        <v>1</v>
      </c>
      <c r="AL240" t="b">
        <v>0</v>
      </c>
      <c r="AM240">
        <v>0</v>
      </c>
      <c r="AO240" t="b">
        <v>0</v>
      </c>
      <c r="AP240">
        <v>0</v>
      </c>
      <c r="AR240" t="b">
        <v>1</v>
      </c>
      <c r="AS240">
        <v>1</v>
      </c>
      <c r="AU240" t="b">
        <v>0</v>
      </c>
      <c r="AV240">
        <v>0</v>
      </c>
      <c r="AX240" t="b">
        <v>0</v>
      </c>
      <c r="AY240">
        <v>0</v>
      </c>
      <c r="BA240" t="b">
        <f t="shared" si="84"/>
        <v>0</v>
      </c>
      <c r="BB240">
        <f t="shared" si="97"/>
        <v>0</v>
      </c>
      <c r="BD240" t="b">
        <f t="shared" si="85"/>
        <v>1</v>
      </c>
      <c r="BE240">
        <f t="shared" si="98"/>
        <v>1</v>
      </c>
      <c r="BG240" t="b">
        <f t="shared" si="86"/>
        <v>0</v>
      </c>
      <c r="BH240">
        <f t="shared" si="99"/>
        <v>0</v>
      </c>
      <c r="BJ240" t="b">
        <f t="shared" si="87"/>
        <v>1</v>
      </c>
      <c r="BK240">
        <f t="shared" si="100"/>
        <v>1</v>
      </c>
      <c r="BM240" t="b">
        <f t="shared" si="88"/>
        <v>1</v>
      </c>
      <c r="BN240">
        <f t="shared" si="101"/>
        <v>1</v>
      </c>
      <c r="BP240" t="b">
        <f t="shared" si="89"/>
        <v>0</v>
      </c>
      <c r="BQ240">
        <f t="shared" si="102"/>
        <v>0</v>
      </c>
    </row>
    <row r="241" spans="1:69" x14ac:dyDescent="0.25">
      <c r="A241" s="1">
        <v>9477920120</v>
      </c>
      <c r="B241" s="1" t="s">
        <v>179</v>
      </c>
      <c r="C241" s="4">
        <v>505000</v>
      </c>
      <c r="D241" s="1">
        <v>4</v>
      </c>
      <c r="E241" s="1" t="s">
        <v>12</v>
      </c>
      <c r="F241" s="1">
        <v>3170</v>
      </c>
      <c r="G241" s="1">
        <v>5340</v>
      </c>
      <c r="H241" s="1">
        <v>2</v>
      </c>
      <c r="I241" s="1">
        <v>0</v>
      </c>
      <c r="J241" s="1">
        <v>0</v>
      </c>
      <c r="K241" s="1">
        <v>3</v>
      </c>
      <c r="L241" s="1">
        <v>7</v>
      </c>
      <c r="M241" s="1">
        <v>3170</v>
      </c>
      <c r="N241" s="1">
        <v>0</v>
      </c>
      <c r="O241" s="1">
        <v>2000</v>
      </c>
      <c r="P241" s="1">
        <v>0</v>
      </c>
      <c r="Q241" s="2">
        <v>474911</v>
      </c>
      <c r="R241" s="1">
        <v>-122138</v>
      </c>
      <c r="S241" s="1"/>
      <c r="T241" s="4">
        <f t="shared" si="78"/>
        <v>159.30599369085172</v>
      </c>
      <c r="U241" s="4" t="b">
        <f t="shared" si="90"/>
        <v>0</v>
      </c>
      <c r="V241" s="2">
        <f t="shared" si="91"/>
        <v>0</v>
      </c>
      <c r="W241" s="4"/>
      <c r="X241" t="b">
        <f t="shared" si="79"/>
        <v>0</v>
      </c>
      <c r="Y241">
        <f t="shared" si="103"/>
        <v>0</v>
      </c>
      <c r="Z241" t="b">
        <f t="shared" si="80"/>
        <v>0</v>
      </c>
      <c r="AA241">
        <f t="shared" si="92"/>
        <v>0</v>
      </c>
      <c r="AB241" t="b">
        <f t="shared" si="81"/>
        <v>1</v>
      </c>
      <c r="AC241">
        <f t="shared" si="93"/>
        <v>1</v>
      </c>
      <c r="AE241">
        <f t="shared" si="94"/>
        <v>0</v>
      </c>
      <c r="AF241">
        <f t="shared" si="82"/>
        <v>2</v>
      </c>
      <c r="AG241" s="14">
        <f t="shared" si="95"/>
        <v>2</v>
      </c>
      <c r="AI241" s="13" t="b">
        <f t="shared" si="83"/>
        <v>1</v>
      </c>
      <c r="AJ241">
        <f t="shared" si="96"/>
        <v>1</v>
      </c>
      <c r="AL241" t="b">
        <v>1</v>
      </c>
      <c r="AM241">
        <v>1</v>
      </c>
      <c r="AO241" t="b">
        <v>0</v>
      </c>
      <c r="AP241">
        <v>0</v>
      </c>
      <c r="AR241" t="b">
        <v>0</v>
      </c>
      <c r="AS241">
        <v>0</v>
      </c>
      <c r="AU241" t="b">
        <v>0</v>
      </c>
      <c r="AV241">
        <v>0</v>
      </c>
      <c r="AX241" t="b">
        <v>0</v>
      </c>
      <c r="AY241">
        <v>0</v>
      </c>
      <c r="BA241" t="b">
        <f t="shared" si="84"/>
        <v>1</v>
      </c>
      <c r="BB241">
        <f t="shared" si="97"/>
        <v>1</v>
      </c>
      <c r="BD241" t="b">
        <f t="shared" si="85"/>
        <v>1</v>
      </c>
      <c r="BE241">
        <f t="shared" si="98"/>
        <v>1</v>
      </c>
      <c r="BG241" t="b">
        <f t="shared" si="86"/>
        <v>1</v>
      </c>
      <c r="BH241">
        <f t="shared" si="99"/>
        <v>1</v>
      </c>
      <c r="BJ241" t="b">
        <f t="shared" si="87"/>
        <v>0</v>
      </c>
      <c r="BK241">
        <f t="shared" si="100"/>
        <v>0</v>
      </c>
      <c r="BM241" t="b">
        <f t="shared" si="88"/>
        <v>0</v>
      </c>
      <c r="BN241">
        <f t="shared" si="101"/>
        <v>0</v>
      </c>
      <c r="BP241" t="b">
        <f t="shared" si="89"/>
        <v>0</v>
      </c>
      <c r="BQ241">
        <f t="shared" si="102"/>
        <v>0</v>
      </c>
    </row>
    <row r="242" spans="1:69" x14ac:dyDescent="0.25">
      <c r="A242" s="1">
        <v>2023069054</v>
      </c>
      <c r="B242" s="1" t="s">
        <v>96</v>
      </c>
      <c r="C242" s="4">
        <v>361550</v>
      </c>
      <c r="D242" s="1">
        <v>3</v>
      </c>
      <c r="E242" s="1" t="s">
        <v>6</v>
      </c>
      <c r="F242" s="1">
        <v>1160</v>
      </c>
      <c r="G242" s="1">
        <v>257875</v>
      </c>
      <c r="H242" s="1">
        <v>1</v>
      </c>
      <c r="I242" s="1">
        <v>0</v>
      </c>
      <c r="J242" s="1">
        <v>0</v>
      </c>
      <c r="K242" s="1">
        <v>2</v>
      </c>
      <c r="L242" s="1">
        <v>7</v>
      </c>
      <c r="M242" s="1">
        <v>1160</v>
      </c>
      <c r="N242" s="1">
        <v>0</v>
      </c>
      <c r="O242" s="1">
        <v>1980</v>
      </c>
      <c r="P242" s="1">
        <v>0</v>
      </c>
      <c r="Q242" s="2">
        <v>474655</v>
      </c>
      <c r="R242" s="1">
        <v>-122072</v>
      </c>
      <c r="S242" s="1"/>
      <c r="T242" s="4">
        <f t="shared" si="78"/>
        <v>311.68103448275861</v>
      </c>
      <c r="U242" s="4" t="b">
        <f t="shared" si="90"/>
        <v>1</v>
      </c>
      <c r="V242" s="2">
        <f t="shared" si="91"/>
        <v>1</v>
      </c>
      <c r="W242" s="4"/>
      <c r="X242" t="b">
        <f t="shared" si="79"/>
        <v>0</v>
      </c>
      <c r="Y242">
        <f t="shared" si="103"/>
        <v>0</v>
      </c>
      <c r="Z242" t="b">
        <f t="shared" si="80"/>
        <v>1</v>
      </c>
      <c r="AA242">
        <f t="shared" si="92"/>
        <v>1</v>
      </c>
      <c r="AB242" t="b">
        <f t="shared" si="81"/>
        <v>0</v>
      </c>
      <c r="AC242">
        <f t="shared" si="93"/>
        <v>0</v>
      </c>
      <c r="AE242">
        <f t="shared" si="94"/>
        <v>0</v>
      </c>
      <c r="AF242">
        <f t="shared" si="82"/>
        <v>1</v>
      </c>
      <c r="AG242" s="14">
        <f t="shared" si="95"/>
        <v>1</v>
      </c>
      <c r="AI242" s="13" t="b">
        <f t="shared" si="83"/>
        <v>0</v>
      </c>
      <c r="AJ242">
        <f t="shared" si="96"/>
        <v>0</v>
      </c>
      <c r="AL242" t="b">
        <v>0</v>
      </c>
      <c r="AM242">
        <v>0</v>
      </c>
      <c r="AO242" t="b">
        <v>0</v>
      </c>
      <c r="AP242">
        <v>0</v>
      </c>
      <c r="AR242" t="b">
        <v>0</v>
      </c>
      <c r="AS242">
        <v>0</v>
      </c>
      <c r="AU242" t="b">
        <v>0</v>
      </c>
      <c r="AV242">
        <v>0</v>
      </c>
      <c r="AX242" t="b">
        <v>0</v>
      </c>
      <c r="AY242">
        <v>0</v>
      </c>
      <c r="BA242" t="b">
        <f t="shared" si="84"/>
        <v>0</v>
      </c>
      <c r="BB242">
        <f t="shared" si="97"/>
        <v>0</v>
      </c>
      <c r="BD242" t="b">
        <f t="shared" si="85"/>
        <v>1</v>
      </c>
      <c r="BE242">
        <f t="shared" si="98"/>
        <v>1</v>
      </c>
      <c r="BG242" t="b">
        <f t="shared" si="86"/>
        <v>0</v>
      </c>
      <c r="BH242">
        <f t="shared" si="99"/>
        <v>0</v>
      </c>
      <c r="BJ242" t="b">
        <f t="shared" si="87"/>
        <v>1</v>
      </c>
      <c r="BK242">
        <f t="shared" si="100"/>
        <v>1</v>
      </c>
      <c r="BM242" t="b">
        <f t="shared" si="88"/>
        <v>0</v>
      </c>
      <c r="BN242">
        <f t="shared" si="101"/>
        <v>0</v>
      </c>
      <c r="BP242" t="b">
        <f t="shared" si="89"/>
        <v>0</v>
      </c>
      <c r="BQ242">
        <f t="shared" si="102"/>
        <v>0</v>
      </c>
    </row>
    <row r="243" spans="1:69" x14ac:dyDescent="0.25">
      <c r="A243" s="1">
        <v>1523059183</v>
      </c>
      <c r="B243" s="1" t="s">
        <v>15</v>
      </c>
      <c r="C243" s="4">
        <v>529000</v>
      </c>
      <c r="D243" s="1">
        <v>5</v>
      </c>
      <c r="E243" s="1" t="s">
        <v>12</v>
      </c>
      <c r="F243" s="1">
        <v>2380</v>
      </c>
      <c r="G243" s="1">
        <v>91476</v>
      </c>
      <c r="H243" s="1">
        <v>1</v>
      </c>
      <c r="I243" s="1">
        <v>0</v>
      </c>
      <c r="J243" s="1">
        <v>0</v>
      </c>
      <c r="K243" s="1">
        <v>4</v>
      </c>
      <c r="L243" s="1">
        <v>8</v>
      </c>
      <c r="M243" s="1">
        <v>1580</v>
      </c>
      <c r="N243" s="1">
        <v>800</v>
      </c>
      <c r="O243" s="1">
        <v>1976</v>
      </c>
      <c r="P243" s="1">
        <v>0</v>
      </c>
      <c r="Q243" s="1">
        <v>47479</v>
      </c>
      <c r="R243" s="1">
        <v>-122153</v>
      </c>
      <c r="S243" s="1"/>
      <c r="T243" s="4">
        <f t="shared" si="78"/>
        <v>222.26890756302521</v>
      </c>
      <c r="U243" s="4" t="b">
        <f t="shared" si="90"/>
        <v>1</v>
      </c>
      <c r="V243" s="2">
        <f t="shared" si="91"/>
        <v>1</v>
      </c>
      <c r="W243" s="4"/>
      <c r="X243" t="b">
        <f t="shared" si="79"/>
        <v>1</v>
      </c>
      <c r="Y243">
        <f t="shared" si="103"/>
        <v>1</v>
      </c>
      <c r="Z243" t="b">
        <f t="shared" si="80"/>
        <v>0</v>
      </c>
      <c r="AA243">
        <f t="shared" si="92"/>
        <v>0</v>
      </c>
      <c r="AB243" t="b">
        <f t="shared" si="81"/>
        <v>0</v>
      </c>
      <c r="AC243">
        <f t="shared" si="93"/>
        <v>0</v>
      </c>
      <c r="AE243">
        <f t="shared" si="94"/>
        <v>1</v>
      </c>
      <c r="AF243">
        <f t="shared" si="82"/>
        <v>1</v>
      </c>
      <c r="AG243" s="14">
        <f t="shared" si="95"/>
        <v>0</v>
      </c>
      <c r="AI243" s="13" t="b">
        <f t="shared" si="83"/>
        <v>1</v>
      </c>
      <c r="AJ243">
        <f t="shared" si="96"/>
        <v>1</v>
      </c>
      <c r="AL243" t="b">
        <v>0</v>
      </c>
      <c r="AM243">
        <v>0</v>
      </c>
      <c r="AO243" t="b">
        <v>0</v>
      </c>
      <c r="AP243">
        <v>0</v>
      </c>
      <c r="AR243" t="b">
        <v>1</v>
      </c>
      <c r="AS243">
        <v>1</v>
      </c>
      <c r="AU243" t="b">
        <v>0</v>
      </c>
      <c r="AV243">
        <v>0</v>
      </c>
      <c r="AX243" t="b">
        <v>0</v>
      </c>
      <c r="AY243">
        <v>0</v>
      </c>
      <c r="BA243" t="b">
        <f t="shared" si="84"/>
        <v>1</v>
      </c>
      <c r="BB243">
        <f t="shared" si="97"/>
        <v>1</v>
      </c>
      <c r="BD243" t="b">
        <f t="shared" si="85"/>
        <v>1</v>
      </c>
      <c r="BE243">
        <f t="shared" si="98"/>
        <v>1</v>
      </c>
      <c r="BG243" t="b">
        <f t="shared" si="86"/>
        <v>0</v>
      </c>
      <c r="BH243">
        <f t="shared" si="99"/>
        <v>0</v>
      </c>
      <c r="BJ243" t="b">
        <f t="shared" si="87"/>
        <v>1</v>
      </c>
      <c r="BK243">
        <f t="shared" si="100"/>
        <v>1</v>
      </c>
      <c r="BM243" t="b">
        <f t="shared" si="88"/>
        <v>1</v>
      </c>
      <c r="BN243">
        <f t="shared" si="101"/>
        <v>1</v>
      </c>
      <c r="BP243" t="b">
        <f t="shared" si="89"/>
        <v>0</v>
      </c>
      <c r="BQ243">
        <f t="shared" si="102"/>
        <v>0</v>
      </c>
    </row>
    <row r="244" spans="1:69" x14ac:dyDescent="0.25">
      <c r="A244" s="1">
        <v>2525000760</v>
      </c>
      <c r="B244" s="1" t="s">
        <v>143</v>
      </c>
      <c r="C244" s="4">
        <v>435000</v>
      </c>
      <c r="D244" s="1">
        <v>3</v>
      </c>
      <c r="E244" s="1">
        <v>2</v>
      </c>
      <c r="F244" s="1">
        <v>2360</v>
      </c>
      <c r="G244" s="1">
        <v>12744</v>
      </c>
      <c r="H244" s="1">
        <v>2</v>
      </c>
      <c r="I244" s="1">
        <v>0</v>
      </c>
      <c r="J244" s="1">
        <v>0</v>
      </c>
      <c r="K244" s="1">
        <v>5</v>
      </c>
      <c r="L244" s="1">
        <v>7</v>
      </c>
      <c r="M244" s="1">
        <v>2360</v>
      </c>
      <c r="N244" s="1">
        <v>0</v>
      </c>
      <c r="O244" s="1">
        <v>1964</v>
      </c>
      <c r="P244" s="1">
        <v>0</v>
      </c>
      <c r="Q244" s="1">
        <v>47483</v>
      </c>
      <c r="R244" s="1">
        <v>-122164</v>
      </c>
      <c r="S244" s="1"/>
      <c r="T244" s="4">
        <f t="shared" si="78"/>
        <v>184.32203389830508</v>
      </c>
      <c r="U244" s="4" t="b">
        <f t="shared" si="90"/>
        <v>0</v>
      </c>
      <c r="V244" s="2">
        <f t="shared" si="91"/>
        <v>0</v>
      </c>
      <c r="W244" s="4"/>
      <c r="X244" t="b">
        <f t="shared" si="79"/>
        <v>1</v>
      </c>
      <c r="Y244">
        <f t="shared" si="103"/>
        <v>1</v>
      </c>
      <c r="Z244" t="b">
        <f t="shared" si="80"/>
        <v>0</v>
      </c>
      <c r="AA244">
        <f t="shared" si="92"/>
        <v>0</v>
      </c>
      <c r="AB244" t="b">
        <f t="shared" si="81"/>
        <v>0</v>
      </c>
      <c r="AC244">
        <f t="shared" si="93"/>
        <v>0</v>
      </c>
      <c r="AE244">
        <f t="shared" si="94"/>
        <v>1</v>
      </c>
      <c r="AF244">
        <f t="shared" si="82"/>
        <v>1</v>
      </c>
      <c r="AG244" s="14">
        <f t="shared" si="95"/>
        <v>0</v>
      </c>
      <c r="AI244" s="13" t="b">
        <f t="shared" si="83"/>
        <v>0</v>
      </c>
      <c r="AJ244">
        <f t="shared" si="96"/>
        <v>0</v>
      </c>
      <c r="AL244" t="b">
        <v>1</v>
      </c>
      <c r="AM244">
        <v>1</v>
      </c>
      <c r="AO244" t="b">
        <v>0</v>
      </c>
      <c r="AP244">
        <v>0</v>
      </c>
      <c r="AR244" t="b">
        <v>0</v>
      </c>
      <c r="AS244">
        <v>0</v>
      </c>
      <c r="AU244" t="b">
        <v>0</v>
      </c>
      <c r="AV244">
        <v>0</v>
      </c>
      <c r="AX244" t="b">
        <v>0</v>
      </c>
      <c r="AY244">
        <v>0</v>
      </c>
      <c r="BA244" t="b">
        <f t="shared" si="84"/>
        <v>0</v>
      </c>
      <c r="BB244">
        <f t="shared" si="97"/>
        <v>0</v>
      </c>
      <c r="BD244" t="b">
        <f t="shared" si="85"/>
        <v>0</v>
      </c>
      <c r="BE244">
        <f t="shared" si="98"/>
        <v>0</v>
      </c>
      <c r="BG244" t="b">
        <f t="shared" si="86"/>
        <v>0</v>
      </c>
      <c r="BH244">
        <f t="shared" si="99"/>
        <v>0</v>
      </c>
      <c r="BJ244" t="b">
        <f t="shared" si="87"/>
        <v>0</v>
      </c>
      <c r="BK244">
        <f t="shared" si="100"/>
        <v>0</v>
      </c>
      <c r="BM244" t="b">
        <f t="shared" si="88"/>
        <v>1</v>
      </c>
      <c r="BN244">
        <f t="shared" si="101"/>
        <v>1</v>
      </c>
      <c r="BP244" t="b">
        <f t="shared" si="89"/>
        <v>0</v>
      </c>
      <c r="BQ244">
        <f t="shared" si="102"/>
        <v>0</v>
      </c>
    </row>
    <row r="245" spans="1:69" x14ac:dyDescent="0.25">
      <c r="A245" s="1">
        <v>8946410040</v>
      </c>
      <c r="B245" s="1" t="s">
        <v>119</v>
      </c>
      <c r="C245" s="4">
        <v>430000</v>
      </c>
      <c r="D245" s="1">
        <v>4</v>
      </c>
      <c r="E245" s="1" t="s">
        <v>9</v>
      </c>
      <c r="F245" s="1">
        <v>2290</v>
      </c>
      <c r="G245" s="1">
        <v>5249</v>
      </c>
      <c r="H245" s="1">
        <v>2</v>
      </c>
      <c r="I245" s="1">
        <v>0</v>
      </c>
      <c r="J245" s="1">
        <v>0</v>
      </c>
      <c r="K245" s="1">
        <v>3</v>
      </c>
      <c r="L245" s="1">
        <v>7</v>
      </c>
      <c r="M245" s="1">
        <v>2290</v>
      </c>
      <c r="N245" s="1">
        <v>0</v>
      </c>
      <c r="O245" s="1">
        <v>2003</v>
      </c>
      <c r="P245" s="1">
        <v>0</v>
      </c>
      <c r="Q245" s="2">
        <v>474916</v>
      </c>
      <c r="R245" s="1">
        <v>-122162</v>
      </c>
      <c r="S245" s="1"/>
      <c r="T245" s="4">
        <f t="shared" si="78"/>
        <v>187.77292576419214</v>
      </c>
      <c r="U245" s="4" t="b">
        <f t="shared" si="90"/>
        <v>0</v>
      </c>
      <c r="V245" s="2">
        <f t="shared" si="91"/>
        <v>0</v>
      </c>
      <c r="W245" s="4"/>
      <c r="X245" t="b">
        <f t="shared" si="79"/>
        <v>1</v>
      </c>
      <c r="Y245">
        <f t="shared" si="103"/>
        <v>1</v>
      </c>
      <c r="Z245" t="b">
        <f t="shared" si="80"/>
        <v>0</v>
      </c>
      <c r="AA245">
        <f t="shared" si="92"/>
        <v>0</v>
      </c>
      <c r="AB245" t="b">
        <f t="shared" si="81"/>
        <v>0</v>
      </c>
      <c r="AC245">
        <f t="shared" si="93"/>
        <v>0</v>
      </c>
      <c r="AE245">
        <f t="shared" si="94"/>
        <v>1</v>
      </c>
      <c r="AF245">
        <f t="shared" si="82"/>
        <v>1</v>
      </c>
      <c r="AG245" s="14">
        <f t="shared" si="95"/>
        <v>0</v>
      </c>
      <c r="AI245" s="13" t="b">
        <f t="shared" si="83"/>
        <v>0</v>
      </c>
      <c r="AJ245">
        <f t="shared" si="96"/>
        <v>0</v>
      </c>
      <c r="AL245" t="b">
        <v>1</v>
      </c>
      <c r="AM245">
        <v>1</v>
      </c>
      <c r="AO245" t="b">
        <v>0</v>
      </c>
      <c r="AP245">
        <v>0</v>
      </c>
      <c r="AR245" t="b">
        <v>0</v>
      </c>
      <c r="AS245">
        <v>0</v>
      </c>
      <c r="AU245" t="b">
        <v>0</v>
      </c>
      <c r="AV245">
        <v>0</v>
      </c>
      <c r="AX245" t="b">
        <v>1</v>
      </c>
      <c r="AY245">
        <v>1</v>
      </c>
      <c r="BA245" t="b">
        <f t="shared" si="84"/>
        <v>1</v>
      </c>
      <c r="BB245">
        <f t="shared" si="97"/>
        <v>1</v>
      </c>
      <c r="BD245" t="b">
        <f t="shared" si="85"/>
        <v>1</v>
      </c>
      <c r="BE245">
        <f t="shared" si="98"/>
        <v>1</v>
      </c>
      <c r="BG245" t="b">
        <f t="shared" si="86"/>
        <v>0</v>
      </c>
      <c r="BH245">
        <f t="shared" si="99"/>
        <v>0</v>
      </c>
      <c r="BJ245" t="b">
        <f t="shared" si="87"/>
        <v>0</v>
      </c>
      <c r="BK245">
        <f t="shared" si="100"/>
        <v>0</v>
      </c>
      <c r="BM245" t="b">
        <f t="shared" si="88"/>
        <v>0</v>
      </c>
      <c r="BN245">
        <f t="shared" si="101"/>
        <v>0</v>
      </c>
      <c r="BP245" t="b">
        <f t="shared" si="89"/>
        <v>0</v>
      </c>
      <c r="BQ245">
        <f t="shared" si="102"/>
        <v>0</v>
      </c>
    </row>
    <row r="246" spans="1:69" x14ac:dyDescent="0.25">
      <c r="A246" s="1">
        <v>5126300770</v>
      </c>
      <c r="B246" s="1" t="s">
        <v>76</v>
      </c>
      <c r="C246" s="4">
        <v>340000</v>
      </c>
      <c r="D246" s="1">
        <v>3</v>
      </c>
      <c r="E246" s="1" t="s">
        <v>12</v>
      </c>
      <c r="F246" s="1">
        <v>2240</v>
      </c>
      <c r="G246" s="1">
        <v>6000</v>
      </c>
      <c r="H246" s="1">
        <v>2</v>
      </c>
      <c r="I246" s="1">
        <v>0</v>
      </c>
      <c r="J246" s="1">
        <v>0</v>
      </c>
      <c r="K246" s="1">
        <v>3</v>
      </c>
      <c r="L246" s="1">
        <v>8</v>
      </c>
      <c r="M246" s="1">
        <v>2240</v>
      </c>
      <c r="N246" s="1">
        <v>0</v>
      </c>
      <c r="O246" s="1">
        <v>2003</v>
      </c>
      <c r="P246" s="1">
        <v>0</v>
      </c>
      <c r="Q246" s="2">
        <v>474837</v>
      </c>
      <c r="R246" s="1">
        <v>-122138</v>
      </c>
      <c r="S246" s="1"/>
      <c r="T246" s="4">
        <f t="shared" si="78"/>
        <v>151.78571428571428</v>
      </c>
      <c r="U246" s="4" t="b">
        <f t="shared" si="90"/>
        <v>0</v>
      </c>
      <c r="V246" s="2">
        <f t="shared" si="91"/>
        <v>0</v>
      </c>
      <c r="W246" s="4"/>
      <c r="X246" t="b">
        <f t="shared" si="79"/>
        <v>0</v>
      </c>
      <c r="Y246">
        <f t="shared" si="103"/>
        <v>0</v>
      </c>
      <c r="Z246" t="b">
        <f t="shared" si="80"/>
        <v>0</v>
      </c>
      <c r="AA246">
        <f t="shared" si="92"/>
        <v>0</v>
      </c>
      <c r="AB246" t="b">
        <f t="shared" si="81"/>
        <v>1</v>
      </c>
      <c r="AC246">
        <f t="shared" si="93"/>
        <v>1</v>
      </c>
      <c r="AE246">
        <f t="shared" si="94"/>
        <v>0</v>
      </c>
      <c r="AF246">
        <f t="shared" si="82"/>
        <v>2</v>
      </c>
      <c r="AG246" s="14">
        <f t="shared" si="95"/>
        <v>2</v>
      </c>
      <c r="AI246" s="13" t="b">
        <f t="shared" si="83"/>
        <v>0</v>
      </c>
      <c r="AJ246">
        <f t="shared" si="96"/>
        <v>0</v>
      </c>
      <c r="AL246" t="b">
        <v>1</v>
      </c>
      <c r="AM246">
        <v>1</v>
      </c>
      <c r="AO246" t="b">
        <v>0</v>
      </c>
      <c r="AP246">
        <v>0</v>
      </c>
      <c r="AR246" t="b">
        <v>0</v>
      </c>
      <c r="AS246">
        <v>0</v>
      </c>
      <c r="AU246" t="b">
        <v>0</v>
      </c>
      <c r="AV246">
        <v>0</v>
      </c>
      <c r="AX246" t="b">
        <v>1</v>
      </c>
      <c r="AY246">
        <v>1</v>
      </c>
      <c r="BA246" t="b">
        <f t="shared" si="84"/>
        <v>0</v>
      </c>
      <c r="BB246">
        <f t="shared" si="97"/>
        <v>0</v>
      </c>
      <c r="BD246" t="b">
        <f t="shared" si="85"/>
        <v>1</v>
      </c>
      <c r="BE246">
        <f t="shared" si="98"/>
        <v>1</v>
      </c>
      <c r="BG246" t="b">
        <f t="shared" si="86"/>
        <v>0</v>
      </c>
      <c r="BH246">
        <f t="shared" si="99"/>
        <v>0</v>
      </c>
      <c r="BJ246" t="b">
        <f t="shared" si="87"/>
        <v>0</v>
      </c>
      <c r="BK246">
        <f t="shared" si="100"/>
        <v>0</v>
      </c>
      <c r="BM246" t="b">
        <f t="shared" si="88"/>
        <v>0</v>
      </c>
      <c r="BN246">
        <f t="shared" si="101"/>
        <v>0</v>
      </c>
      <c r="BP246" t="b">
        <f t="shared" si="89"/>
        <v>0</v>
      </c>
      <c r="BQ246">
        <f t="shared" si="102"/>
        <v>0</v>
      </c>
    </row>
    <row r="247" spans="1:69" x14ac:dyDescent="0.25">
      <c r="A247" s="1">
        <v>9475710040</v>
      </c>
      <c r="B247" s="1" t="s">
        <v>87</v>
      </c>
      <c r="C247" s="4">
        <v>291375</v>
      </c>
      <c r="D247" s="1">
        <v>4</v>
      </c>
      <c r="E247" s="1" t="s">
        <v>12</v>
      </c>
      <c r="F247" s="1">
        <v>2220</v>
      </c>
      <c r="G247" s="1">
        <v>6233</v>
      </c>
      <c r="H247" s="1">
        <v>2</v>
      </c>
      <c r="I247" s="1">
        <v>0</v>
      </c>
      <c r="J247" s="1">
        <v>0</v>
      </c>
      <c r="K247" s="1">
        <v>3</v>
      </c>
      <c r="L247" s="1">
        <v>7</v>
      </c>
      <c r="M247" s="1">
        <v>2220</v>
      </c>
      <c r="N247" s="1">
        <v>0</v>
      </c>
      <c r="O247" s="1">
        <v>2001</v>
      </c>
      <c r="P247" s="1">
        <v>0</v>
      </c>
      <c r="Q247" s="2">
        <v>474887</v>
      </c>
      <c r="R247" s="1" t="s">
        <v>52</v>
      </c>
      <c r="S247" s="1"/>
      <c r="T247" s="4">
        <f t="shared" si="78"/>
        <v>131.25</v>
      </c>
      <c r="U247" s="4" t="b">
        <f t="shared" si="90"/>
        <v>0</v>
      </c>
      <c r="V247" s="2">
        <f t="shared" si="91"/>
        <v>0</v>
      </c>
      <c r="W247" s="4"/>
      <c r="X247" t="b">
        <f t="shared" si="79"/>
        <v>0</v>
      </c>
      <c r="Y247">
        <f t="shared" si="103"/>
        <v>0</v>
      </c>
      <c r="Z247" t="b">
        <f t="shared" si="80"/>
        <v>0</v>
      </c>
      <c r="AA247">
        <f t="shared" si="92"/>
        <v>0</v>
      </c>
      <c r="AB247" t="b">
        <f t="shared" si="81"/>
        <v>1</v>
      </c>
      <c r="AC247">
        <f t="shared" si="93"/>
        <v>1</v>
      </c>
      <c r="AE247">
        <f t="shared" si="94"/>
        <v>0</v>
      </c>
      <c r="AF247">
        <f t="shared" si="82"/>
        <v>2</v>
      </c>
      <c r="AG247" s="14">
        <f t="shared" si="95"/>
        <v>2</v>
      </c>
      <c r="AI247" s="13" t="b">
        <f t="shared" si="83"/>
        <v>0</v>
      </c>
      <c r="AJ247">
        <f t="shared" si="96"/>
        <v>0</v>
      </c>
      <c r="AL247" t="b">
        <v>1</v>
      </c>
      <c r="AM247">
        <v>1</v>
      </c>
      <c r="AO247" t="b">
        <v>0</v>
      </c>
      <c r="AP247">
        <v>0</v>
      </c>
      <c r="AR247" t="b">
        <v>0</v>
      </c>
      <c r="AS247">
        <v>0</v>
      </c>
      <c r="AU247" t="b">
        <v>0</v>
      </c>
      <c r="AV247">
        <v>0</v>
      </c>
      <c r="AX247" t="b">
        <v>1</v>
      </c>
      <c r="AY247">
        <v>1</v>
      </c>
      <c r="BA247" t="b">
        <f t="shared" si="84"/>
        <v>1</v>
      </c>
      <c r="BB247">
        <f t="shared" si="97"/>
        <v>1</v>
      </c>
      <c r="BD247" t="b">
        <f t="shared" si="85"/>
        <v>1</v>
      </c>
      <c r="BE247">
        <f t="shared" si="98"/>
        <v>1</v>
      </c>
      <c r="BG247" t="b">
        <f t="shared" si="86"/>
        <v>0</v>
      </c>
      <c r="BH247">
        <f t="shared" si="99"/>
        <v>0</v>
      </c>
      <c r="BJ247" t="b">
        <f t="shared" si="87"/>
        <v>0</v>
      </c>
      <c r="BK247">
        <f t="shared" si="100"/>
        <v>0</v>
      </c>
      <c r="BM247" t="b">
        <f t="shared" si="88"/>
        <v>0</v>
      </c>
      <c r="BN247">
        <f t="shared" si="101"/>
        <v>0</v>
      </c>
      <c r="BP247" t="b">
        <f t="shared" si="89"/>
        <v>0</v>
      </c>
      <c r="BQ247">
        <f t="shared" si="102"/>
        <v>0</v>
      </c>
    </row>
    <row r="248" spans="1:69" x14ac:dyDescent="0.25">
      <c r="A248" s="1">
        <v>2787700180</v>
      </c>
      <c r="B248" s="1" t="s">
        <v>180</v>
      </c>
      <c r="C248" s="4">
        <v>320000</v>
      </c>
      <c r="D248" s="1">
        <v>3</v>
      </c>
      <c r="E248" s="1">
        <v>2</v>
      </c>
      <c r="F248" s="1">
        <v>1250</v>
      </c>
      <c r="G248" s="1">
        <v>8636</v>
      </c>
      <c r="H248" s="1">
        <v>1</v>
      </c>
      <c r="I248" s="1">
        <v>0</v>
      </c>
      <c r="J248" s="1">
        <v>0</v>
      </c>
      <c r="K248" s="1">
        <v>5</v>
      </c>
      <c r="L248" s="1">
        <v>7</v>
      </c>
      <c r="M248" s="1">
        <v>1250</v>
      </c>
      <c r="N248" s="1">
        <v>0</v>
      </c>
      <c r="O248" s="1">
        <v>1968</v>
      </c>
      <c r="P248" s="1">
        <v>0</v>
      </c>
      <c r="Q248" s="2">
        <v>475066</v>
      </c>
      <c r="R248" s="1">
        <v>-122159</v>
      </c>
      <c r="S248" s="1"/>
      <c r="T248" s="4">
        <f t="shared" si="78"/>
        <v>256</v>
      </c>
      <c r="U248" s="4" t="b">
        <f t="shared" si="90"/>
        <v>1</v>
      </c>
      <c r="V248" s="2">
        <f t="shared" si="91"/>
        <v>1</v>
      </c>
      <c r="W248" s="4"/>
      <c r="X248" t="b">
        <f t="shared" si="79"/>
        <v>0</v>
      </c>
      <c r="Y248">
        <f t="shared" si="103"/>
        <v>0</v>
      </c>
      <c r="Z248" t="b">
        <f t="shared" si="80"/>
        <v>1</v>
      </c>
      <c r="AA248">
        <f t="shared" si="92"/>
        <v>1</v>
      </c>
      <c r="AB248" t="b">
        <f t="shared" si="81"/>
        <v>0</v>
      </c>
      <c r="AC248">
        <f t="shared" si="93"/>
        <v>0</v>
      </c>
      <c r="AE248">
        <f t="shared" si="94"/>
        <v>0</v>
      </c>
      <c r="AF248">
        <f t="shared" si="82"/>
        <v>1</v>
      </c>
      <c r="AG248" s="14">
        <f t="shared" si="95"/>
        <v>1</v>
      </c>
      <c r="AI248" s="13" t="b">
        <f t="shared" si="83"/>
        <v>0</v>
      </c>
      <c r="AJ248">
        <f t="shared" si="96"/>
        <v>0</v>
      </c>
      <c r="AL248" t="b">
        <v>0</v>
      </c>
      <c r="AM248">
        <v>0</v>
      </c>
      <c r="AO248" t="b">
        <v>0</v>
      </c>
      <c r="AP248">
        <v>0</v>
      </c>
      <c r="AR248" t="b">
        <v>0</v>
      </c>
      <c r="AS248">
        <v>0</v>
      </c>
      <c r="AU248" t="b">
        <v>0</v>
      </c>
      <c r="AV248">
        <v>0</v>
      </c>
      <c r="AX248" t="b">
        <v>0</v>
      </c>
      <c r="AY248">
        <v>0</v>
      </c>
      <c r="BA248" t="b">
        <f t="shared" si="84"/>
        <v>0</v>
      </c>
      <c r="BB248">
        <f t="shared" si="97"/>
        <v>0</v>
      </c>
      <c r="BD248" t="b">
        <f t="shared" si="85"/>
        <v>0</v>
      </c>
      <c r="BE248">
        <f t="shared" si="98"/>
        <v>0</v>
      </c>
      <c r="BG248" t="b">
        <f t="shared" si="86"/>
        <v>0</v>
      </c>
      <c r="BH248">
        <f t="shared" si="99"/>
        <v>0</v>
      </c>
      <c r="BJ248" t="b">
        <f t="shared" si="87"/>
        <v>0</v>
      </c>
      <c r="BK248">
        <f t="shared" si="100"/>
        <v>0</v>
      </c>
      <c r="BM248" t="b">
        <f t="shared" si="88"/>
        <v>1</v>
      </c>
      <c r="BN248">
        <f t="shared" si="101"/>
        <v>1</v>
      </c>
      <c r="BP248" t="b">
        <f t="shared" si="89"/>
        <v>0</v>
      </c>
      <c r="BQ248">
        <f t="shared" si="102"/>
        <v>0</v>
      </c>
    </row>
    <row r="249" spans="1:69" x14ac:dyDescent="0.25">
      <c r="A249" s="1">
        <v>7229900925</v>
      </c>
      <c r="B249" s="1" t="s">
        <v>103</v>
      </c>
      <c r="C249" s="4">
        <v>381000</v>
      </c>
      <c r="D249" s="1">
        <v>3</v>
      </c>
      <c r="E249" s="1" t="s">
        <v>6</v>
      </c>
      <c r="F249" s="1">
        <v>2700</v>
      </c>
      <c r="G249" s="1">
        <v>18246</v>
      </c>
      <c r="H249" s="1">
        <v>1</v>
      </c>
      <c r="I249" s="1">
        <v>0</v>
      </c>
      <c r="J249" s="1">
        <v>0</v>
      </c>
      <c r="K249" s="1">
        <v>4</v>
      </c>
      <c r="L249" s="1">
        <v>7</v>
      </c>
      <c r="M249" s="1">
        <v>1510</v>
      </c>
      <c r="N249" s="1">
        <v>1190</v>
      </c>
      <c r="O249" s="1">
        <v>1967</v>
      </c>
      <c r="P249" s="1">
        <v>0</v>
      </c>
      <c r="Q249" s="2">
        <v>474817</v>
      </c>
      <c r="R249" s="1">
        <v>-122097</v>
      </c>
      <c r="S249" s="1"/>
      <c r="T249" s="4">
        <f t="shared" si="78"/>
        <v>141.11111111111111</v>
      </c>
      <c r="U249" s="4" t="b">
        <f t="shared" si="90"/>
        <v>0</v>
      </c>
      <c r="V249" s="2">
        <f t="shared" si="91"/>
        <v>0</v>
      </c>
      <c r="W249" s="4"/>
      <c r="X249" t="b">
        <f t="shared" si="79"/>
        <v>0</v>
      </c>
      <c r="Y249">
        <f t="shared" si="103"/>
        <v>0</v>
      </c>
      <c r="Z249" t="b">
        <f t="shared" si="80"/>
        <v>0</v>
      </c>
      <c r="AA249">
        <f t="shared" si="92"/>
        <v>0</v>
      </c>
      <c r="AB249" t="b">
        <f t="shared" si="81"/>
        <v>1</v>
      </c>
      <c r="AC249">
        <f t="shared" si="93"/>
        <v>1</v>
      </c>
      <c r="AE249">
        <f t="shared" si="94"/>
        <v>0</v>
      </c>
      <c r="AF249">
        <f t="shared" si="82"/>
        <v>2</v>
      </c>
      <c r="AG249" s="14">
        <f t="shared" si="95"/>
        <v>2</v>
      </c>
      <c r="AI249" s="13" t="b">
        <f t="shared" si="83"/>
        <v>0</v>
      </c>
      <c r="AJ249">
        <f t="shared" si="96"/>
        <v>0</v>
      </c>
      <c r="AL249" t="b">
        <v>0</v>
      </c>
      <c r="AM249">
        <v>0</v>
      </c>
      <c r="AO249" t="b">
        <v>0</v>
      </c>
      <c r="AP249">
        <v>0</v>
      </c>
      <c r="AR249" t="b">
        <v>1</v>
      </c>
      <c r="AS249">
        <v>1</v>
      </c>
      <c r="AU249" t="b">
        <v>0</v>
      </c>
      <c r="AV249">
        <v>0</v>
      </c>
      <c r="AX249" t="b">
        <v>0</v>
      </c>
      <c r="AY249">
        <v>0</v>
      </c>
      <c r="BA249" t="b">
        <f t="shared" si="84"/>
        <v>0</v>
      </c>
      <c r="BB249">
        <f t="shared" si="97"/>
        <v>0</v>
      </c>
      <c r="BD249" t="b">
        <f t="shared" si="85"/>
        <v>1</v>
      </c>
      <c r="BE249">
        <f t="shared" si="98"/>
        <v>1</v>
      </c>
      <c r="BG249" t="b">
        <f t="shared" si="86"/>
        <v>1</v>
      </c>
      <c r="BH249">
        <f t="shared" si="99"/>
        <v>1</v>
      </c>
      <c r="BJ249" t="b">
        <f t="shared" si="87"/>
        <v>1</v>
      </c>
      <c r="BK249">
        <f t="shared" si="100"/>
        <v>1</v>
      </c>
      <c r="BM249" t="b">
        <f t="shared" si="88"/>
        <v>1</v>
      </c>
      <c r="BN249">
        <f t="shared" si="101"/>
        <v>1</v>
      </c>
      <c r="BP249" t="b">
        <f t="shared" si="89"/>
        <v>0</v>
      </c>
      <c r="BQ249">
        <f t="shared" si="102"/>
        <v>0</v>
      </c>
    </row>
    <row r="250" spans="1:69" x14ac:dyDescent="0.25">
      <c r="A250" s="1">
        <v>5127100210</v>
      </c>
      <c r="B250" s="1" t="s">
        <v>181</v>
      </c>
      <c r="C250" s="4">
        <v>360000</v>
      </c>
      <c r="D250" s="1">
        <v>6</v>
      </c>
      <c r="E250" s="1">
        <v>2</v>
      </c>
      <c r="F250" s="1">
        <v>2210</v>
      </c>
      <c r="G250" s="1">
        <v>9870</v>
      </c>
      <c r="H250" s="1">
        <v>2</v>
      </c>
      <c r="I250" s="1">
        <v>0</v>
      </c>
      <c r="J250" s="1">
        <v>0</v>
      </c>
      <c r="K250" s="1">
        <v>4</v>
      </c>
      <c r="L250" s="1">
        <v>7</v>
      </c>
      <c r="M250" s="1">
        <v>2210</v>
      </c>
      <c r="N250" s="1">
        <v>0</v>
      </c>
      <c r="O250" s="1">
        <v>1969</v>
      </c>
      <c r="P250" s="1">
        <v>1995</v>
      </c>
      <c r="Q250" s="2">
        <v>474751</v>
      </c>
      <c r="R250" s="1">
        <v>-122145</v>
      </c>
      <c r="S250" s="1"/>
      <c r="T250" s="4">
        <f t="shared" si="78"/>
        <v>162.89592760180994</v>
      </c>
      <c r="U250" s="4" t="b">
        <f t="shared" si="90"/>
        <v>0</v>
      </c>
      <c r="V250" s="2">
        <f t="shared" si="91"/>
        <v>0</v>
      </c>
      <c r="W250" s="4"/>
      <c r="X250" t="b">
        <f t="shared" si="79"/>
        <v>0</v>
      </c>
      <c r="Y250">
        <f t="shared" si="103"/>
        <v>0</v>
      </c>
      <c r="Z250" t="b">
        <f t="shared" si="80"/>
        <v>0</v>
      </c>
      <c r="AA250">
        <f t="shared" si="92"/>
        <v>0</v>
      </c>
      <c r="AB250" t="b">
        <f t="shared" si="81"/>
        <v>1</v>
      </c>
      <c r="AC250">
        <f t="shared" si="93"/>
        <v>1</v>
      </c>
      <c r="AE250">
        <f t="shared" si="94"/>
        <v>0</v>
      </c>
      <c r="AF250">
        <f t="shared" si="82"/>
        <v>2</v>
      </c>
      <c r="AG250" s="14">
        <f t="shared" si="95"/>
        <v>2</v>
      </c>
      <c r="AI250" s="13" t="b">
        <f t="shared" si="83"/>
        <v>0</v>
      </c>
      <c r="AJ250">
        <f t="shared" si="96"/>
        <v>0</v>
      </c>
      <c r="AL250" t="b">
        <v>1</v>
      </c>
      <c r="AM250">
        <v>1</v>
      </c>
      <c r="AO250" t="b">
        <v>0</v>
      </c>
      <c r="AP250">
        <v>0</v>
      </c>
      <c r="AR250" t="b">
        <v>0</v>
      </c>
      <c r="AS250">
        <v>0</v>
      </c>
      <c r="AU250" t="b">
        <v>1</v>
      </c>
      <c r="AV250">
        <v>1</v>
      </c>
      <c r="AX250" t="b">
        <v>0</v>
      </c>
      <c r="AY250">
        <v>0</v>
      </c>
      <c r="BA250" t="b">
        <f t="shared" si="84"/>
        <v>1</v>
      </c>
      <c r="BB250">
        <f t="shared" si="97"/>
        <v>1</v>
      </c>
      <c r="BD250" t="b">
        <f t="shared" si="85"/>
        <v>0</v>
      </c>
      <c r="BE250">
        <f t="shared" si="98"/>
        <v>0</v>
      </c>
      <c r="BG250" t="b">
        <f t="shared" si="86"/>
        <v>0</v>
      </c>
      <c r="BH250">
        <f t="shared" si="99"/>
        <v>0</v>
      </c>
      <c r="BJ250" t="b">
        <f t="shared" si="87"/>
        <v>0</v>
      </c>
      <c r="BK250">
        <f t="shared" si="100"/>
        <v>0</v>
      </c>
      <c r="BM250" t="b">
        <f t="shared" si="88"/>
        <v>1</v>
      </c>
      <c r="BN250">
        <f t="shared" si="101"/>
        <v>1</v>
      </c>
      <c r="BP250" t="b">
        <f t="shared" si="89"/>
        <v>0</v>
      </c>
      <c r="BQ250">
        <f t="shared" si="102"/>
        <v>0</v>
      </c>
    </row>
    <row r="251" spans="1:69" x14ac:dyDescent="0.25">
      <c r="A251" s="1">
        <v>7229900145</v>
      </c>
      <c r="B251" s="1" t="s">
        <v>182</v>
      </c>
      <c r="C251" s="4">
        <v>430000</v>
      </c>
      <c r="D251" s="1">
        <v>4</v>
      </c>
      <c r="E251" s="1" t="s">
        <v>12</v>
      </c>
      <c r="F251" s="1">
        <v>2010</v>
      </c>
      <c r="G251" s="1">
        <v>16020</v>
      </c>
      <c r="H251" s="1" t="s">
        <v>1</v>
      </c>
      <c r="I251" s="1">
        <v>0</v>
      </c>
      <c r="J251" s="1">
        <v>0</v>
      </c>
      <c r="K251" s="1">
        <v>5</v>
      </c>
      <c r="L251" s="1">
        <v>8</v>
      </c>
      <c r="M251" s="1">
        <v>2010</v>
      </c>
      <c r="N251" s="1">
        <v>0</v>
      </c>
      <c r="O251" s="1">
        <v>1962</v>
      </c>
      <c r="P251" s="1">
        <v>0</v>
      </c>
      <c r="Q251" s="2">
        <v>474821</v>
      </c>
      <c r="R251" s="1">
        <v>-122108</v>
      </c>
      <c r="S251" s="1"/>
      <c r="T251" s="4">
        <f t="shared" si="78"/>
        <v>213.93034825870646</v>
      </c>
      <c r="U251" s="4" t="b">
        <f t="shared" si="90"/>
        <v>1</v>
      </c>
      <c r="V251" s="2">
        <f t="shared" si="91"/>
        <v>1</v>
      </c>
      <c r="W251" s="4"/>
      <c r="X251" t="b">
        <f t="shared" si="79"/>
        <v>1</v>
      </c>
      <c r="Y251">
        <f t="shared" si="103"/>
        <v>1</v>
      </c>
      <c r="Z251" t="b">
        <f t="shared" si="80"/>
        <v>0</v>
      </c>
      <c r="AA251">
        <f t="shared" si="92"/>
        <v>0</v>
      </c>
      <c r="AB251" t="b">
        <f t="shared" si="81"/>
        <v>0</v>
      </c>
      <c r="AC251">
        <f t="shared" si="93"/>
        <v>0</v>
      </c>
      <c r="AE251">
        <f t="shared" si="94"/>
        <v>1</v>
      </c>
      <c r="AF251">
        <f t="shared" si="82"/>
        <v>1</v>
      </c>
      <c r="AG251" s="14">
        <f t="shared" si="95"/>
        <v>0</v>
      </c>
      <c r="AI251" s="13" t="b">
        <f t="shared" si="83"/>
        <v>0</v>
      </c>
      <c r="AJ251">
        <f t="shared" si="96"/>
        <v>0</v>
      </c>
      <c r="AL251" t="b">
        <v>1</v>
      </c>
      <c r="AM251">
        <v>1</v>
      </c>
      <c r="AO251" t="b">
        <v>0</v>
      </c>
      <c r="AP251">
        <v>0</v>
      </c>
      <c r="AR251" t="b">
        <v>0</v>
      </c>
      <c r="AS251">
        <v>0</v>
      </c>
      <c r="AU251" t="b">
        <v>0</v>
      </c>
      <c r="AV251">
        <v>0</v>
      </c>
      <c r="AX251" t="b">
        <v>0</v>
      </c>
      <c r="AY251">
        <v>0</v>
      </c>
      <c r="BA251" t="b">
        <f t="shared" si="84"/>
        <v>1</v>
      </c>
      <c r="BB251">
        <f t="shared" si="97"/>
        <v>1</v>
      </c>
      <c r="BD251" t="b">
        <f t="shared" si="85"/>
        <v>1</v>
      </c>
      <c r="BE251">
        <f t="shared" si="98"/>
        <v>1</v>
      </c>
      <c r="BG251" t="b">
        <f t="shared" si="86"/>
        <v>0</v>
      </c>
      <c r="BH251">
        <f t="shared" si="99"/>
        <v>0</v>
      </c>
      <c r="BJ251" t="b">
        <f t="shared" si="87"/>
        <v>1</v>
      </c>
      <c r="BK251">
        <f t="shared" si="100"/>
        <v>1</v>
      </c>
      <c r="BM251" t="b">
        <f t="shared" si="88"/>
        <v>1</v>
      </c>
      <c r="BN251">
        <f t="shared" si="101"/>
        <v>1</v>
      </c>
      <c r="BP251" t="b">
        <f t="shared" si="89"/>
        <v>0</v>
      </c>
      <c r="BQ251">
        <f t="shared" si="102"/>
        <v>0</v>
      </c>
    </row>
    <row r="252" spans="1:69" x14ac:dyDescent="0.25">
      <c r="A252" s="1">
        <v>5014600180</v>
      </c>
      <c r="B252" s="1" t="s">
        <v>183</v>
      </c>
      <c r="C252" s="4">
        <v>675000</v>
      </c>
      <c r="D252" s="1">
        <v>4</v>
      </c>
      <c r="E252" s="1" t="s">
        <v>12</v>
      </c>
      <c r="F252" s="1">
        <v>3000</v>
      </c>
      <c r="G252" s="1">
        <v>5548</v>
      </c>
      <c r="H252" s="1">
        <v>2</v>
      </c>
      <c r="I252" s="1">
        <v>0</v>
      </c>
      <c r="J252" s="1">
        <v>0</v>
      </c>
      <c r="K252" s="1">
        <v>3</v>
      </c>
      <c r="L252" s="1">
        <v>9</v>
      </c>
      <c r="M252" s="1">
        <v>3000</v>
      </c>
      <c r="N252" s="1">
        <v>0</v>
      </c>
      <c r="O252" s="1">
        <v>2006</v>
      </c>
      <c r="P252" s="1">
        <v>0</v>
      </c>
      <c r="Q252" s="2">
        <v>475399</v>
      </c>
      <c r="R252" s="1">
        <v>-122188</v>
      </c>
      <c r="S252" s="1"/>
      <c r="T252" s="4">
        <f t="shared" si="78"/>
        <v>225</v>
      </c>
      <c r="U252" s="4" t="b">
        <f t="shared" si="90"/>
        <v>1</v>
      </c>
      <c r="V252" s="2">
        <f t="shared" si="91"/>
        <v>1</v>
      </c>
      <c r="W252" s="4"/>
      <c r="X252" t="b">
        <f t="shared" si="79"/>
        <v>0</v>
      </c>
      <c r="Y252">
        <f t="shared" si="103"/>
        <v>0</v>
      </c>
      <c r="Z252" t="b">
        <f t="shared" si="80"/>
        <v>1</v>
      </c>
      <c r="AA252">
        <f t="shared" si="92"/>
        <v>1</v>
      </c>
      <c r="AB252" t="b">
        <f t="shared" si="81"/>
        <v>0</v>
      </c>
      <c r="AC252">
        <f t="shared" si="93"/>
        <v>0</v>
      </c>
      <c r="AE252">
        <f t="shared" si="94"/>
        <v>0</v>
      </c>
      <c r="AF252">
        <f t="shared" si="82"/>
        <v>1</v>
      </c>
      <c r="AG252" s="14">
        <f t="shared" si="95"/>
        <v>1</v>
      </c>
      <c r="AI252" s="13" t="b">
        <f t="shared" si="83"/>
        <v>1</v>
      </c>
      <c r="AJ252">
        <f t="shared" si="96"/>
        <v>1</v>
      </c>
      <c r="AL252" t="b">
        <v>1</v>
      </c>
      <c r="AM252">
        <v>1</v>
      </c>
      <c r="AO252" t="b">
        <v>0</v>
      </c>
      <c r="AP252">
        <v>0</v>
      </c>
      <c r="AR252" t="b">
        <v>0</v>
      </c>
      <c r="AS252">
        <v>0</v>
      </c>
      <c r="AU252" t="b">
        <v>0</v>
      </c>
      <c r="AV252">
        <v>0</v>
      </c>
      <c r="AX252" t="b">
        <v>1</v>
      </c>
      <c r="AY252">
        <v>1</v>
      </c>
      <c r="BA252" t="b">
        <f t="shared" si="84"/>
        <v>1</v>
      </c>
      <c r="BB252">
        <f t="shared" si="97"/>
        <v>1</v>
      </c>
      <c r="BD252" t="b">
        <f t="shared" si="85"/>
        <v>1</v>
      </c>
      <c r="BE252">
        <f t="shared" si="98"/>
        <v>1</v>
      </c>
      <c r="BG252" t="b">
        <f t="shared" si="86"/>
        <v>1</v>
      </c>
      <c r="BH252">
        <f t="shared" si="99"/>
        <v>1</v>
      </c>
      <c r="BJ252" t="b">
        <f t="shared" si="87"/>
        <v>0</v>
      </c>
      <c r="BK252">
        <f t="shared" si="100"/>
        <v>0</v>
      </c>
      <c r="BM252" t="b">
        <f t="shared" si="88"/>
        <v>0</v>
      </c>
      <c r="BN252">
        <f t="shared" si="101"/>
        <v>0</v>
      </c>
      <c r="BP252" t="b">
        <f t="shared" si="89"/>
        <v>1</v>
      </c>
      <c r="BQ252">
        <f t="shared" si="102"/>
        <v>1</v>
      </c>
    </row>
    <row r="253" spans="1:69" x14ac:dyDescent="0.25">
      <c r="A253" s="1">
        <v>7237500530</v>
      </c>
      <c r="B253" s="1" t="s">
        <v>184</v>
      </c>
      <c r="C253" s="4">
        <v>1037000</v>
      </c>
      <c r="D253" s="1">
        <v>4</v>
      </c>
      <c r="E253" s="1" t="s">
        <v>14</v>
      </c>
      <c r="F253" s="1">
        <v>4440</v>
      </c>
      <c r="G253" s="1">
        <v>10660</v>
      </c>
      <c r="H253" s="1">
        <v>2</v>
      </c>
      <c r="I253" s="1">
        <v>0</v>
      </c>
      <c r="J253" s="1">
        <v>0</v>
      </c>
      <c r="K253" s="1">
        <v>3</v>
      </c>
      <c r="L253" s="1">
        <v>11</v>
      </c>
      <c r="M253" s="1">
        <v>4440</v>
      </c>
      <c r="N253" s="1">
        <v>0</v>
      </c>
      <c r="O253" s="1">
        <v>2003</v>
      </c>
      <c r="P253" s="1">
        <v>0</v>
      </c>
      <c r="Q253" s="2">
        <v>475294</v>
      </c>
      <c r="R253" s="1">
        <v>-122137</v>
      </c>
      <c r="S253" s="1"/>
      <c r="T253" s="4">
        <f t="shared" si="78"/>
        <v>233.55855855855856</v>
      </c>
      <c r="U253" s="4" t="b">
        <f t="shared" si="90"/>
        <v>1</v>
      </c>
      <c r="V253" s="2">
        <f t="shared" si="91"/>
        <v>1</v>
      </c>
      <c r="W253" s="4"/>
      <c r="X253" t="b">
        <f t="shared" si="79"/>
        <v>0</v>
      </c>
      <c r="Y253">
        <f t="shared" si="103"/>
        <v>0</v>
      </c>
      <c r="Z253" t="b">
        <f t="shared" si="80"/>
        <v>1</v>
      </c>
      <c r="AA253">
        <f t="shared" si="92"/>
        <v>1</v>
      </c>
      <c r="AB253" t="b">
        <f t="shared" si="81"/>
        <v>0</v>
      </c>
      <c r="AC253">
        <f t="shared" si="93"/>
        <v>0</v>
      </c>
      <c r="AE253">
        <f t="shared" si="94"/>
        <v>0</v>
      </c>
      <c r="AF253">
        <f t="shared" si="82"/>
        <v>1</v>
      </c>
      <c r="AG253" s="14">
        <f t="shared" si="95"/>
        <v>1</v>
      </c>
      <c r="AI253" s="13" t="b">
        <f t="shared" si="83"/>
        <v>1</v>
      </c>
      <c r="AJ253">
        <f t="shared" si="96"/>
        <v>1</v>
      </c>
      <c r="AL253" t="b">
        <v>1</v>
      </c>
      <c r="AM253">
        <v>1</v>
      </c>
      <c r="AO253" t="b">
        <v>0</v>
      </c>
      <c r="AP253">
        <v>0</v>
      </c>
      <c r="AR253" t="b">
        <v>0</v>
      </c>
      <c r="AS253">
        <v>0</v>
      </c>
      <c r="AU253" t="b">
        <v>0</v>
      </c>
      <c r="AV253">
        <v>0</v>
      </c>
      <c r="AX253" t="b">
        <v>1</v>
      </c>
      <c r="AY253">
        <v>1</v>
      </c>
      <c r="BA253" t="b">
        <f t="shared" si="84"/>
        <v>1</v>
      </c>
      <c r="BB253">
        <f t="shared" si="97"/>
        <v>1</v>
      </c>
      <c r="BD253" t="b">
        <f t="shared" si="85"/>
        <v>1</v>
      </c>
      <c r="BE253">
        <f t="shared" si="98"/>
        <v>1</v>
      </c>
      <c r="BG253" t="b">
        <f t="shared" si="86"/>
        <v>1</v>
      </c>
      <c r="BH253">
        <f t="shared" si="99"/>
        <v>1</v>
      </c>
      <c r="BJ253" t="b">
        <f t="shared" si="87"/>
        <v>0</v>
      </c>
      <c r="BK253">
        <f t="shared" si="100"/>
        <v>0</v>
      </c>
      <c r="BM253" t="b">
        <f t="shared" si="88"/>
        <v>0</v>
      </c>
      <c r="BN253">
        <f t="shared" si="101"/>
        <v>0</v>
      </c>
      <c r="BP253" t="b">
        <f t="shared" si="89"/>
        <v>1</v>
      </c>
      <c r="BQ253">
        <f t="shared" si="102"/>
        <v>1</v>
      </c>
    </row>
    <row r="254" spans="1:69" x14ac:dyDescent="0.25">
      <c r="A254" s="1">
        <v>1223059081</v>
      </c>
      <c r="B254" s="1" t="s">
        <v>181</v>
      </c>
      <c r="C254" s="4">
        <v>480000</v>
      </c>
      <c r="D254" s="1">
        <v>3</v>
      </c>
      <c r="E254" s="1" t="s">
        <v>6</v>
      </c>
      <c r="F254" s="1">
        <v>1960</v>
      </c>
      <c r="G254" s="1">
        <v>43995</v>
      </c>
      <c r="H254" s="1">
        <v>1</v>
      </c>
      <c r="I254" s="1">
        <v>0</v>
      </c>
      <c r="J254" s="1">
        <v>0</v>
      </c>
      <c r="K254" s="1">
        <v>3</v>
      </c>
      <c r="L254" s="1">
        <v>7</v>
      </c>
      <c r="M254" s="1">
        <v>1960</v>
      </c>
      <c r="N254" s="1">
        <v>0</v>
      </c>
      <c r="O254" s="1">
        <v>1970</v>
      </c>
      <c r="P254" s="1">
        <v>0</v>
      </c>
      <c r="Q254" s="2">
        <v>474915</v>
      </c>
      <c r="R254" s="1">
        <v>-122106</v>
      </c>
      <c r="S254" s="1"/>
      <c r="T254" s="4">
        <f t="shared" si="78"/>
        <v>244.89795918367346</v>
      </c>
      <c r="U254" s="4" t="b">
        <f t="shared" si="90"/>
        <v>1</v>
      </c>
      <c r="V254" s="2">
        <f t="shared" si="91"/>
        <v>1</v>
      </c>
      <c r="W254" s="4"/>
      <c r="X254" t="b">
        <f t="shared" si="79"/>
        <v>0</v>
      </c>
      <c r="Y254">
        <f t="shared" si="103"/>
        <v>0</v>
      </c>
      <c r="Z254" t="b">
        <f t="shared" si="80"/>
        <v>1</v>
      </c>
      <c r="AA254">
        <f t="shared" si="92"/>
        <v>1</v>
      </c>
      <c r="AB254" t="b">
        <f t="shared" si="81"/>
        <v>0</v>
      </c>
      <c r="AC254">
        <f t="shared" si="93"/>
        <v>0</v>
      </c>
      <c r="AE254">
        <f t="shared" si="94"/>
        <v>0</v>
      </c>
      <c r="AF254">
        <f t="shared" si="82"/>
        <v>1</v>
      </c>
      <c r="AG254" s="14">
        <f t="shared" si="95"/>
        <v>1</v>
      </c>
      <c r="AI254" s="13" t="b">
        <f t="shared" si="83"/>
        <v>0</v>
      </c>
      <c r="AJ254">
        <f t="shared" si="96"/>
        <v>0</v>
      </c>
      <c r="AL254" t="b">
        <v>0</v>
      </c>
      <c r="AM254">
        <v>0</v>
      </c>
      <c r="AO254" t="b">
        <v>0</v>
      </c>
      <c r="AP254">
        <v>0</v>
      </c>
      <c r="AR254" t="b">
        <v>0</v>
      </c>
      <c r="AS254">
        <v>0</v>
      </c>
      <c r="AU254" t="b">
        <v>0</v>
      </c>
      <c r="AV254">
        <v>0</v>
      </c>
      <c r="AX254" t="b">
        <v>0</v>
      </c>
      <c r="AY254">
        <v>0</v>
      </c>
      <c r="BA254" t="b">
        <f t="shared" si="84"/>
        <v>0</v>
      </c>
      <c r="BB254">
        <f t="shared" si="97"/>
        <v>0</v>
      </c>
      <c r="BD254" t="b">
        <f t="shared" si="85"/>
        <v>1</v>
      </c>
      <c r="BE254">
        <f t="shared" si="98"/>
        <v>1</v>
      </c>
      <c r="BG254" t="b">
        <f t="shared" si="86"/>
        <v>0</v>
      </c>
      <c r="BH254">
        <f t="shared" si="99"/>
        <v>0</v>
      </c>
      <c r="BJ254" t="b">
        <f t="shared" si="87"/>
        <v>1</v>
      </c>
      <c r="BK254">
        <f t="shared" si="100"/>
        <v>1</v>
      </c>
      <c r="BM254" t="b">
        <f t="shared" si="88"/>
        <v>0</v>
      </c>
      <c r="BN254">
        <f t="shared" si="101"/>
        <v>0</v>
      </c>
      <c r="BP254" t="b">
        <f t="shared" si="89"/>
        <v>0</v>
      </c>
      <c r="BQ254">
        <f t="shared" si="102"/>
        <v>0</v>
      </c>
    </row>
    <row r="255" spans="1:69" x14ac:dyDescent="0.25">
      <c r="A255" s="1">
        <v>8921000040</v>
      </c>
      <c r="B255" s="1" t="s">
        <v>32</v>
      </c>
      <c r="C255" s="4">
        <v>804100</v>
      </c>
      <c r="D255" s="1">
        <v>4</v>
      </c>
      <c r="E255" s="1" t="s">
        <v>12</v>
      </c>
      <c r="F255" s="1">
        <v>3070</v>
      </c>
      <c r="G255" s="1">
        <v>8086</v>
      </c>
      <c r="H255" s="1">
        <v>2</v>
      </c>
      <c r="I255" s="1">
        <v>0</v>
      </c>
      <c r="J255" s="1">
        <v>0</v>
      </c>
      <c r="K255" s="1">
        <v>3</v>
      </c>
      <c r="L255" s="1">
        <v>10</v>
      </c>
      <c r="M255" s="1">
        <v>3070</v>
      </c>
      <c r="N255" s="1">
        <v>0</v>
      </c>
      <c r="O255" s="1">
        <v>2005</v>
      </c>
      <c r="P255" s="1">
        <v>0</v>
      </c>
      <c r="Q255" s="2">
        <v>475399</v>
      </c>
      <c r="R255" s="1" t="s">
        <v>50</v>
      </c>
      <c r="S255" s="1"/>
      <c r="T255" s="4">
        <f t="shared" si="78"/>
        <v>261.92182410423453</v>
      </c>
      <c r="U255" s="4" t="b">
        <f t="shared" si="90"/>
        <v>1</v>
      </c>
      <c r="V255" s="2">
        <f t="shared" si="91"/>
        <v>1</v>
      </c>
      <c r="W255" s="4"/>
      <c r="X255" t="b">
        <f t="shared" si="79"/>
        <v>0</v>
      </c>
      <c r="Y255">
        <f t="shared" si="103"/>
        <v>0</v>
      </c>
      <c r="Z255" t="b">
        <f t="shared" si="80"/>
        <v>1</v>
      </c>
      <c r="AA255">
        <f t="shared" si="92"/>
        <v>1</v>
      </c>
      <c r="AB255" t="b">
        <f t="shared" si="81"/>
        <v>0</v>
      </c>
      <c r="AC255">
        <f t="shared" si="93"/>
        <v>0</v>
      </c>
      <c r="AE255">
        <f t="shared" si="94"/>
        <v>0</v>
      </c>
      <c r="AF255">
        <f t="shared" si="82"/>
        <v>1</v>
      </c>
      <c r="AG255" s="14">
        <f t="shared" si="95"/>
        <v>1</v>
      </c>
      <c r="AI255" s="13" t="b">
        <f t="shared" si="83"/>
        <v>1</v>
      </c>
      <c r="AJ255">
        <f t="shared" si="96"/>
        <v>1</v>
      </c>
      <c r="AL255" t="b">
        <v>1</v>
      </c>
      <c r="AM255">
        <v>1</v>
      </c>
      <c r="AO255" t="b">
        <v>0</v>
      </c>
      <c r="AP255">
        <v>0</v>
      </c>
      <c r="AR255" t="b">
        <v>0</v>
      </c>
      <c r="AS255">
        <v>0</v>
      </c>
      <c r="AU255" t="b">
        <v>0</v>
      </c>
      <c r="AV255">
        <v>0</v>
      </c>
      <c r="AX255" t="b">
        <v>1</v>
      </c>
      <c r="AY255">
        <v>1</v>
      </c>
      <c r="BA255" t="b">
        <f t="shared" si="84"/>
        <v>1</v>
      </c>
      <c r="BB255">
        <f t="shared" si="97"/>
        <v>1</v>
      </c>
      <c r="BD255" t="b">
        <f t="shared" si="85"/>
        <v>1</v>
      </c>
      <c r="BE255">
        <f t="shared" si="98"/>
        <v>1</v>
      </c>
      <c r="BG255" t="b">
        <f t="shared" si="86"/>
        <v>1</v>
      </c>
      <c r="BH255">
        <f t="shared" si="99"/>
        <v>1</v>
      </c>
      <c r="BJ255" t="b">
        <f t="shared" si="87"/>
        <v>0</v>
      </c>
      <c r="BK255">
        <f t="shared" si="100"/>
        <v>0</v>
      </c>
      <c r="BM255" t="b">
        <f t="shared" si="88"/>
        <v>0</v>
      </c>
      <c r="BN255">
        <f t="shared" si="101"/>
        <v>0</v>
      </c>
      <c r="BP255" t="b">
        <f t="shared" si="89"/>
        <v>1</v>
      </c>
      <c r="BQ255">
        <f t="shared" si="102"/>
        <v>1</v>
      </c>
    </row>
    <row r="256" spans="1:69" x14ac:dyDescent="0.25">
      <c r="A256" s="1">
        <v>3303980650</v>
      </c>
      <c r="B256" s="1" t="s">
        <v>147</v>
      </c>
      <c r="C256" s="4">
        <v>935000</v>
      </c>
      <c r="D256" s="1">
        <v>4</v>
      </c>
      <c r="E256" s="1" t="s">
        <v>14</v>
      </c>
      <c r="F256" s="1">
        <v>3510</v>
      </c>
      <c r="G256" s="1">
        <v>11200</v>
      </c>
      <c r="H256" s="1">
        <v>2</v>
      </c>
      <c r="I256" s="1">
        <v>0</v>
      </c>
      <c r="J256" s="1">
        <v>0</v>
      </c>
      <c r="K256" s="1">
        <v>3</v>
      </c>
      <c r="L256" s="1">
        <v>11</v>
      </c>
      <c r="M256" s="1">
        <v>3510</v>
      </c>
      <c r="N256" s="1">
        <v>0</v>
      </c>
      <c r="O256" s="1">
        <v>2001</v>
      </c>
      <c r="P256" s="1">
        <v>0</v>
      </c>
      <c r="Q256" s="2">
        <v>475193</v>
      </c>
      <c r="R256" s="1" t="s">
        <v>52</v>
      </c>
      <c r="S256" s="1"/>
      <c r="T256" s="4">
        <f t="shared" si="78"/>
        <v>266.3817663817664</v>
      </c>
      <c r="U256" s="4" t="b">
        <f t="shared" si="90"/>
        <v>1</v>
      </c>
      <c r="V256" s="2">
        <f t="shared" si="91"/>
        <v>1</v>
      </c>
      <c r="W256" s="4"/>
      <c r="X256" t="b">
        <f t="shared" si="79"/>
        <v>0</v>
      </c>
      <c r="Y256">
        <f t="shared" si="103"/>
        <v>0</v>
      </c>
      <c r="Z256" t="b">
        <f t="shared" si="80"/>
        <v>1</v>
      </c>
      <c r="AA256">
        <f t="shared" si="92"/>
        <v>1</v>
      </c>
      <c r="AB256" t="b">
        <f t="shared" si="81"/>
        <v>0</v>
      </c>
      <c r="AC256">
        <f t="shared" si="93"/>
        <v>0</v>
      </c>
      <c r="AE256">
        <f t="shared" si="94"/>
        <v>0</v>
      </c>
      <c r="AF256">
        <f t="shared" si="82"/>
        <v>1</v>
      </c>
      <c r="AG256" s="14">
        <f t="shared" si="95"/>
        <v>1</v>
      </c>
      <c r="AI256" s="13" t="b">
        <f t="shared" si="83"/>
        <v>1</v>
      </c>
      <c r="AJ256">
        <f t="shared" si="96"/>
        <v>1</v>
      </c>
      <c r="AL256" t="b">
        <v>1</v>
      </c>
      <c r="AM256">
        <v>1</v>
      </c>
      <c r="AO256" t="b">
        <v>0</v>
      </c>
      <c r="AP256">
        <v>0</v>
      </c>
      <c r="AR256" t="b">
        <v>0</v>
      </c>
      <c r="AS256">
        <v>0</v>
      </c>
      <c r="AU256" t="b">
        <v>0</v>
      </c>
      <c r="AV256">
        <v>0</v>
      </c>
      <c r="AX256" t="b">
        <v>1</v>
      </c>
      <c r="AY256">
        <v>1</v>
      </c>
      <c r="BA256" t="b">
        <f t="shared" si="84"/>
        <v>1</v>
      </c>
      <c r="BB256">
        <f t="shared" si="97"/>
        <v>1</v>
      </c>
      <c r="BD256" t="b">
        <f t="shared" si="85"/>
        <v>1</v>
      </c>
      <c r="BE256">
        <f t="shared" si="98"/>
        <v>1</v>
      </c>
      <c r="BG256" t="b">
        <f t="shared" si="86"/>
        <v>1</v>
      </c>
      <c r="BH256">
        <f t="shared" si="99"/>
        <v>1</v>
      </c>
      <c r="BJ256" t="b">
        <f t="shared" si="87"/>
        <v>0</v>
      </c>
      <c r="BK256">
        <f t="shared" si="100"/>
        <v>0</v>
      </c>
      <c r="BM256" t="b">
        <f t="shared" si="88"/>
        <v>0</v>
      </c>
      <c r="BN256">
        <f t="shared" si="101"/>
        <v>0</v>
      </c>
      <c r="BP256" t="b">
        <f t="shared" si="89"/>
        <v>1</v>
      </c>
      <c r="BQ256">
        <f t="shared" si="102"/>
        <v>1</v>
      </c>
    </row>
    <row r="257" spans="1:69" x14ac:dyDescent="0.25">
      <c r="A257" s="1">
        <v>1657530450</v>
      </c>
      <c r="B257" s="1" t="s">
        <v>185</v>
      </c>
      <c r="C257" s="4">
        <v>289950</v>
      </c>
      <c r="D257" s="1">
        <v>3</v>
      </c>
      <c r="E257" s="1" t="s">
        <v>12</v>
      </c>
      <c r="F257" s="1">
        <v>1870</v>
      </c>
      <c r="G257" s="1">
        <v>1436</v>
      </c>
      <c r="H257" s="1">
        <v>2</v>
      </c>
      <c r="I257" s="1">
        <v>0</v>
      </c>
      <c r="J257" s="1">
        <v>0</v>
      </c>
      <c r="K257" s="1">
        <v>3</v>
      </c>
      <c r="L257" s="1">
        <v>7</v>
      </c>
      <c r="M257" s="1">
        <v>1870</v>
      </c>
      <c r="N257" s="1">
        <v>0</v>
      </c>
      <c r="O257" s="1">
        <v>2004</v>
      </c>
      <c r="P257" s="1">
        <v>0</v>
      </c>
      <c r="Q257" s="2">
        <v>474899</v>
      </c>
      <c r="R257" s="1">
        <v>-122166</v>
      </c>
      <c r="S257" s="1"/>
      <c r="T257" s="4">
        <f t="shared" si="78"/>
        <v>155.05347593582889</v>
      </c>
      <c r="U257" s="4" t="b">
        <f t="shared" si="90"/>
        <v>0</v>
      </c>
      <c r="V257" s="2">
        <f t="shared" si="91"/>
        <v>0</v>
      </c>
      <c r="W257" s="4"/>
      <c r="X257" t="b">
        <f t="shared" si="79"/>
        <v>0</v>
      </c>
      <c r="Y257">
        <f t="shared" si="103"/>
        <v>0</v>
      </c>
      <c r="Z257" t="b">
        <f t="shared" si="80"/>
        <v>0</v>
      </c>
      <c r="AA257">
        <f t="shared" si="92"/>
        <v>0</v>
      </c>
      <c r="AB257" t="b">
        <f t="shared" si="81"/>
        <v>1</v>
      </c>
      <c r="AC257">
        <f t="shared" si="93"/>
        <v>1</v>
      </c>
      <c r="AE257">
        <f t="shared" si="94"/>
        <v>0</v>
      </c>
      <c r="AF257">
        <f t="shared" si="82"/>
        <v>2</v>
      </c>
      <c r="AG257" s="14">
        <f t="shared" si="95"/>
        <v>2</v>
      </c>
      <c r="AI257" s="13" t="b">
        <f t="shared" si="83"/>
        <v>0</v>
      </c>
      <c r="AJ257">
        <f t="shared" si="96"/>
        <v>0</v>
      </c>
      <c r="AL257" t="b">
        <v>1</v>
      </c>
      <c r="AM257">
        <v>1</v>
      </c>
      <c r="AO257" t="b">
        <v>0</v>
      </c>
      <c r="AP257">
        <v>0</v>
      </c>
      <c r="AR257" t="b">
        <v>0</v>
      </c>
      <c r="AS257">
        <v>0</v>
      </c>
      <c r="AU257" t="b">
        <v>0</v>
      </c>
      <c r="AV257">
        <v>0</v>
      </c>
      <c r="AX257" t="b">
        <v>1</v>
      </c>
      <c r="AY257">
        <v>1</v>
      </c>
      <c r="BA257" t="b">
        <f t="shared" si="84"/>
        <v>0</v>
      </c>
      <c r="BB257">
        <f t="shared" si="97"/>
        <v>0</v>
      </c>
      <c r="BD257" t="b">
        <f t="shared" si="85"/>
        <v>1</v>
      </c>
      <c r="BE257">
        <f t="shared" si="98"/>
        <v>1</v>
      </c>
      <c r="BG257" t="b">
        <f t="shared" si="86"/>
        <v>0</v>
      </c>
      <c r="BH257">
        <f t="shared" si="99"/>
        <v>0</v>
      </c>
      <c r="BJ257" t="b">
        <f t="shared" si="87"/>
        <v>0</v>
      </c>
      <c r="BK257">
        <f t="shared" si="100"/>
        <v>0</v>
      </c>
      <c r="BM257" t="b">
        <f t="shared" si="88"/>
        <v>0</v>
      </c>
      <c r="BN257">
        <f t="shared" si="101"/>
        <v>0</v>
      </c>
      <c r="BP257" t="b">
        <f t="shared" si="89"/>
        <v>0</v>
      </c>
      <c r="BQ257">
        <f t="shared" si="102"/>
        <v>0</v>
      </c>
    </row>
    <row r="258" spans="1:69" x14ac:dyDescent="0.25">
      <c r="A258" s="1">
        <v>423059077</v>
      </c>
      <c r="B258" s="1" t="s">
        <v>186</v>
      </c>
      <c r="C258" s="4">
        <v>515000</v>
      </c>
      <c r="D258" s="1">
        <v>5</v>
      </c>
      <c r="E258" s="1" t="s">
        <v>6</v>
      </c>
      <c r="F258" s="1">
        <v>1880</v>
      </c>
      <c r="G258" s="1">
        <v>48787</v>
      </c>
      <c r="H258" s="1">
        <v>2</v>
      </c>
      <c r="I258" s="1">
        <v>0</v>
      </c>
      <c r="J258" s="1">
        <v>0</v>
      </c>
      <c r="K258" s="1">
        <v>3</v>
      </c>
      <c r="L258" s="1">
        <v>6</v>
      </c>
      <c r="M258" s="1">
        <v>1880</v>
      </c>
      <c r="N258" s="1">
        <v>0</v>
      </c>
      <c r="O258" s="1">
        <v>1922</v>
      </c>
      <c r="P258" s="1">
        <v>0</v>
      </c>
      <c r="Q258" s="2">
        <v>475094</v>
      </c>
      <c r="R258" s="1">
        <v>-122165</v>
      </c>
      <c r="S258" s="1"/>
      <c r="T258" s="4">
        <f t="shared" ref="T258:T321" si="104">C258/F258</f>
        <v>273.93617021276594</v>
      </c>
      <c r="U258" s="4" t="b">
        <f t="shared" si="90"/>
        <v>1</v>
      </c>
      <c r="V258" s="2">
        <f t="shared" si="91"/>
        <v>1</v>
      </c>
      <c r="W258" s="4"/>
      <c r="X258" t="b">
        <f t="shared" ref="X258:X321" si="105">AND(T258&lt;T$475, T258&gt;T$476)</f>
        <v>0</v>
      </c>
      <c r="Y258">
        <f t="shared" si="103"/>
        <v>0</v>
      </c>
      <c r="Z258" t="b">
        <f t="shared" ref="Z258:Z321" si="106">T258&gt;=225</f>
        <v>1</v>
      </c>
      <c r="AA258">
        <f t="shared" si="92"/>
        <v>1</v>
      </c>
      <c r="AB258" t="b">
        <f t="shared" ref="AB258:AB321" si="107">T258&lt;=175</f>
        <v>0</v>
      </c>
      <c r="AC258">
        <f t="shared" si="93"/>
        <v>0</v>
      </c>
      <c r="AE258">
        <f t="shared" si="94"/>
        <v>0</v>
      </c>
      <c r="AF258">
        <f t="shared" ref="AF258:AF321" si="108">COUNTIFS(Y258:AA258,0)</f>
        <v>1</v>
      </c>
      <c r="AG258" s="14">
        <f t="shared" si="95"/>
        <v>1</v>
      </c>
      <c r="AI258" s="13" t="b">
        <f t="shared" ref="AI258:AI321" si="109">C258&gt;500000</f>
        <v>1</v>
      </c>
      <c r="AJ258">
        <f t="shared" si="96"/>
        <v>1</v>
      </c>
      <c r="AL258" t="b">
        <v>1</v>
      </c>
      <c r="AM258">
        <v>1</v>
      </c>
      <c r="AO258" t="b">
        <v>0</v>
      </c>
      <c r="AP258">
        <v>0</v>
      </c>
      <c r="AR258" t="b">
        <v>0</v>
      </c>
      <c r="AS258">
        <v>0</v>
      </c>
      <c r="AU258" t="b">
        <v>0</v>
      </c>
      <c r="AV258">
        <v>0</v>
      </c>
      <c r="AX258" t="b">
        <v>0</v>
      </c>
      <c r="AY258">
        <v>0</v>
      </c>
      <c r="BA258" t="b">
        <f t="shared" ref="BA258:BA321" si="110">D258&gt;3</f>
        <v>1</v>
      </c>
      <c r="BB258">
        <f t="shared" si="97"/>
        <v>1</v>
      </c>
      <c r="BD258" t="b">
        <f t="shared" ref="BD258:BD321" si="111">E258&gt;2</f>
        <v>1</v>
      </c>
      <c r="BE258">
        <f t="shared" si="98"/>
        <v>1</v>
      </c>
      <c r="BG258" t="b">
        <f t="shared" ref="BG258:BG321" si="112">F258&gt;2500</f>
        <v>0</v>
      </c>
      <c r="BH258">
        <f t="shared" si="99"/>
        <v>0</v>
      </c>
      <c r="BJ258" t="b">
        <f t="shared" ref="BJ258:BJ321" si="113">G258&gt;14000</f>
        <v>1</v>
      </c>
      <c r="BK258">
        <f t="shared" si="100"/>
        <v>1</v>
      </c>
      <c r="BM258" t="b">
        <f t="shared" ref="BM258:BM321" si="114">K258&gt;3</f>
        <v>0</v>
      </c>
      <c r="BN258">
        <f t="shared" si="101"/>
        <v>0</v>
      </c>
      <c r="BP258" t="b">
        <f t="shared" ref="BP258:BP321" si="115">L258&gt;8</f>
        <v>0</v>
      </c>
      <c r="BQ258">
        <f t="shared" si="102"/>
        <v>0</v>
      </c>
    </row>
    <row r="259" spans="1:69" x14ac:dyDescent="0.25">
      <c r="A259" s="1">
        <v>8114000040</v>
      </c>
      <c r="B259" s="1" t="s">
        <v>46</v>
      </c>
      <c r="C259" s="4">
        <v>310000</v>
      </c>
      <c r="D259" s="1">
        <v>4</v>
      </c>
      <c r="E259" s="1" t="s">
        <v>6</v>
      </c>
      <c r="F259" s="1">
        <v>1480</v>
      </c>
      <c r="G259" s="1">
        <v>11200</v>
      </c>
      <c r="H259" s="1">
        <v>1</v>
      </c>
      <c r="I259" s="1">
        <v>0</v>
      </c>
      <c r="J259" s="1">
        <v>0</v>
      </c>
      <c r="K259" s="1">
        <v>4</v>
      </c>
      <c r="L259" s="1">
        <v>7</v>
      </c>
      <c r="M259" s="1">
        <v>1480</v>
      </c>
      <c r="N259" s="1">
        <v>0</v>
      </c>
      <c r="O259" s="1">
        <v>1969</v>
      </c>
      <c r="P259" s="1">
        <v>0</v>
      </c>
      <c r="Q259" s="2">
        <v>475064</v>
      </c>
      <c r="R259" s="1">
        <v>-122141</v>
      </c>
      <c r="S259" s="1"/>
      <c r="T259" s="4">
        <f t="shared" si="104"/>
        <v>209.45945945945945</v>
      </c>
      <c r="U259" s="4" t="b">
        <f t="shared" ref="U259:U322" si="116">T259&gt;200</f>
        <v>1</v>
      </c>
      <c r="V259" s="2">
        <f t="shared" ref="V259:V322" si="117">COUNTIFS(U259,TRUE)</f>
        <v>1</v>
      </c>
      <c r="W259" s="4"/>
      <c r="X259" t="b">
        <f t="shared" si="105"/>
        <v>1</v>
      </c>
      <c r="Y259">
        <f t="shared" si="103"/>
        <v>1</v>
      </c>
      <c r="Z259" t="b">
        <f t="shared" si="106"/>
        <v>0</v>
      </c>
      <c r="AA259">
        <f t="shared" ref="AA259:AA322" si="118">COUNTIFS(Z259,TRUE)</f>
        <v>0</v>
      </c>
      <c r="AB259" t="b">
        <f t="shared" si="107"/>
        <v>0</v>
      </c>
      <c r="AC259">
        <f t="shared" ref="AC259:AC322" si="119">COUNTIFS(AB259,TRUE)</f>
        <v>0</v>
      </c>
      <c r="AE259">
        <f t="shared" ref="AE259:AE322" si="120">COUNTIFS(Y259,1,AA259,0)</f>
        <v>1</v>
      </c>
      <c r="AF259">
        <f t="shared" si="108"/>
        <v>1</v>
      </c>
      <c r="AG259" s="14">
        <f t="shared" ref="AG259:AG322" si="121">AF259-Y259</f>
        <v>0</v>
      </c>
      <c r="AI259" s="13" t="b">
        <f t="shared" si="109"/>
        <v>0</v>
      </c>
      <c r="AJ259">
        <f t="shared" ref="AJ259:AJ322" si="122">COUNTIFS(AI259,TRUE)</f>
        <v>0</v>
      </c>
      <c r="AL259" t="b">
        <v>0</v>
      </c>
      <c r="AM259">
        <v>0</v>
      </c>
      <c r="AO259" t="b">
        <v>0</v>
      </c>
      <c r="AP259">
        <v>0</v>
      </c>
      <c r="AR259" t="b">
        <v>0</v>
      </c>
      <c r="AS259">
        <v>0</v>
      </c>
      <c r="AU259" t="b">
        <v>0</v>
      </c>
      <c r="AV259">
        <v>0</v>
      </c>
      <c r="AX259" t="b">
        <v>0</v>
      </c>
      <c r="AY259">
        <v>0</v>
      </c>
      <c r="BA259" t="b">
        <f t="shared" si="110"/>
        <v>1</v>
      </c>
      <c r="BB259">
        <f t="shared" ref="BB259:BB322" si="123">COUNTIFS(BA259,TRUE)</f>
        <v>1</v>
      </c>
      <c r="BD259" t="b">
        <f t="shared" si="111"/>
        <v>1</v>
      </c>
      <c r="BE259">
        <f t="shared" ref="BE259:BE322" si="124">COUNTIFS(BD259,TRUE)</f>
        <v>1</v>
      </c>
      <c r="BG259" t="b">
        <f t="shared" si="112"/>
        <v>0</v>
      </c>
      <c r="BH259">
        <f t="shared" ref="BH259:BH322" si="125">COUNTIFS(BG259,TRUE)</f>
        <v>0</v>
      </c>
      <c r="BJ259" t="b">
        <f t="shared" si="113"/>
        <v>0</v>
      </c>
      <c r="BK259">
        <f t="shared" ref="BK259:BK322" si="126">COUNTIFS(BJ259,TRUE)</f>
        <v>0</v>
      </c>
      <c r="BM259" t="b">
        <f t="shared" si="114"/>
        <v>1</v>
      </c>
      <c r="BN259">
        <f t="shared" ref="BN259:BN322" si="127">COUNTIFS(BM259,TRUE)</f>
        <v>1</v>
      </c>
      <c r="BP259" t="b">
        <f t="shared" si="115"/>
        <v>0</v>
      </c>
      <c r="BQ259">
        <f t="shared" ref="BQ259:BQ322" si="128">COUNTIFS(BP259,TRUE)</f>
        <v>0</v>
      </c>
    </row>
    <row r="260" spans="1:69" x14ac:dyDescent="0.25">
      <c r="A260" s="1">
        <v>1023059186</v>
      </c>
      <c r="B260" s="1" t="s">
        <v>187</v>
      </c>
      <c r="C260" s="4">
        <v>252000</v>
      </c>
      <c r="D260" s="1">
        <v>3</v>
      </c>
      <c r="E260" s="1">
        <v>1</v>
      </c>
      <c r="F260" s="1">
        <v>1530</v>
      </c>
      <c r="G260" s="1">
        <v>9465</v>
      </c>
      <c r="H260" s="1">
        <v>1</v>
      </c>
      <c r="I260" s="1">
        <v>0</v>
      </c>
      <c r="J260" s="1">
        <v>0</v>
      </c>
      <c r="K260" s="1">
        <v>4</v>
      </c>
      <c r="L260" s="1">
        <v>7</v>
      </c>
      <c r="M260" s="1">
        <v>1530</v>
      </c>
      <c r="N260" s="1">
        <v>0</v>
      </c>
      <c r="O260" s="1">
        <v>1960</v>
      </c>
      <c r="P260" s="1">
        <v>0</v>
      </c>
      <c r="Q260" s="2">
        <v>474915</v>
      </c>
      <c r="R260" s="1">
        <v>-122151</v>
      </c>
      <c r="S260" s="1"/>
      <c r="T260" s="4">
        <f t="shared" si="104"/>
        <v>164.70588235294119</v>
      </c>
      <c r="U260" s="4" t="b">
        <f t="shared" si="116"/>
        <v>0</v>
      </c>
      <c r="V260" s="2">
        <f t="shared" si="117"/>
        <v>0</v>
      </c>
      <c r="W260" s="4"/>
      <c r="X260" t="b">
        <f t="shared" si="105"/>
        <v>0</v>
      </c>
      <c r="Y260">
        <f t="shared" si="103"/>
        <v>0</v>
      </c>
      <c r="Z260" t="b">
        <f t="shared" si="106"/>
        <v>0</v>
      </c>
      <c r="AA260">
        <f t="shared" si="118"/>
        <v>0</v>
      </c>
      <c r="AB260" t="b">
        <f t="shared" si="107"/>
        <v>1</v>
      </c>
      <c r="AC260">
        <f t="shared" si="119"/>
        <v>1</v>
      </c>
      <c r="AE260">
        <f t="shared" si="120"/>
        <v>0</v>
      </c>
      <c r="AF260">
        <f t="shared" si="108"/>
        <v>2</v>
      </c>
      <c r="AG260" s="14">
        <f t="shared" si="121"/>
        <v>2</v>
      </c>
      <c r="AI260" s="13" t="b">
        <f t="shared" si="109"/>
        <v>0</v>
      </c>
      <c r="AJ260">
        <f t="shared" si="122"/>
        <v>0</v>
      </c>
      <c r="AL260" t="b">
        <v>0</v>
      </c>
      <c r="AM260">
        <v>0</v>
      </c>
      <c r="AO260" t="b">
        <v>0</v>
      </c>
      <c r="AP260">
        <v>0</v>
      </c>
      <c r="AR260" t="b">
        <v>0</v>
      </c>
      <c r="AS260">
        <v>0</v>
      </c>
      <c r="AU260" t="b">
        <v>0</v>
      </c>
      <c r="AV260">
        <v>0</v>
      </c>
      <c r="AX260" t="b">
        <v>0</v>
      </c>
      <c r="AY260">
        <v>0</v>
      </c>
      <c r="BA260" t="b">
        <f t="shared" si="110"/>
        <v>0</v>
      </c>
      <c r="BB260">
        <f t="shared" si="123"/>
        <v>0</v>
      </c>
      <c r="BD260" t="b">
        <f t="shared" si="111"/>
        <v>0</v>
      </c>
      <c r="BE260">
        <f t="shared" si="124"/>
        <v>0</v>
      </c>
      <c r="BG260" t="b">
        <f t="shared" si="112"/>
        <v>0</v>
      </c>
      <c r="BH260">
        <f t="shared" si="125"/>
        <v>0</v>
      </c>
      <c r="BJ260" t="b">
        <f t="shared" si="113"/>
        <v>0</v>
      </c>
      <c r="BK260">
        <f t="shared" si="126"/>
        <v>0</v>
      </c>
      <c r="BM260" t="b">
        <f t="shared" si="114"/>
        <v>1</v>
      </c>
      <c r="BN260">
        <f t="shared" si="127"/>
        <v>1</v>
      </c>
      <c r="BP260" t="b">
        <f t="shared" si="115"/>
        <v>0</v>
      </c>
      <c r="BQ260">
        <f t="shared" si="128"/>
        <v>0</v>
      </c>
    </row>
    <row r="261" spans="1:69" x14ac:dyDescent="0.25">
      <c r="A261" s="1">
        <v>1081200360</v>
      </c>
      <c r="B261" s="1" t="s">
        <v>39</v>
      </c>
      <c r="C261" s="4">
        <v>260000</v>
      </c>
      <c r="D261" s="1">
        <v>3</v>
      </c>
      <c r="E261" s="1" t="s">
        <v>6</v>
      </c>
      <c r="F261" s="1">
        <v>1750</v>
      </c>
      <c r="G261" s="1">
        <v>11180</v>
      </c>
      <c r="H261" s="1">
        <v>1</v>
      </c>
      <c r="I261" s="1">
        <v>0</v>
      </c>
      <c r="J261" s="1">
        <v>0</v>
      </c>
      <c r="K261" s="1">
        <v>3</v>
      </c>
      <c r="L261" s="1">
        <v>8</v>
      </c>
      <c r="M261" s="1">
        <v>1750</v>
      </c>
      <c r="N261" s="1">
        <v>0</v>
      </c>
      <c r="O261" s="1">
        <v>1968</v>
      </c>
      <c r="P261" s="1">
        <v>0</v>
      </c>
      <c r="Q261" s="2">
        <v>474713</v>
      </c>
      <c r="R261" s="1">
        <v>-122117</v>
      </c>
      <c r="S261" s="1"/>
      <c r="T261" s="4">
        <f t="shared" si="104"/>
        <v>148.57142857142858</v>
      </c>
      <c r="U261" s="4" t="b">
        <f t="shared" si="116"/>
        <v>0</v>
      </c>
      <c r="V261" s="2">
        <f t="shared" si="117"/>
        <v>0</v>
      </c>
      <c r="W261" s="4"/>
      <c r="X261" t="b">
        <f t="shared" si="105"/>
        <v>0</v>
      </c>
      <c r="Y261">
        <f t="shared" ref="Y261:Y324" si="129">COUNTIFS(X261,TRUE)</f>
        <v>0</v>
      </c>
      <c r="Z261" t="b">
        <f t="shared" si="106"/>
        <v>0</v>
      </c>
      <c r="AA261">
        <f t="shared" si="118"/>
        <v>0</v>
      </c>
      <c r="AB261" t="b">
        <f t="shared" si="107"/>
        <v>1</v>
      </c>
      <c r="AC261">
        <f t="shared" si="119"/>
        <v>1</v>
      </c>
      <c r="AE261">
        <f t="shared" si="120"/>
        <v>0</v>
      </c>
      <c r="AF261">
        <f t="shared" si="108"/>
        <v>2</v>
      </c>
      <c r="AG261" s="14">
        <f t="shared" si="121"/>
        <v>2</v>
      </c>
      <c r="AI261" s="13" t="b">
        <f t="shared" si="109"/>
        <v>0</v>
      </c>
      <c r="AJ261">
        <f t="shared" si="122"/>
        <v>0</v>
      </c>
      <c r="AL261" t="b">
        <v>0</v>
      </c>
      <c r="AM261">
        <v>0</v>
      </c>
      <c r="AO261" t="b">
        <v>0</v>
      </c>
      <c r="AP261">
        <v>0</v>
      </c>
      <c r="AR261" t="b">
        <v>0</v>
      </c>
      <c r="AS261">
        <v>0</v>
      </c>
      <c r="AU261" t="b">
        <v>0</v>
      </c>
      <c r="AV261">
        <v>0</v>
      </c>
      <c r="AX261" t="b">
        <v>0</v>
      </c>
      <c r="AY261">
        <v>0</v>
      </c>
      <c r="BA261" t="b">
        <f t="shared" si="110"/>
        <v>0</v>
      </c>
      <c r="BB261">
        <f t="shared" si="123"/>
        <v>0</v>
      </c>
      <c r="BD261" t="b">
        <f t="shared" si="111"/>
        <v>1</v>
      </c>
      <c r="BE261">
        <f t="shared" si="124"/>
        <v>1</v>
      </c>
      <c r="BG261" t="b">
        <f t="shared" si="112"/>
        <v>0</v>
      </c>
      <c r="BH261">
        <f t="shared" si="125"/>
        <v>0</v>
      </c>
      <c r="BJ261" t="b">
        <f t="shared" si="113"/>
        <v>0</v>
      </c>
      <c r="BK261">
        <f t="shared" si="126"/>
        <v>0</v>
      </c>
      <c r="BM261" t="b">
        <f t="shared" si="114"/>
        <v>0</v>
      </c>
      <c r="BN261">
        <f t="shared" si="127"/>
        <v>0</v>
      </c>
      <c r="BP261" t="b">
        <f t="shared" si="115"/>
        <v>0</v>
      </c>
      <c r="BQ261">
        <f t="shared" si="128"/>
        <v>0</v>
      </c>
    </row>
    <row r="262" spans="1:69" x14ac:dyDescent="0.25">
      <c r="A262" s="1">
        <v>1081300450</v>
      </c>
      <c r="B262" s="1" t="s">
        <v>24</v>
      </c>
      <c r="C262" s="4">
        <v>364000</v>
      </c>
      <c r="D262" s="1">
        <v>4</v>
      </c>
      <c r="E262" s="1" t="s">
        <v>12</v>
      </c>
      <c r="F262" s="1">
        <v>2080</v>
      </c>
      <c r="G262" s="1">
        <v>11050</v>
      </c>
      <c r="H262" s="1">
        <v>1</v>
      </c>
      <c r="I262" s="1">
        <v>0</v>
      </c>
      <c r="J262" s="1">
        <v>0</v>
      </c>
      <c r="K262" s="1">
        <v>4</v>
      </c>
      <c r="L262" s="1">
        <v>8</v>
      </c>
      <c r="M262" s="1">
        <v>2080</v>
      </c>
      <c r="N262" s="1">
        <v>0</v>
      </c>
      <c r="O262" s="1">
        <v>1969</v>
      </c>
      <c r="P262" s="1">
        <v>0</v>
      </c>
      <c r="Q262" s="1">
        <v>47472</v>
      </c>
      <c r="R262" s="1">
        <v>-122119</v>
      </c>
      <c r="S262" s="1"/>
      <c r="T262" s="4">
        <f t="shared" si="104"/>
        <v>175</v>
      </c>
      <c r="U262" s="4" t="b">
        <f t="shared" si="116"/>
        <v>0</v>
      </c>
      <c r="V262" s="2">
        <f t="shared" si="117"/>
        <v>0</v>
      </c>
      <c r="W262" s="4"/>
      <c r="X262" t="b">
        <f t="shared" si="105"/>
        <v>0</v>
      </c>
      <c r="Y262">
        <f t="shared" si="129"/>
        <v>0</v>
      </c>
      <c r="Z262" t="b">
        <f t="shared" si="106"/>
        <v>0</v>
      </c>
      <c r="AA262">
        <f t="shared" si="118"/>
        <v>0</v>
      </c>
      <c r="AB262" t="b">
        <f t="shared" si="107"/>
        <v>1</v>
      </c>
      <c r="AC262">
        <f t="shared" si="119"/>
        <v>1</v>
      </c>
      <c r="AE262">
        <f t="shared" si="120"/>
        <v>0</v>
      </c>
      <c r="AF262">
        <f t="shared" si="108"/>
        <v>2</v>
      </c>
      <c r="AG262" s="14">
        <f t="shared" si="121"/>
        <v>2</v>
      </c>
      <c r="AI262" s="13" t="b">
        <f t="shared" si="109"/>
        <v>0</v>
      </c>
      <c r="AJ262">
        <f t="shared" si="122"/>
        <v>0</v>
      </c>
      <c r="AL262" t="b">
        <v>0</v>
      </c>
      <c r="AM262">
        <v>0</v>
      </c>
      <c r="AO262" t="b">
        <v>0</v>
      </c>
      <c r="AP262">
        <v>0</v>
      </c>
      <c r="AR262" t="b">
        <v>0</v>
      </c>
      <c r="AS262">
        <v>0</v>
      </c>
      <c r="AU262" t="b">
        <v>0</v>
      </c>
      <c r="AV262">
        <v>0</v>
      </c>
      <c r="AX262" t="b">
        <v>0</v>
      </c>
      <c r="AY262">
        <v>0</v>
      </c>
      <c r="BA262" t="b">
        <f t="shared" si="110"/>
        <v>1</v>
      </c>
      <c r="BB262">
        <f t="shared" si="123"/>
        <v>1</v>
      </c>
      <c r="BD262" t="b">
        <f t="shared" si="111"/>
        <v>1</v>
      </c>
      <c r="BE262">
        <f t="shared" si="124"/>
        <v>1</v>
      </c>
      <c r="BG262" t="b">
        <f t="shared" si="112"/>
        <v>0</v>
      </c>
      <c r="BH262">
        <f t="shared" si="125"/>
        <v>0</v>
      </c>
      <c r="BJ262" t="b">
        <f t="shared" si="113"/>
        <v>0</v>
      </c>
      <c r="BK262">
        <f t="shared" si="126"/>
        <v>0</v>
      </c>
      <c r="BM262" t="b">
        <f t="shared" si="114"/>
        <v>1</v>
      </c>
      <c r="BN262">
        <f t="shared" si="127"/>
        <v>1</v>
      </c>
      <c r="BP262" t="b">
        <f t="shared" si="115"/>
        <v>0</v>
      </c>
      <c r="BQ262">
        <f t="shared" si="128"/>
        <v>0</v>
      </c>
    </row>
    <row r="263" spans="1:69" x14ac:dyDescent="0.25">
      <c r="A263" s="1">
        <v>1823069287</v>
      </c>
      <c r="B263" s="1" t="s">
        <v>88</v>
      </c>
      <c r="C263" s="4">
        <v>575000</v>
      </c>
      <c r="D263" s="1">
        <v>3</v>
      </c>
      <c r="E263" s="1" t="s">
        <v>12</v>
      </c>
      <c r="F263" s="1">
        <v>3240</v>
      </c>
      <c r="G263" s="1">
        <v>33661</v>
      </c>
      <c r="H263" s="1">
        <v>2</v>
      </c>
      <c r="I263" s="1">
        <v>0</v>
      </c>
      <c r="J263" s="1">
        <v>0</v>
      </c>
      <c r="K263" s="1">
        <v>3</v>
      </c>
      <c r="L263" s="1">
        <v>8</v>
      </c>
      <c r="M263" s="1">
        <v>3240</v>
      </c>
      <c r="N263" s="1">
        <v>0</v>
      </c>
      <c r="O263" s="1">
        <v>2001</v>
      </c>
      <c r="P263" s="1">
        <v>0</v>
      </c>
      <c r="Q263" s="2">
        <v>474785</v>
      </c>
      <c r="R263" s="1">
        <v>-122095</v>
      </c>
      <c r="S263" s="1"/>
      <c r="T263" s="4">
        <f t="shared" si="104"/>
        <v>177.46913580246914</v>
      </c>
      <c r="U263" s="4" t="b">
        <f t="shared" si="116"/>
        <v>0</v>
      </c>
      <c r="V263" s="2">
        <f t="shared" si="117"/>
        <v>0</v>
      </c>
      <c r="W263" s="4"/>
      <c r="X263" t="b">
        <f t="shared" si="105"/>
        <v>1</v>
      </c>
      <c r="Y263">
        <f t="shared" si="129"/>
        <v>1</v>
      </c>
      <c r="Z263" t="b">
        <f t="shared" si="106"/>
        <v>0</v>
      </c>
      <c r="AA263">
        <f t="shared" si="118"/>
        <v>0</v>
      </c>
      <c r="AB263" t="b">
        <f t="shared" si="107"/>
        <v>0</v>
      </c>
      <c r="AC263">
        <f t="shared" si="119"/>
        <v>0</v>
      </c>
      <c r="AE263">
        <f t="shared" si="120"/>
        <v>1</v>
      </c>
      <c r="AF263">
        <f t="shared" si="108"/>
        <v>1</v>
      </c>
      <c r="AG263" s="14">
        <f t="shared" si="121"/>
        <v>0</v>
      </c>
      <c r="AI263" s="13" t="b">
        <f t="shared" si="109"/>
        <v>1</v>
      </c>
      <c r="AJ263">
        <f t="shared" si="122"/>
        <v>1</v>
      </c>
      <c r="AL263" t="b">
        <v>1</v>
      </c>
      <c r="AM263">
        <v>1</v>
      </c>
      <c r="AO263" t="b">
        <v>0</v>
      </c>
      <c r="AP263">
        <v>0</v>
      </c>
      <c r="AR263" t="b">
        <v>0</v>
      </c>
      <c r="AS263">
        <v>0</v>
      </c>
      <c r="AU263" t="b">
        <v>0</v>
      </c>
      <c r="AV263">
        <v>0</v>
      </c>
      <c r="AX263" t="b">
        <v>1</v>
      </c>
      <c r="AY263">
        <v>1</v>
      </c>
      <c r="BA263" t="b">
        <f t="shared" si="110"/>
        <v>0</v>
      </c>
      <c r="BB263">
        <f t="shared" si="123"/>
        <v>0</v>
      </c>
      <c r="BD263" t="b">
        <f t="shared" si="111"/>
        <v>1</v>
      </c>
      <c r="BE263">
        <f t="shared" si="124"/>
        <v>1</v>
      </c>
      <c r="BG263" t="b">
        <f t="shared" si="112"/>
        <v>1</v>
      </c>
      <c r="BH263">
        <f t="shared" si="125"/>
        <v>1</v>
      </c>
      <c r="BJ263" t="b">
        <f t="shared" si="113"/>
        <v>1</v>
      </c>
      <c r="BK263">
        <f t="shared" si="126"/>
        <v>1</v>
      </c>
      <c r="BM263" t="b">
        <f t="shared" si="114"/>
        <v>0</v>
      </c>
      <c r="BN263">
        <f t="shared" si="127"/>
        <v>0</v>
      </c>
      <c r="BP263" t="b">
        <f t="shared" si="115"/>
        <v>0</v>
      </c>
      <c r="BQ263">
        <f t="shared" si="128"/>
        <v>0</v>
      </c>
    </row>
    <row r="264" spans="1:69" x14ac:dyDescent="0.25">
      <c r="A264" s="1">
        <v>4305500180</v>
      </c>
      <c r="B264" s="1" t="s">
        <v>188</v>
      </c>
      <c r="C264" s="4">
        <v>584950</v>
      </c>
      <c r="D264" s="1">
        <v>4</v>
      </c>
      <c r="E264" s="1">
        <v>3</v>
      </c>
      <c r="F264" s="1">
        <v>3220</v>
      </c>
      <c r="G264" s="1">
        <v>6224</v>
      </c>
      <c r="H264" s="1" t="s">
        <v>1</v>
      </c>
      <c r="I264" s="1">
        <v>0</v>
      </c>
      <c r="J264" s="1">
        <v>0</v>
      </c>
      <c r="K264" s="1">
        <v>3</v>
      </c>
      <c r="L264" s="1">
        <v>9</v>
      </c>
      <c r="M264" s="1">
        <v>3220</v>
      </c>
      <c r="N264" s="1">
        <v>0</v>
      </c>
      <c r="O264" s="1">
        <v>2009</v>
      </c>
      <c r="P264" s="1">
        <v>0</v>
      </c>
      <c r="Q264" s="2">
        <v>474813</v>
      </c>
      <c r="R264" s="1">
        <v>-122129</v>
      </c>
      <c r="S264" s="1"/>
      <c r="T264" s="4">
        <f t="shared" si="104"/>
        <v>181.6614906832298</v>
      </c>
      <c r="U264" s="4" t="b">
        <f t="shared" si="116"/>
        <v>0</v>
      </c>
      <c r="V264" s="2">
        <f t="shared" si="117"/>
        <v>0</v>
      </c>
      <c r="W264" s="4"/>
      <c r="X264" t="b">
        <f t="shared" si="105"/>
        <v>1</v>
      </c>
      <c r="Y264">
        <f t="shared" si="129"/>
        <v>1</v>
      </c>
      <c r="Z264" t="b">
        <f t="shared" si="106"/>
        <v>0</v>
      </c>
      <c r="AA264">
        <f t="shared" si="118"/>
        <v>0</v>
      </c>
      <c r="AB264" t="b">
        <f t="shared" si="107"/>
        <v>0</v>
      </c>
      <c r="AC264">
        <f t="shared" si="119"/>
        <v>0</v>
      </c>
      <c r="AE264">
        <f t="shared" si="120"/>
        <v>1</v>
      </c>
      <c r="AF264">
        <f t="shared" si="108"/>
        <v>1</v>
      </c>
      <c r="AG264" s="14">
        <f t="shared" si="121"/>
        <v>0</v>
      </c>
      <c r="AI264" s="13" t="b">
        <f t="shared" si="109"/>
        <v>1</v>
      </c>
      <c r="AJ264">
        <f t="shared" si="122"/>
        <v>1</v>
      </c>
      <c r="AL264" t="b">
        <v>1</v>
      </c>
      <c r="AM264">
        <v>1</v>
      </c>
      <c r="AO264" t="b">
        <v>0</v>
      </c>
      <c r="AP264">
        <v>0</v>
      </c>
      <c r="AR264" t="b">
        <v>0</v>
      </c>
      <c r="AS264">
        <v>0</v>
      </c>
      <c r="AU264" t="b">
        <v>0</v>
      </c>
      <c r="AV264">
        <v>0</v>
      </c>
      <c r="AX264" t="b">
        <v>1</v>
      </c>
      <c r="AY264">
        <v>1</v>
      </c>
      <c r="BA264" t="b">
        <f t="shared" si="110"/>
        <v>1</v>
      </c>
      <c r="BB264">
        <f t="shared" si="123"/>
        <v>1</v>
      </c>
      <c r="BD264" t="b">
        <f t="shared" si="111"/>
        <v>1</v>
      </c>
      <c r="BE264">
        <f t="shared" si="124"/>
        <v>1</v>
      </c>
      <c r="BG264" t="b">
        <f t="shared" si="112"/>
        <v>1</v>
      </c>
      <c r="BH264">
        <f t="shared" si="125"/>
        <v>1</v>
      </c>
      <c r="BJ264" t="b">
        <f t="shared" si="113"/>
        <v>0</v>
      </c>
      <c r="BK264">
        <f t="shared" si="126"/>
        <v>0</v>
      </c>
      <c r="BM264" t="b">
        <f t="shared" si="114"/>
        <v>0</v>
      </c>
      <c r="BN264">
        <f t="shared" si="127"/>
        <v>0</v>
      </c>
      <c r="BP264" t="b">
        <f t="shared" si="115"/>
        <v>1</v>
      </c>
      <c r="BQ264">
        <f t="shared" si="128"/>
        <v>1</v>
      </c>
    </row>
    <row r="265" spans="1:69" x14ac:dyDescent="0.25">
      <c r="A265" s="1">
        <v>5637200450</v>
      </c>
      <c r="B265" s="1" t="s">
        <v>189</v>
      </c>
      <c r="C265" s="4">
        <v>257000</v>
      </c>
      <c r="D265" s="1">
        <v>5</v>
      </c>
      <c r="E265" s="1" t="s">
        <v>9</v>
      </c>
      <c r="F265" s="1">
        <v>2930</v>
      </c>
      <c r="G265" s="1">
        <v>10148</v>
      </c>
      <c r="H265" s="1">
        <v>2</v>
      </c>
      <c r="I265" s="1">
        <v>0</v>
      </c>
      <c r="J265" s="1">
        <v>0</v>
      </c>
      <c r="K265" s="1">
        <v>3</v>
      </c>
      <c r="L265" s="1">
        <v>9</v>
      </c>
      <c r="M265" s="1">
        <v>2930</v>
      </c>
      <c r="N265" s="1">
        <v>0</v>
      </c>
      <c r="O265" s="1">
        <v>2002</v>
      </c>
      <c r="P265" s="1">
        <v>0</v>
      </c>
      <c r="Q265" s="2">
        <v>474887</v>
      </c>
      <c r="R265" s="1">
        <v>-122145</v>
      </c>
      <c r="S265" s="1"/>
      <c r="T265" s="4">
        <f t="shared" si="104"/>
        <v>87.713310580204777</v>
      </c>
      <c r="U265" s="4" t="b">
        <f t="shared" si="116"/>
        <v>0</v>
      </c>
      <c r="V265" s="2">
        <f t="shared" si="117"/>
        <v>0</v>
      </c>
      <c r="W265" s="4"/>
      <c r="X265" t="b">
        <f t="shared" si="105"/>
        <v>0</v>
      </c>
      <c r="Y265">
        <f t="shared" si="129"/>
        <v>0</v>
      </c>
      <c r="Z265" t="b">
        <f t="shared" si="106"/>
        <v>0</v>
      </c>
      <c r="AA265">
        <f t="shared" si="118"/>
        <v>0</v>
      </c>
      <c r="AB265" t="b">
        <f t="shared" si="107"/>
        <v>1</v>
      </c>
      <c r="AC265">
        <f t="shared" si="119"/>
        <v>1</v>
      </c>
      <c r="AE265">
        <f t="shared" si="120"/>
        <v>0</v>
      </c>
      <c r="AF265">
        <f t="shared" si="108"/>
        <v>2</v>
      </c>
      <c r="AG265" s="14">
        <f t="shared" si="121"/>
        <v>2</v>
      </c>
      <c r="AI265" s="13" t="b">
        <f t="shared" si="109"/>
        <v>0</v>
      </c>
      <c r="AJ265">
        <f t="shared" si="122"/>
        <v>0</v>
      </c>
      <c r="AL265" t="b">
        <v>1</v>
      </c>
      <c r="AM265">
        <v>1</v>
      </c>
      <c r="AO265" t="b">
        <v>0</v>
      </c>
      <c r="AP265">
        <v>0</v>
      </c>
      <c r="AR265" t="b">
        <v>0</v>
      </c>
      <c r="AS265">
        <v>0</v>
      </c>
      <c r="AU265" t="b">
        <v>0</v>
      </c>
      <c r="AV265">
        <v>0</v>
      </c>
      <c r="AX265" t="b">
        <v>1</v>
      </c>
      <c r="AY265">
        <v>1</v>
      </c>
      <c r="BA265" t="b">
        <f t="shared" si="110"/>
        <v>1</v>
      </c>
      <c r="BB265">
        <f t="shared" si="123"/>
        <v>1</v>
      </c>
      <c r="BD265" t="b">
        <f t="shared" si="111"/>
        <v>1</v>
      </c>
      <c r="BE265">
        <f t="shared" si="124"/>
        <v>1</v>
      </c>
      <c r="BG265" t="b">
        <f t="shared" si="112"/>
        <v>1</v>
      </c>
      <c r="BH265">
        <f t="shared" si="125"/>
        <v>1</v>
      </c>
      <c r="BJ265" t="b">
        <f t="shared" si="113"/>
        <v>0</v>
      </c>
      <c r="BK265">
        <f t="shared" si="126"/>
        <v>0</v>
      </c>
      <c r="BM265" t="b">
        <f t="shared" si="114"/>
        <v>0</v>
      </c>
      <c r="BN265">
        <f t="shared" si="127"/>
        <v>0</v>
      </c>
      <c r="BP265" t="b">
        <f t="shared" si="115"/>
        <v>1</v>
      </c>
      <c r="BQ265">
        <f t="shared" si="128"/>
        <v>1</v>
      </c>
    </row>
    <row r="266" spans="1:69" x14ac:dyDescent="0.25">
      <c r="A266" s="1">
        <v>2739200040</v>
      </c>
      <c r="B266" s="1" t="s">
        <v>190</v>
      </c>
      <c r="C266" s="4">
        <v>302000</v>
      </c>
      <c r="D266" s="1">
        <v>5</v>
      </c>
      <c r="E266" s="1">
        <v>2</v>
      </c>
      <c r="F266" s="1">
        <v>1540</v>
      </c>
      <c r="G266" s="1">
        <v>9629</v>
      </c>
      <c r="H266" s="1">
        <v>1</v>
      </c>
      <c r="I266" s="1">
        <v>0</v>
      </c>
      <c r="J266" s="1">
        <v>0</v>
      </c>
      <c r="K266" s="1">
        <v>4</v>
      </c>
      <c r="L266" s="1">
        <v>7</v>
      </c>
      <c r="M266" s="1">
        <v>1540</v>
      </c>
      <c r="N266" s="1">
        <v>0</v>
      </c>
      <c r="O266" s="1">
        <v>1960</v>
      </c>
      <c r="P266" s="1">
        <v>0</v>
      </c>
      <c r="Q266" s="2">
        <v>474915</v>
      </c>
      <c r="R266" s="1">
        <v>-122143</v>
      </c>
      <c r="S266" s="1"/>
      <c r="T266" s="4">
        <f t="shared" si="104"/>
        <v>196.10389610389609</v>
      </c>
      <c r="U266" s="4" t="b">
        <f t="shared" si="116"/>
        <v>0</v>
      </c>
      <c r="V266" s="2">
        <f t="shared" si="117"/>
        <v>0</v>
      </c>
      <c r="W266" s="4"/>
      <c r="X266" t="b">
        <f t="shared" si="105"/>
        <v>1</v>
      </c>
      <c r="Y266">
        <f t="shared" si="129"/>
        <v>1</v>
      </c>
      <c r="Z266" t="b">
        <f t="shared" si="106"/>
        <v>0</v>
      </c>
      <c r="AA266">
        <f t="shared" si="118"/>
        <v>0</v>
      </c>
      <c r="AB266" t="b">
        <f t="shared" si="107"/>
        <v>0</v>
      </c>
      <c r="AC266">
        <f t="shared" si="119"/>
        <v>0</v>
      </c>
      <c r="AE266">
        <f t="shared" si="120"/>
        <v>1</v>
      </c>
      <c r="AF266">
        <f t="shared" si="108"/>
        <v>1</v>
      </c>
      <c r="AG266" s="14">
        <f t="shared" si="121"/>
        <v>0</v>
      </c>
      <c r="AI266" s="13" t="b">
        <f t="shared" si="109"/>
        <v>0</v>
      </c>
      <c r="AJ266">
        <f t="shared" si="122"/>
        <v>0</v>
      </c>
      <c r="AL266" t="b">
        <v>0</v>
      </c>
      <c r="AM266">
        <v>0</v>
      </c>
      <c r="AO266" t="b">
        <v>0</v>
      </c>
      <c r="AP266">
        <v>0</v>
      </c>
      <c r="AR266" t="b">
        <v>0</v>
      </c>
      <c r="AS266">
        <v>0</v>
      </c>
      <c r="AU266" t="b">
        <v>0</v>
      </c>
      <c r="AV266">
        <v>0</v>
      </c>
      <c r="AX266" t="b">
        <v>0</v>
      </c>
      <c r="AY266">
        <v>0</v>
      </c>
      <c r="BA266" t="b">
        <f t="shared" si="110"/>
        <v>1</v>
      </c>
      <c r="BB266">
        <f t="shared" si="123"/>
        <v>1</v>
      </c>
      <c r="BD266" t="b">
        <f t="shared" si="111"/>
        <v>0</v>
      </c>
      <c r="BE266">
        <f t="shared" si="124"/>
        <v>0</v>
      </c>
      <c r="BG266" t="b">
        <f t="shared" si="112"/>
        <v>0</v>
      </c>
      <c r="BH266">
        <f t="shared" si="125"/>
        <v>0</v>
      </c>
      <c r="BJ266" t="b">
        <f t="shared" si="113"/>
        <v>0</v>
      </c>
      <c r="BK266">
        <f t="shared" si="126"/>
        <v>0</v>
      </c>
      <c r="BM266" t="b">
        <f t="shared" si="114"/>
        <v>1</v>
      </c>
      <c r="BN266">
        <f t="shared" si="127"/>
        <v>1</v>
      </c>
      <c r="BP266" t="b">
        <f t="shared" si="115"/>
        <v>0</v>
      </c>
      <c r="BQ266">
        <f t="shared" si="128"/>
        <v>0</v>
      </c>
    </row>
    <row r="267" spans="1:69" x14ac:dyDescent="0.25">
      <c r="A267" s="1">
        <v>2325400330</v>
      </c>
      <c r="B267" s="1" t="s">
        <v>114</v>
      </c>
      <c r="C267" s="4">
        <v>350000</v>
      </c>
      <c r="D267" s="1">
        <v>4</v>
      </c>
      <c r="E267" s="1" t="s">
        <v>26</v>
      </c>
      <c r="F267" s="1">
        <v>2190</v>
      </c>
      <c r="G267" s="1">
        <v>3850</v>
      </c>
      <c r="H267" s="1">
        <v>2</v>
      </c>
      <c r="I267" s="1">
        <v>0</v>
      </c>
      <c r="J267" s="1">
        <v>0</v>
      </c>
      <c r="K267" s="1">
        <v>3</v>
      </c>
      <c r="L267" s="1">
        <v>7</v>
      </c>
      <c r="M267" s="1">
        <v>2190</v>
      </c>
      <c r="N267" s="1">
        <v>0</v>
      </c>
      <c r="O267" s="1">
        <v>2006</v>
      </c>
      <c r="P267" s="1">
        <v>0</v>
      </c>
      <c r="Q267" s="2">
        <v>474854</v>
      </c>
      <c r="R267" s="1" t="s">
        <v>50</v>
      </c>
      <c r="S267" s="1"/>
      <c r="T267" s="4">
        <f t="shared" si="104"/>
        <v>159.8173515981735</v>
      </c>
      <c r="U267" s="4" t="b">
        <f t="shared" si="116"/>
        <v>0</v>
      </c>
      <c r="V267" s="2">
        <f t="shared" si="117"/>
        <v>0</v>
      </c>
      <c r="W267" s="4"/>
      <c r="X267" t="b">
        <f t="shared" si="105"/>
        <v>0</v>
      </c>
      <c r="Y267">
        <f t="shared" si="129"/>
        <v>0</v>
      </c>
      <c r="Z267" t="b">
        <f t="shared" si="106"/>
        <v>0</v>
      </c>
      <c r="AA267">
        <f t="shared" si="118"/>
        <v>0</v>
      </c>
      <c r="AB267" t="b">
        <f t="shared" si="107"/>
        <v>1</v>
      </c>
      <c r="AC267">
        <f t="shared" si="119"/>
        <v>1</v>
      </c>
      <c r="AE267">
        <f t="shared" si="120"/>
        <v>0</v>
      </c>
      <c r="AF267">
        <f t="shared" si="108"/>
        <v>2</v>
      </c>
      <c r="AG267" s="14">
        <f t="shared" si="121"/>
        <v>2</v>
      </c>
      <c r="AI267" s="13" t="b">
        <f t="shared" si="109"/>
        <v>0</v>
      </c>
      <c r="AJ267">
        <f t="shared" si="122"/>
        <v>0</v>
      </c>
      <c r="AL267" t="b">
        <v>1</v>
      </c>
      <c r="AM267">
        <v>1</v>
      </c>
      <c r="AO267" t="b">
        <v>0</v>
      </c>
      <c r="AP267">
        <v>0</v>
      </c>
      <c r="AR267" t="b">
        <v>0</v>
      </c>
      <c r="AS267">
        <v>0</v>
      </c>
      <c r="AU267" t="b">
        <v>0</v>
      </c>
      <c r="AV267">
        <v>0</v>
      </c>
      <c r="AX267" t="b">
        <v>1</v>
      </c>
      <c r="AY267">
        <v>1</v>
      </c>
      <c r="BA267" t="b">
        <f t="shared" si="110"/>
        <v>1</v>
      </c>
      <c r="BB267">
        <f t="shared" si="123"/>
        <v>1</v>
      </c>
      <c r="BD267" t="b">
        <f t="shared" si="111"/>
        <v>1</v>
      </c>
      <c r="BE267">
        <f t="shared" si="124"/>
        <v>1</v>
      </c>
      <c r="BG267" t="b">
        <f t="shared" si="112"/>
        <v>0</v>
      </c>
      <c r="BH267">
        <f t="shared" si="125"/>
        <v>0</v>
      </c>
      <c r="BJ267" t="b">
        <f t="shared" si="113"/>
        <v>0</v>
      </c>
      <c r="BK267">
        <f t="shared" si="126"/>
        <v>0</v>
      </c>
      <c r="BM267" t="b">
        <f t="shared" si="114"/>
        <v>0</v>
      </c>
      <c r="BN267">
        <f t="shared" si="127"/>
        <v>0</v>
      </c>
      <c r="BP267" t="b">
        <f t="shared" si="115"/>
        <v>0</v>
      </c>
      <c r="BQ267">
        <f t="shared" si="128"/>
        <v>0</v>
      </c>
    </row>
    <row r="268" spans="1:69" x14ac:dyDescent="0.25">
      <c r="A268" s="1">
        <v>4305600040</v>
      </c>
      <c r="B268" s="1" t="s">
        <v>117</v>
      </c>
      <c r="C268" s="4">
        <v>549000</v>
      </c>
      <c r="D268" s="1">
        <v>4</v>
      </c>
      <c r="E268" s="1" t="s">
        <v>12</v>
      </c>
      <c r="F268" s="1">
        <v>2910</v>
      </c>
      <c r="G268" s="1">
        <v>6338</v>
      </c>
      <c r="H268" s="1">
        <v>2</v>
      </c>
      <c r="I268" s="1">
        <v>0</v>
      </c>
      <c r="J268" s="1">
        <v>0</v>
      </c>
      <c r="K268" s="1">
        <v>3</v>
      </c>
      <c r="L268" s="1">
        <v>8</v>
      </c>
      <c r="M268" s="1">
        <v>2910</v>
      </c>
      <c r="N268" s="1">
        <v>0</v>
      </c>
      <c r="O268" s="1">
        <v>2008</v>
      </c>
      <c r="P268" s="1">
        <v>0</v>
      </c>
      <c r="Q268" s="2">
        <v>474804</v>
      </c>
      <c r="R268" s="1">
        <v>-122126</v>
      </c>
      <c r="S268" s="1"/>
      <c r="T268" s="4">
        <f t="shared" si="104"/>
        <v>188.65979381443299</v>
      </c>
      <c r="U268" s="4" t="b">
        <f t="shared" si="116"/>
        <v>0</v>
      </c>
      <c r="V268" s="2">
        <f t="shared" si="117"/>
        <v>0</v>
      </c>
      <c r="W268" s="4"/>
      <c r="X268" t="b">
        <f t="shared" si="105"/>
        <v>1</v>
      </c>
      <c r="Y268">
        <f t="shared" si="129"/>
        <v>1</v>
      </c>
      <c r="Z268" t="b">
        <f t="shared" si="106"/>
        <v>0</v>
      </c>
      <c r="AA268">
        <f t="shared" si="118"/>
        <v>0</v>
      </c>
      <c r="AB268" t="b">
        <f t="shared" si="107"/>
        <v>0</v>
      </c>
      <c r="AC268">
        <f t="shared" si="119"/>
        <v>0</v>
      </c>
      <c r="AE268">
        <f t="shared" si="120"/>
        <v>1</v>
      </c>
      <c r="AF268">
        <f t="shared" si="108"/>
        <v>1</v>
      </c>
      <c r="AG268" s="14">
        <f t="shared" si="121"/>
        <v>0</v>
      </c>
      <c r="AI268" s="13" t="b">
        <f t="shared" si="109"/>
        <v>1</v>
      </c>
      <c r="AJ268">
        <f t="shared" si="122"/>
        <v>1</v>
      </c>
      <c r="AL268" t="b">
        <v>1</v>
      </c>
      <c r="AM268">
        <v>1</v>
      </c>
      <c r="AO268" t="b">
        <v>0</v>
      </c>
      <c r="AP268">
        <v>0</v>
      </c>
      <c r="AR268" t="b">
        <v>0</v>
      </c>
      <c r="AS268">
        <v>0</v>
      </c>
      <c r="AU268" t="b">
        <v>0</v>
      </c>
      <c r="AV268">
        <v>0</v>
      </c>
      <c r="AX268" t="b">
        <v>1</v>
      </c>
      <c r="AY268">
        <v>1</v>
      </c>
      <c r="BA268" t="b">
        <f t="shared" si="110"/>
        <v>1</v>
      </c>
      <c r="BB268">
        <f t="shared" si="123"/>
        <v>1</v>
      </c>
      <c r="BD268" t="b">
        <f t="shared" si="111"/>
        <v>1</v>
      </c>
      <c r="BE268">
        <f t="shared" si="124"/>
        <v>1</v>
      </c>
      <c r="BG268" t="b">
        <f t="shared" si="112"/>
        <v>1</v>
      </c>
      <c r="BH268">
        <f t="shared" si="125"/>
        <v>1</v>
      </c>
      <c r="BJ268" t="b">
        <f t="shared" si="113"/>
        <v>0</v>
      </c>
      <c r="BK268">
        <f t="shared" si="126"/>
        <v>0</v>
      </c>
      <c r="BM268" t="b">
        <f t="shared" si="114"/>
        <v>0</v>
      </c>
      <c r="BN268">
        <f t="shared" si="127"/>
        <v>0</v>
      </c>
      <c r="BP268" t="b">
        <f t="shared" si="115"/>
        <v>0</v>
      </c>
      <c r="BQ268">
        <f t="shared" si="128"/>
        <v>0</v>
      </c>
    </row>
    <row r="269" spans="1:69" x14ac:dyDescent="0.25">
      <c r="A269" s="1">
        <v>8079010230</v>
      </c>
      <c r="B269" s="1" t="s">
        <v>101</v>
      </c>
      <c r="C269" s="4">
        <v>475000</v>
      </c>
      <c r="D269" s="1">
        <v>3</v>
      </c>
      <c r="E269" s="1" t="s">
        <v>12</v>
      </c>
      <c r="F269" s="1">
        <v>2600</v>
      </c>
      <c r="G269" s="1">
        <v>7210</v>
      </c>
      <c r="H269" s="1">
        <v>2</v>
      </c>
      <c r="I269" s="1">
        <v>0</v>
      </c>
      <c r="J269" s="1">
        <v>0</v>
      </c>
      <c r="K269" s="1">
        <v>3</v>
      </c>
      <c r="L269" s="1">
        <v>8</v>
      </c>
      <c r="M269" s="1">
        <v>2600</v>
      </c>
      <c r="N269" s="1">
        <v>0</v>
      </c>
      <c r="O269" s="1">
        <v>1989</v>
      </c>
      <c r="P269" s="1">
        <v>0</v>
      </c>
      <c r="Q269" s="2">
        <v>475123</v>
      </c>
      <c r="R269" s="1">
        <v>-122151</v>
      </c>
      <c r="S269" s="1"/>
      <c r="T269" s="4">
        <f t="shared" si="104"/>
        <v>182.69230769230768</v>
      </c>
      <c r="U269" s="4" t="b">
        <f t="shared" si="116"/>
        <v>0</v>
      </c>
      <c r="V269" s="2">
        <f t="shared" si="117"/>
        <v>0</v>
      </c>
      <c r="W269" s="4"/>
      <c r="X269" t="b">
        <f t="shared" si="105"/>
        <v>1</v>
      </c>
      <c r="Y269">
        <f t="shared" si="129"/>
        <v>1</v>
      </c>
      <c r="Z269" t="b">
        <f t="shared" si="106"/>
        <v>0</v>
      </c>
      <c r="AA269">
        <f t="shared" si="118"/>
        <v>0</v>
      </c>
      <c r="AB269" t="b">
        <f t="shared" si="107"/>
        <v>0</v>
      </c>
      <c r="AC269">
        <f t="shared" si="119"/>
        <v>0</v>
      </c>
      <c r="AE269">
        <f t="shared" si="120"/>
        <v>1</v>
      </c>
      <c r="AF269">
        <f t="shared" si="108"/>
        <v>1</v>
      </c>
      <c r="AG269" s="14">
        <f t="shared" si="121"/>
        <v>0</v>
      </c>
      <c r="AI269" s="13" t="b">
        <f t="shared" si="109"/>
        <v>0</v>
      </c>
      <c r="AJ269">
        <f t="shared" si="122"/>
        <v>0</v>
      </c>
      <c r="AL269" t="b">
        <v>1</v>
      </c>
      <c r="AM269">
        <v>1</v>
      </c>
      <c r="AO269" t="b">
        <v>0</v>
      </c>
      <c r="AP269">
        <v>0</v>
      </c>
      <c r="AR269" t="b">
        <v>0</v>
      </c>
      <c r="AS269">
        <v>0</v>
      </c>
      <c r="AU269" t="b">
        <v>0</v>
      </c>
      <c r="AV269">
        <v>0</v>
      </c>
      <c r="AX269" t="b">
        <v>0</v>
      </c>
      <c r="AY269">
        <v>0</v>
      </c>
      <c r="BA269" t="b">
        <f t="shared" si="110"/>
        <v>0</v>
      </c>
      <c r="BB269">
        <f t="shared" si="123"/>
        <v>0</v>
      </c>
      <c r="BD269" t="b">
        <f t="shared" si="111"/>
        <v>1</v>
      </c>
      <c r="BE269">
        <f t="shared" si="124"/>
        <v>1</v>
      </c>
      <c r="BG269" t="b">
        <f t="shared" si="112"/>
        <v>1</v>
      </c>
      <c r="BH269">
        <f t="shared" si="125"/>
        <v>1</v>
      </c>
      <c r="BJ269" t="b">
        <f t="shared" si="113"/>
        <v>0</v>
      </c>
      <c r="BK269">
        <f t="shared" si="126"/>
        <v>0</v>
      </c>
      <c r="BM269" t="b">
        <f t="shared" si="114"/>
        <v>0</v>
      </c>
      <c r="BN269">
        <f t="shared" si="127"/>
        <v>0</v>
      </c>
      <c r="BP269" t="b">
        <f t="shared" si="115"/>
        <v>0</v>
      </c>
      <c r="BQ269">
        <f t="shared" si="128"/>
        <v>0</v>
      </c>
    </row>
    <row r="270" spans="1:69" x14ac:dyDescent="0.25">
      <c r="A270" s="1">
        <v>7237500360</v>
      </c>
      <c r="B270" s="1" t="s">
        <v>13</v>
      </c>
      <c r="C270" s="4">
        <v>1500000</v>
      </c>
      <c r="D270" s="1">
        <v>4</v>
      </c>
      <c r="E270" s="1" t="s">
        <v>138</v>
      </c>
      <c r="F270" s="1">
        <v>5550</v>
      </c>
      <c r="G270" s="1">
        <v>12968</v>
      </c>
      <c r="H270" s="1">
        <v>2</v>
      </c>
      <c r="I270" s="1">
        <v>0</v>
      </c>
      <c r="J270" s="1">
        <v>0</v>
      </c>
      <c r="K270" s="1">
        <v>3</v>
      </c>
      <c r="L270" s="1">
        <v>11</v>
      </c>
      <c r="M270" s="1">
        <v>5550</v>
      </c>
      <c r="N270" s="1">
        <v>0</v>
      </c>
      <c r="O270" s="1">
        <v>2005</v>
      </c>
      <c r="P270" s="1">
        <v>0</v>
      </c>
      <c r="Q270" s="2">
        <v>475305</v>
      </c>
      <c r="R270" s="1">
        <v>-122135</v>
      </c>
      <c r="S270" s="1"/>
      <c r="T270" s="4">
        <f t="shared" si="104"/>
        <v>270.27027027027026</v>
      </c>
      <c r="U270" s="4" t="b">
        <f t="shared" si="116"/>
        <v>1</v>
      </c>
      <c r="V270" s="2">
        <f t="shared" si="117"/>
        <v>1</v>
      </c>
      <c r="W270" s="4"/>
      <c r="X270" t="b">
        <f t="shared" si="105"/>
        <v>0</v>
      </c>
      <c r="Y270">
        <f t="shared" si="129"/>
        <v>0</v>
      </c>
      <c r="Z270" t="b">
        <f t="shared" si="106"/>
        <v>1</v>
      </c>
      <c r="AA270">
        <f t="shared" si="118"/>
        <v>1</v>
      </c>
      <c r="AB270" t="b">
        <f t="shared" si="107"/>
        <v>0</v>
      </c>
      <c r="AC270">
        <f t="shared" si="119"/>
        <v>0</v>
      </c>
      <c r="AE270">
        <f t="shared" si="120"/>
        <v>0</v>
      </c>
      <c r="AF270">
        <f t="shared" si="108"/>
        <v>1</v>
      </c>
      <c r="AG270" s="14">
        <f t="shared" si="121"/>
        <v>1</v>
      </c>
      <c r="AI270" s="13" t="b">
        <f t="shared" si="109"/>
        <v>1</v>
      </c>
      <c r="AJ270">
        <f t="shared" si="122"/>
        <v>1</v>
      </c>
      <c r="AL270" t="b">
        <v>1</v>
      </c>
      <c r="AM270">
        <v>1</v>
      </c>
      <c r="AO270" t="b">
        <v>0</v>
      </c>
      <c r="AP270">
        <v>0</v>
      </c>
      <c r="AR270" t="b">
        <v>0</v>
      </c>
      <c r="AS270">
        <v>0</v>
      </c>
      <c r="AU270" t="b">
        <v>0</v>
      </c>
      <c r="AV270">
        <v>0</v>
      </c>
      <c r="AX270" t="b">
        <v>1</v>
      </c>
      <c r="AY270">
        <v>1</v>
      </c>
      <c r="BA270" t="b">
        <f t="shared" si="110"/>
        <v>1</v>
      </c>
      <c r="BB270">
        <f t="shared" si="123"/>
        <v>1</v>
      </c>
      <c r="BD270" t="b">
        <f t="shared" si="111"/>
        <v>1</v>
      </c>
      <c r="BE270">
        <f t="shared" si="124"/>
        <v>1</v>
      </c>
      <c r="BG270" t="b">
        <f t="shared" si="112"/>
        <v>1</v>
      </c>
      <c r="BH270">
        <f t="shared" si="125"/>
        <v>1</v>
      </c>
      <c r="BJ270" t="b">
        <f t="shared" si="113"/>
        <v>0</v>
      </c>
      <c r="BK270">
        <f t="shared" si="126"/>
        <v>0</v>
      </c>
      <c r="BM270" t="b">
        <f t="shared" si="114"/>
        <v>0</v>
      </c>
      <c r="BN270">
        <f t="shared" si="127"/>
        <v>0</v>
      </c>
      <c r="BP270" t="b">
        <f t="shared" si="115"/>
        <v>1</v>
      </c>
      <c r="BQ270">
        <f t="shared" si="128"/>
        <v>1</v>
      </c>
    </row>
    <row r="271" spans="1:69" x14ac:dyDescent="0.25">
      <c r="A271" s="1">
        <v>7303100210</v>
      </c>
      <c r="B271" s="1" t="s">
        <v>122</v>
      </c>
      <c r="C271" s="4">
        <v>355000</v>
      </c>
      <c r="D271" s="1">
        <v>4</v>
      </c>
      <c r="E271" s="1" t="s">
        <v>26</v>
      </c>
      <c r="F271" s="1">
        <v>1810</v>
      </c>
      <c r="G271" s="1">
        <v>4970</v>
      </c>
      <c r="H271" s="1">
        <v>2</v>
      </c>
      <c r="I271" s="1">
        <v>0</v>
      </c>
      <c r="J271" s="1">
        <v>0</v>
      </c>
      <c r="K271" s="1">
        <v>3</v>
      </c>
      <c r="L271" s="1">
        <v>7</v>
      </c>
      <c r="M271" s="1">
        <v>1810</v>
      </c>
      <c r="N271" s="1">
        <v>0</v>
      </c>
      <c r="O271" s="1">
        <v>2003</v>
      </c>
      <c r="P271" s="1">
        <v>0</v>
      </c>
      <c r="Q271" s="2">
        <v>475003</v>
      </c>
      <c r="R271" s="1">
        <v>-122156</v>
      </c>
      <c r="S271" s="1"/>
      <c r="T271" s="4">
        <f t="shared" si="104"/>
        <v>196.13259668508286</v>
      </c>
      <c r="U271" s="4" t="b">
        <f t="shared" si="116"/>
        <v>0</v>
      </c>
      <c r="V271" s="2">
        <f t="shared" si="117"/>
        <v>0</v>
      </c>
      <c r="W271" s="4"/>
      <c r="X271" t="b">
        <f t="shared" si="105"/>
        <v>1</v>
      </c>
      <c r="Y271">
        <f t="shared" si="129"/>
        <v>1</v>
      </c>
      <c r="Z271" t="b">
        <f t="shared" si="106"/>
        <v>0</v>
      </c>
      <c r="AA271">
        <f t="shared" si="118"/>
        <v>0</v>
      </c>
      <c r="AB271" t="b">
        <f t="shared" si="107"/>
        <v>0</v>
      </c>
      <c r="AC271">
        <f t="shared" si="119"/>
        <v>0</v>
      </c>
      <c r="AE271">
        <f t="shared" si="120"/>
        <v>1</v>
      </c>
      <c r="AF271">
        <f t="shared" si="108"/>
        <v>1</v>
      </c>
      <c r="AG271" s="14">
        <f t="shared" si="121"/>
        <v>0</v>
      </c>
      <c r="AI271" s="13" t="b">
        <f t="shared" si="109"/>
        <v>0</v>
      </c>
      <c r="AJ271">
        <f t="shared" si="122"/>
        <v>0</v>
      </c>
      <c r="AL271" t="b">
        <v>1</v>
      </c>
      <c r="AM271">
        <v>1</v>
      </c>
      <c r="AO271" t="b">
        <v>0</v>
      </c>
      <c r="AP271">
        <v>0</v>
      </c>
      <c r="AR271" t="b">
        <v>0</v>
      </c>
      <c r="AS271">
        <v>0</v>
      </c>
      <c r="AU271" t="b">
        <v>0</v>
      </c>
      <c r="AV271">
        <v>0</v>
      </c>
      <c r="AX271" t="b">
        <v>1</v>
      </c>
      <c r="AY271">
        <v>1</v>
      </c>
      <c r="BA271" t="b">
        <f t="shared" si="110"/>
        <v>1</v>
      </c>
      <c r="BB271">
        <f t="shared" si="123"/>
        <v>1</v>
      </c>
      <c r="BD271" t="b">
        <f t="shared" si="111"/>
        <v>1</v>
      </c>
      <c r="BE271">
        <f t="shared" si="124"/>
        <v>1</v>
      </c>
      <c r="BG271" t="b">
        <f t="shared" si="112"/>
        <v>0</v>
      </c>
      <c r="BH271">
        <f t="shared" si="125"/>
        <v>0</v>
      </c>
      <c r="BJ271" t="b">
        <f t="shared" si="113"/>
        <v>0</v>
      </c>
      <c r="BK271">
        <f t="shared" si="126"/>
        <v>0</v>
      </c>
      <c r="BM271" t="b">
        <f t="shared" si="114"/>
        <v>0</v>
      </c>
      <c r="BN271">
        <f t="shared" si="127"/>
        <v>0</v>
      </c>
      <c r="BP271" t="b">
        <f t="shared" si="115"/>
        <v>0</v>
      </c>
      <c r="BQ271">
        <f t="shared" si="128"/>
        <v>0</v>
      </c>
    </row>
    <row r="272" spans="1:69" x14ac:dyDescent="0.25">
      <c r="A272" s="1">
        <v>5095600360</v>
      </c>
      <c r="B272" s="1" t="s">
        <v>75</v>
      </c>
      <c r="C272" s="4">
        <v>329950</v>
      </c>
      <c r="D272" s="1">
        <v>3</v>
      </c>
      <c r="E272" s="1" t="s">
        <v>6</v>
      </c>
      <c r="F272" s="1">
        <v>1360</v>
      </c>
      <c r="G272" s="1">
        <v>13320</v>
      </c>
      <c r="H272" s="1">
        <v>1</v>
      </c>
      <c r="I272" s="1">
        <v>0</v>
      </c>
      <c r="J272" s="1">
        <v>0</v>
      </c>
      <c r="K272" s="1">
        <v>4</v>
      </c>
      <c r="L272" s="1">
        <v>7</v>
      </c>
      <c r="M272" s="1">
        <v>1360</v>
      </c>
      <c r="N272" s="1">
        <v>0</v>
      </c>
      <c r="O272" s="1">
        <v>1985</v>
      </c>
      <c r="P272" s="1">
        <v>0</v>
      </c>
      <c r="Q272" s="2">
        <v>474625</v>
      </c>
      <c r="R272" s="1">
        <v>-122069</v>
      </c>
      <c r="S272" s="1"/>
      <c r="T272" s="4">
        <f t="shared" si="104"/>
        <v>242.61029411764707</v>
      </c>
      <c r="U272" s="4" t="b">
        <f t="shared" si="116"/>
        <v>1</v>
      </c>
      <c r="V272" s="2">
        <f t="shared" si="117"/>
        <v>1</v>
      </c>
      <c r="W272" s="4"/>
      <c r="X272" t="b">
        <f t="shared" si="105"/>
        <v>0</v>
      </c>
      <c r="Y272">
        <f t="shared" si="129"/>
        <v>0</v>
      </c>
      <c r="Z272" t="b">
        <f t="shared" si="106"/>
        <v>1</v>
      </c>
      <c r="AA272">
        <f t="shared" si="118"/>
        <v>1</v>
      </c>
      <c r="AB272" t="b">
        <f t="shared" si="107"/>
        <v>0</v>
      </c>
      <c r="AC272">
        <f t="shared" si="119"/>
        <v>0</v>
      </c>
      <c r="AE272">
        <f t="shared" si="120"/>
        <v>0</v>
      </c>
      <c r="AF272">
        <f t="shared" si="108"/>
        <v>1</v>
      </c>
      <c r="AG272" s="14">
        <f t="shared" si="121"/>
        <v>1</v>
      </c>
      <c r="AI272" s="13" t="b">
        <f t="shared" si="109"/>
        <v>0</v>
      </c>
      <c r="AJ272">
        <f t="shared" si="122"/>
        <v>0</v>
      </c>
      <c r="AL272" t="b">
        <v>0</v>
      </c>
      <c r="AM272">
        <v>0</v>
      </c>
      <c r="AO272" t="b">
        <v>0</v>
      </c>
      <c r="AP272">
        <v>0</v>
      </c>
      <c r="AR272" t="b">
        <v>0</v>
      </c>
      <c r="AS272">
        <v>0</v>
      </c>
      <c r="AU272" t="b">
        <v>0</v>
      </c>
      <c r="AV272">
        <v>0</v>
      </c>
      <c r="AX272" t="b">
        <v>0</v>
      </c>
      <c r="AY272">
        <v>0</v>
      </c>
      <c r="BA272" t="b">
        <f t="shared" si="110"/>
        <v>0</v>
      </c>
      <c r="BB272">
        <f t="shared" si="123"/>
        <v>0</v>
      </c>
      <c r="BD272" t="b">
        <f t="shared" si="111"/>
        <v>1</v>
      </c>
      <c r="BE272">
        <f t="shared" si="124"/>
        <v>1</v>
      </c>
      <c r="BG272" t="b">
        <f t="shared" si="112"/>
        <v>0</v>
      </c>
      <c r="BH272">
        <f t="shared" si="125"/>
        <v>0</v>
      </c>
      <c r="BJ272" t="b">
        <f t="shared" si="113"/>
        <v>0</v>
      </c>
      <c r="BK272">
        <f t="shared" si="126"/>
        <v>0</v>
      </c>
      <c r="BM272" t="b">
        <f t="shared" si="114"/>
        <v>1</v>
      </c>
      <c r="BN272">
        <f t="shared" si="127"/>
        <v>1</v>
      </c>
      <c r="BP272" t="b">
        <f t="shared" si="115"/>
        <v>0</v>
      </c>
      <c r="BQ272">
        <f t="shared" si="128"/>
        <v>0</v>
      </c>
    </row>
    <row r="273" spans="1:69" x14ac:dyDescent="0.25">
      <c r="A273" s="1">
        <v>3211101010</v>
      </c>
      <c r="B273" s="1" t="s">
        <v>10</v>
      </c>
      <c r="C273" s="4">
        <v>319500</v>
      </c>
      <c r="D273" s="1">
        <v>3</v>
      </c>
      <c r="E273" s="1">
        <v>1</v>
      </c>
      <c r="F273" s="1">
        <v>1190</v>
      </c>
      <c r="G273" s="1">
        <v>8450</v>
      </c>
      <c r="H273" s="1">
        <v>1</v>
      </c>
      <c r="I273" s="1">
        <v>0</v>
      </c>
      <c r="J273" s="1">
        <v>0</v>
      </c>
      <c r="K273" s="1">
        <v>5</v>
      </c>
      <c r="L273" s="1">
        <v>6</v>
      </c>
      <c r="M273" s="1">
        <v>1190</v>
      </c>
      <c r="N273" s="1">
        <v>0</v>
      </c>
      <c r="O273" s="1">
        <v>1961</v>
      </c>
      <c r="P273" s="1">
        <v>0</v>
      </c>
      <c r="Q273" s="2">
        <v>474807</v>
      </c>
      <c r="R273" s="1">
        <v>-122157</v>
      </c>
      <c r="S273" s="1"/>
      <c r="T273" s="4">
        <f t="shared" si="104"/>
        <v>268.48739495798321</v>
      </c>
      <c r="U273" s="4" t="b">
        <f t="shared" si="116"/>
        <v>1</v>
      </c>
      <c r="V273" s="2">
        <f t="shared" si="117"/>
        <v>1</v>
      </c>
      <c r="W273" s="4"/>
      <c r="X273" t="b">
        <f t="shared" si="105"/>
        <v>0</v>
      </c>
      <c r="Y273">
        <f t="shared" si="129"/>
        <v>0</v>
      </c>
      <c r="Z273" t="b">
        <f t="shared" si="106"/>
        <v>1</v>
      </c>
      <c r="AA273">
        <f t="shared" si="118"/>
        <v>1</v>
      </c>
      <c r="AB273" t="b">
        <f t="shared" si="107"/>
        <v>0</v>
      </c>
      <c r="AC273">
        <f t="shared" si="119"/>
        <v>0</v>
      </c>
      <c r="AE273">
        <f t="shared" si="120"/>
        <v>0</v>
      </c>
      <c r="AF273">
        <f t="shared" si="108"/>
        <v>1</v>
      </c>
      <c r="AG273" s="14">
        <f t="shared" si="121"/>
        <v>1</v>
      </c>
      <c r="AI273" s="13" t="b">
        <f t="shared" si="109"/>
        <v>0</v>
      </c>
      <c r="AJ273">
        <f t="shared" si="122"/>
        <v>0</v>
      </c>
      <c r="AL273" t="b">
        <v>0</v>
      </c>
      <c r="AM273">
        <v>0</v>
      </c>
      <c r="AO273" t="b">
        <v>0</v>
      </c>
      <c r="AP273">
        <v>0</v>
      </c>
      <c r="AR273" t="b">
        <v>0</v>
      </c>
      <c r="AS273">
        <v>0</v>
      </c>
      <c r="AU273" t="b">
        <v>0</v>
      </c>
      <c r="AV273">
        <v>0</v>
      </c>
      <c r="AX273" t="b">
        <v>0</v>
      </c>
      <c r="AY273">
        <v>0</v>
      </c>
      <c r="BA273" t="b">
        <f t="shared" si="110"/>
        <v>0</v>
      </c>
      <c r="BB273">
        <f t="shared" si="123"/>
        <v>0</v>
      </c>
      <c r="BD273" t="b">
        <f t="shared" si="111"/>
        <v>0</v>
      </c>
      <c r="BE273">
        <f t="shared" si="124"/>
        <v>0</v>
      </c>
      <c r="BG273" t="b">
        <f t="shared" si="112"/>
        <v>0</v>
      </c>
      <c r="BH273">
        <f t="shared" si="125"/>
        <v>0</v>
      </c>
      <c r="BJ273" t="b">
        <f t="shared" si="113"/>
        <v>0</v>
      </c>
      <c r="BK273">
        <f t="shared" si="126"/>
        <v>0</v>
      </c>
      <c r="BM273" t="b">
        <f t="shared" si="114"/>
        <v>1</v>
      </c>
      <c r="BN273">
        <f t="shared" si="127"/>
        <v>1</v>
      </c>
      <c r="BP273" t="b">
        <f t="shared" si="115"/>
        <v>0</v>
      </c>
      <c r="BQ273">
        <f t="shared" si="128"/>
        <v>0</v>
      </c>
    </row>
    <row r="274" spans="1:69" x14ac:dyDescent="0.25">
      <c r="A274" s="1">
        <v>323059103</v>
      </c>
      <c r="B274" s="1" t="s">
        <v>61</v>
      </c>
      <c r="C274" s="4">
        <v>425000</v>
      </c>
      <c r="D274" s="1">
        <v>3</v>
      </c>
      <c r="E274" s="1" t="s">
        <v>12</v>
      </c>
      <c r="F274" s="1">
        <v>1230</v>
      </c>
      <c r="G274" s="1">
        <v>23522</v>
      </c>
      <c r="H274" s="1">
        <v>1</v>
      </c>
      <c r="I274" s="1">
        <v>0</v>
      </c>
      <c r="J274" s="1">
        <v>0</v>
      </c>
      <c r="K274" s="1">
        <v>4</v>
      </c>
      <c r="L274" s="1">
        <v>7</v>
      </c>
      <c r="M274" s="1">
        <v>1230</v>
      </c>
      <c r="N274" s="1">
        <v>0</v>
      </c>
      <c r="O274" s="1">
        <v>1978</v>
      </c>
      <c r="P274" s="1">
        <v>0</v>
      </c>
      <c r="Q274" s="1">
        <v>47515</v>
      </c>
      <c r="R274" s="1">
        <v>-122162</v>
      </c>
      <c r="S274" s="1"/>
      <c r="T274" s="4">
        <f t="shared" si="104"/>
        <v>345.52845528455282</v>
      </c>
      <c r="U274" s="4" t="b">
        <f t="shared" si="116"/>
        <v>1</v>
      </c>
      <c r="V274" s="2">
        <f t="shared" si="117"/>
        <v>1</v>
      </c>
      <c r="W274" s="4"/>
      <c r="X274" t="b">
        <f t="shared" si="105"/>
        <v>0</v>
      </c>
      <c r="Y274">
        <f t="shared" si="129"/>
        <v>0</v>
      </c>
      <c r="Z274" t="b">
        <f t="shared" si="106"/>
        <v>1</v>
      </c>
      <c r="AA274">
        <f t="shared" si="118"/>
        <v>1</v>
      </c>
      <c r="AB274" t="b">
        <f t="shared" si="107"/>
        <v>0</v>
      </c>
      <c r="AC274">
        <f t="shared" si="119"/>
        <v>0</v>
      </c>
      <c r="AE274">
        <f t="shared" si="120"/>
        <v>0</v>
      </c>
      <c r="AF274">
        <f t="shared" si="108"/>
        <v>1</v>
      </c>
      <c r="AG274" s="14">
        <f t="shared" si="121"/>
        <v>1</v>
      </c>
      <c r="AI274" s="13" t="b">
        <f t="shared" si="109"/>
        <v>0</v>
      </c>
      <c r="AJ274">
        <f t="shared" si="122"/>
        <v>0</v>
      </c>
      <c r="AL274" t="b">
        <v>0</v>
      </c>
      <c r="AM274">
        <v>0</v>
      </c>
      <c r="AO274" t="b">
        <v>0</v>
      </c>
      <c r="AP274">
        <v>0</v>
      </c>
      <c r="AR274" t="b">
        <v>0</v>
      </c>
      <c r="AS274">
        <v>0</v>
      </c>
      <c r="AU274" t="b">
        <v>0</v>
      </c>
      <c r="AV274">
        <v>0</v>
      </c>
      <c r="AX274" t="b">
        <v>0</v>
      </c>
      <c r="AY274">
        <v>0</v>
      </c>
      <c r="BA274" t="b">
        <f t="shared" si="110"/>
        <v>0</v>
      </c>
      <c r="BB274">
        <f t="shared" si="123"/>
        <v>0</v>
      </c>
      <c r="BD274" t="b">
        <f t="shared" si="111"/>
        <v>1</v>
      </c>
      <c r="BE274">
        <f t="shared" si="124"/>
        <v>1</v>
      </c>
      <c r="BG274" t="b">
        <f t="shared" si="112"/>
        <v>0</v>
      </c>
      <c r="BH274">
        <f t="shared" si="125"/>
        <v>0</v>
      </c>
      <c r="BJ274" t="b">
        <f t="shared" si="113"/>
        <v>1</v>
      </c>
      <c r="BK274">
        <f t="shared" si="126"/>
        <v>1</v>
      </c>
      <c r="BM274" t="b">
        <f t="shared" si="114"/>
        <v>1</v>
      </c>
      <c r="BN274">
        <f t="shared" si="127"/>
        <v>1</v>
      </c>
      <c r="BP274" t="b">
        <f t="shared" si="115"/>
        <v>0</v>
      </c>
      <c r="BQ274">
        <f t="shared" si="128"/>
        <v>0</v>
      </c>
    </row>
    <row r="275" spans="1:69" x14ac:dyDescent="0.25">
      <c r="A275" s="1">
        <v>1823069279</v>
      </c>
      <c r="B275" s="1" t="s">
        <v>115</v>
      </c>
      <c r="C275" s="4">
        <v>499950</v>
      </c>
      <c r="D275" s="1">
        <v>5</v>
      </c>
      <c r="E275" s="1" t="s">
        <v>14</v>
      </c>
      <c r="F275" s="1">
        <v>3200</v>
      </c>
      <c r="G275" s="1">
        <v>43560</v>
      </c>
      <c r="H275" s="1">
        <v>2</v>
      </c>
      <c r="I275" s="1">
        <v>0</v>
      </c>
      <c r="J275" s="1">
        <v>0</v>
      </c>
      <c r="K275" s="1">
        <v>3</v>
      </c>
      <c r="L275" s="1">
        <v>7</v>
      </c>
      <c r="M275" s="1">
        <v>3200</v>
      </c>
      <c r="N275" s="1">
        <v>0</v>
      </c>
      <c r="O275" s="1">
        <v>1989</v>
      </c>
      <c r="P275" s="1">
        <v>0</v>
      </c>
      <c r="Q275" s="1">
        <v>47475</v>
      </c>
      <c r="R275" s="1">
        <v>-122093</v>
      </c>
      <c r="S275" s="1"/>
      <c r="T275" s="4">
        <f t="shared" si="104"/>
        <v>156.234375</v>
      </c>
      <c r="U275" s="4" t="b">
        <f t="shared" si="116"/>
        <v>0</v>
      </c>
      <c r="V275" s="2">
        <f t="shared" si="117"/>
        <v>0</v>
      </c>
      <c r="W275" s="4"/>
      <c r="X275" t="b">
        <f t="shared" si="105"/>
        <v>0</v>
      </c>
      <c r="Y275">
        <f t="shared" si="129"/>
        <v>0</v>
      </c>
      <c r="Z275" t="b">
        <f t="shared" si="106"/>
        <v>0</v>
      </c>
      <c r="AA275">
        <f t="shared" si="118"/>
        <v>0</v>
      </c>
      <c r="AB275" t="b">
        <f t="shared" si="107"/>
        <v>1</v>
      </c>
      <c r="AC275">
        <f t="shared" si="119"/>
        <v>1</v>
      </c>
      <c r="AE275">
        <f t="shared" si="120"/>
        <v>0</v>
      </c>
      <c r="AF275">
        <f t="shared" si="108"/>
        <v>2</v>
      </c>
      <c r="AG275" s="14">
        <f t="shared" si="121"/>
        <v>2</v>
      </c>
      <c r="AI275" s="13" t="b">
        <f t="shared" si="109"/>
        <v>0</v>
      </c>
      <c r="AJ275">
        <f t="shared" si="122"/>
        <v>0</v>
      </c>
      <c r="AL275" t="b">
        <v>1</v>
      </c>
      <c r="AM275">
        <v>1</v>
      </c>
      <c r="AO275" t="b">
        <v>0</v>
      </c>
      <c r="AP275">
        <v>0</v>
      </c>
      <c r="AR275" t="b">
        <v>0</v>
      </c>
      <c r="AS275">
        <v>0</v>
      </c>
      <c r="AU275" t="b">
        <v>0</v>
      </c>
      <c r="AV275">
        <v>0</v>
      </c>
      <c r="AX275" t="b">
        <v>0</v>
      </c>
      <c r="AY275">
        <v>0</v>
      </c>
      <c r="BA275" t="b">
        <f t="shared" si="110"/>
        <v>1</v>
      </c>
      <c r="BB275">
        <f t="shared" si="123"/>
        <v>1</v>
      </c>
      <c r="BD275" t="b">
        <f t="shared" si="111"/>
        <v>1</v>
      </c>
      <c r="BE275">
        <f t="shared" si="124"/>
        <v>1</v>
      </c>
      <c r="BG275" t="b">
        <f t="shared" si="112"/>
        <v>1</v>
      </c>
      <c r="BH275">
        <f t="shared" si="125"/>
        <v>1</v>
      </c>
      <c r="BJ275" t="b">
        <f t="shared" si="113"/>
        <v>1</v>
      </c>
      <c r="BK275">
        <f t="shared" si="126"/>
        <v>1</v>
      </c>
      <c r="BM275" t="b">
        <f t="shared" si="114"/>
        <v>0</v>
      </c>
      <c r="BN275">
        <f t="shared" si="127"/>
        <v>0</v>
      </c>
      <c r="BP275" t="b">
        <f t="shared" si="115"/>
        <v>0</v>
      </c>
      <c r="BQ275">
        <f t="shared" si="128"/>
        <v>0</v>
      </c>
    </row>
    <row r="276" spans="1:69" x14ac:dyDescent="0.25">
      <c r="A276" s="1">
        <v>7229900975</v>
      </c>
      <c r="B276" s="1" t="s">
        <v>191</v>
      </c>
      <c r="C276" s="4">
        <v>314950</v>
      </c>
      <c r="D276" s="1">
        <v>3</v>
      </c>
      <c r="E276" s="1">
        <v>1</v>
      </c>
      <c r="F276" s="1">
        <v>1040</v>
      </c>
      <c r="G276" s="1">
        <v>16986</v>
      </c>
      <c r="H276" s="1">
        <v>1</v>
      </c>
      <c r="I276" s="1">
        <v>0</v>
      </c>
      <c r="J276" s="1">
        <v>0</v>
      </c>
      <c r="K276" s="1">
        <v>4</v>
      </c>
      <c r="L276" s="1">
        <v>7</v>
      </c>
      <c r="M276" s="1">
        <v>1040</v>
      </c>
      <c r="N276" s="1">
        <v>0</v>
      </c>
      <c r="O276" s="1">
        <v>1968</v>
      </c>
      <c r="P276" s="1">
        <v>0</v>
      </c>
      <c r="Q276" s="2">
        <v>474812</v>
      </c>
      <c r="R276" s="1">
        <v>-122097</v>
      </c>
      <c r="S276" s="1"/>
      <c r="T276" s="4">
        <f t="shared" si="104"/>
        <v>302.83653846153845</v>
      </c>
      <c r="U276" s="4" t="b">
        <f t="shared" si="116"/>
        <v>1</v>
      </c>
      <c r="V276" s="2">
        <f t="shared" si="117"/>
        <v>1</v>
      </c>
      <c r="W276" s="4"/>
      <c r="X276" t="b">
        <f t="shared" si="105"/>
        <v>0</v>
      </c>
      <c r="Y276">
        <f t="shared" si="129"/>
        <v>0</v>
      </c>
      <c r="Z276" t="b">
        <f t="shared" si="106"/>
        <v>1</v>
      </c>
      <c r="AA276">
        <f t="shared" si="118"/>
        <v>1</v>
      </c>
      <c r="AB276" t="b">
        <f t="shared" si="107"/>
        <v>0</v>
      </c>
      <c r="AC276">
        <f t="shared" si="119"/>
        <v>0</v>
      </c>
      <c r="AE276">
        <f t="shared" si="120"/>
        <v>0</v>
      </c>
      <c r="AF276">
        <f t="shared" si="108"/>
        <v>1</v>
      </c>
      <c r="AG276" s="14">
        <f t="shared" si="121"/>
        <v>1</v>
      </c>
      <c r="AI276" s="13" t="b">
        <f t="shared" si="109"/>
        <v>0</v>
      </c>
      <c r="AJ276">
        <f t="shared" si="122"/>
        <v>0</v>
      </c>
      <c r="AL276" t="b">
        <v>0</v>
      </c>
      <c r="AM276">
        <v>0</v>
      </c>
      <c r="AO276" t="b">
        <v>0</v>
      </c>
      <c r="AP276">
        <v>0</v>
      </c>
      <c r="AR276" t="b">
        <v>0</v>
      </c>
      <c r="AS276">
        <v>0</v>
      </c>
      <c r="AU276" t="b">
        <v>0</v>
      </c>
      <c r="AV276">
        <v>0</v>
      </c>
      <c r="AX276" t="b">
        <v>0</v>
      </c>
      <c r="AY276">
        <v>0</v>
      </c>
      <c r="BA276" t="b">
        <f t="shared" si="110"/>
        <v>0</v>
      </c>
      <c r="BB276">
        <f t="shared" si="123"/>
        <v>0</v>
      </c>
      <c r="BD276" t="b">
        <f t="shared" si="111"/>
        <v>0</v>
      </c>
      <c r="BE276">
        <f t="shared" si="124"/>
        <v>0</v>
      </c>
      <c r="BG276" t="b">
        <f t="shared" si="112"/>
        <v>0</v>
      </c>
      <c r="BH276">
        <f t="shared" si="125"/>
        <v>0</v>
      </c>
      <c r="BJ276" t="b">
        <f t="shared" si="113"/>
        <v>1</v>
      </c>
      <c r="BK276">
        <f t="shared" si="126"/>
        <v>1</v>
      </c>
      <c r="BM276" t="b">
        <f t="shared" si="114"/>
        <v>1</v>
      </c>
      <c r="BN276">
        <f t="shared" si="127"/>
        <v>1</v>
      </c>
      <c r="BP276" t="b">
        <f t="shared" si="115"/>
        <v>0</v>
      </c>
      <c r="BQ276">
        <f t="shared" si="128"/>
        <v>0</v>
      </c>
    </row>
    <row r="277" spans="1:69" x14ac:dyDescent="0.25">
      <c r="A277" s="1">
        <v>5525400530</v>
      </c>
      <c r="B277" s="1" t="s">
        <v>51</v>
      </c>
      <c r="C277" s="4">
        <v>706000</v>
      </c>
      <c r="D277" s="1">
        <v>5</v>
      </c>
      <c r="E277" s="1" t="s">
        <v>12</v>
      </c>
      <c r="F277" s="1">
        <v>2890</v>
      </c>
      <c r="G277" s="1">
        <v>15891</v>
      </c>
      <c r="H277" s="1">
        <v>2</v>
      </c>
      <c r="I277" s="1">
        <v>0</v>
      </c>
      <c r="J277" s="1">
        <v>0</v>
      </c>
      <c r="K277" s="1">
        <v>3</v>
      </c>
      <c r="L277" s="1">
        <v>9</v>
      </c>
      <c r="M277" s="1">
        <v>2890</v>
      </c>
      <c r="N277" s="1">
        <v>0</v>
      </c>
      <c r="O277" s="1">
        <v>1990</v>
      </c>
      <c r="P277" s="1">
        <v>0</v>
      </c>
      <c r="Q277" s="2">
        <v>475286</v>
      </c>
      <c r="R277" s="1" t="s">
        <v>50</v>
      </c>
      <c r="S277" s="1"/>
      <c r="T277" s="4">
        <f t="shared" si="104"/>
        <v>244.29065743944636</v>
      </c>
      <c r="U277" s="4" t="b">
        <f t="shared" si="116"/>
        <v>1</v>
      </c>
      <c r="V277" s="2">
        <f t="shared" si="117"/>
        <v>1</v>
      </c>
      <c r="W277" s="4"/>
      <c r="X277" t="b">
        <f t="shared" si="105"/>
        <v>0</v>
      </c>
      <c r="Y277">
        <f t="shared" si="129"/>
        <v>0</v>
      </c>
      <c r="Z277" t="b">
        <f t="shared" si="106"/>
        <v>1</v>
      </c>
      <c r="AA277">
        <f t="shared" si="118"/>
        <v>1</v>
      </c>
      <c r="AB277" t="b">
        <f t="shared" si="107"/>
        <v>0</v>
      </c>
      <c r="AC277">
        <f t="shared" si="119"/>
        <v>0</v>
      </c>
      <c r="AE277">
        <f t="shared" si="120"/>
        <v>0</v>
      </c>
      <c r="AF277">
        <f t="shared" si="108"/>
        <v>1</v>
      </c>
      <c r="AG277" s="14">
        <f t="shared" si="121"/>
        <v>1</v>
      </c>
      <c r="AI277" s="13" t="b">
        <f t="shared" si="109"/>
        <v>1</v>
      </c>
      <c r="AJ277">
        <f t="shared" si="122"/>
        <v>1</v>
      </c>
      <c r="AL277" t="b">
        <v>1</v>
      </c>
      <c r="AM277">
        <v>1</v>
      </c>
      <c r="AO277" t="b">
        <v>0</v>
      </c>
      <c r="AP277">
        <v>0</v>
      </c>
      <c r="AR277" t="b">
        <v>0</v>
      </c>
      <c r="AS277">
        <v>0</v>
      </c>
      <c r="AU277" t="b">
        <v>0</v>
      </c>
      <c r="AV277">
        <v>0</v>
      </c>
      <c r="AX277" t="b">
        <v>0</v>
      </c>
      <c r="AY277">
        <v>0</v>
      </c>
      <c r="BA277" t="b">
        <f t="shared" si="110"/>
        <v>1</v>
      </c>
      <c r="BB277">
        <f t="shared" si="123"/>
        <v>1</v>
      </c>
      <c r="BD277" t="b">
        <f t="shared" si="111"/>
        <v>1</v>
      </c>
      <c r="BE277">
        <f t="shared" si="124"/>
        <v>1</v>
      </c>
      <c r="BG277" t="b">
        <f t="shared" si="112"/>
        <v>1</v>
      </c>
      <c r="BH277">
        <f t="shared" si="125"/>
        <v>1</v>
      </c>
      <c r="BJ277" t="b">
        <f t="shared" si="113"/>
        <v>1</v>
      </c>
      <c r="BK277">
        <f t="shared" si="126"/>
        <v>1</v>
      </c>
      <c r="BM277" t="b">
        <f t="shared" si="114"/>
        <v>0</v>
      </c>
      <c r="BN277">
        <f t="shared" si="127"/>
        <v>0</v>
      </c>
      <c r="BP277" t="b">
        <f t="shared" si="115"/>
        <v>1</v>
      </c>
      <c r="BQ277">
        <f t="shared" si="128"/>
        <v>1</v>
      </c>
    </row>
    <row r="278" spans="1:69" x14ac:dyDescent="0.25">
      <c r="A278" s="1">
        <v>5104220120</v>
      </c>
      <c r="B278" s="1" t="s">
        <v>192</v>
      </c>
      <c r="C278" s="4">
        <v>320000</v>
      </c>
      <c r="D278" s="1">
        <v>4</v>
      </c>
      <c r="E278" s="1" t="s">
        <v>6</v>
      </c>
      <c r="F278" s="1">
        <v>1710</v>
      </c>
      <c r="G278" s="1">
        <v>10480</v>
      </c>
      <c r="H278" s="1" t="s">
        <v>1</v>
      </c>
      <c r="I278" s="1">
        <v>0</v>
      </c>
      <c r="J278" s="1">
        <v>0</v>
      </c>
      <c r="K278" s="1">
        <v>4</v>
      </c>
      <c r="L278" s="1">
        <v>6</v>
      </c>
      <c r="M278" s="1">
        <v>1710</v>
      </c>
      <c r="N278" s="1">
        <v>0</v>
      </c>
      <c r="O278" s="1">
        <v>1969</v>
      </c>
      <c r="P278" s="1">
        <v>0</v>
      </c>
      <c r="Q278" s="2">
        <v>474743</v>
      </c>
      <c r="R278" s="1">
        <v>-122143</v>
      </c>
      <c r="S278" s="1"/>
      <c r="T278" s="4">
        <f t="shared" si="104"/>
        <v>187.13450292397661</v>
      </c>
      <c r="U278" s="4" t="b">
        <f t="shared" si="116"/>
        <v>0</v>
      </c>
      <c r="V278" s="2">
        <f t="shared" si="117"/>
        <v>0</v>
      </c>
      <c r="W278" s="4"/>
      <c r="X278" t="b">
        <f t="shared" si="105"/>
        <v>1</v>
      </c>
      <c r="Y278">
        <f t="shared" si="129"/>
        <v>1</v>
      </c>
      <c r="Z278" t="b">
        <f t="shared" si="106"/>
        <v>0</v>
      </c>
      <c r="AA278">
        <f t="shared" si="118"/>
        <v>0</v>
      </c>
      <c r="AB278" t="b">
        <f t="shared" si="107"/>
        <v>0</v>
      </c>
      <c r="AC278">
        <f t="shared" si="119"/>
        <v>0</v>
      </c>
      <c r="AE278">
        <f t="shared" si="120"/>
        <v>1</v>
      </c>
      <c r="AF278">
        <f t="shared" si="108"/>
        <v>1</v>
      </c>
      <c r="AG278" s="14">
        <f t="shared" si="121"/>
        <v>0</v>
      </c>
      <c r="AI278" s="13" t="b">
        <f t="shared" si="109"/>
        <v>0</v>
      </c>
      <c r="AJ278">
        <f t="shared" si="122"/>
        <v>0</v>
      </c>
      <c r="AL278" t="b">
        <v>1</v>
      </c>
      <c r="AM278">
        <v>1</v>
      </c>
      <c r="AO278" t="b">
        <v>0</v>
      </c>
      <c r="AP278">
        <v>0</v>
      </c>
      <c r="AR278" t="b">
        <v>0</v>
      </c>
      <c r="AS278">
        <v>0</v>
      </c>
      <c r="AU278" t="b">
        <v>0</v>
      </c>
      <c r="AV278">
        <v>0</v>
      </c>
      <c r="AX278" t="b">
        <v>0</v>
      </c>
      <c r="AY278">
        <v>0</v>
      </c>
      <c r="BA278" t="b">
        <f t="shared" si="110"/>
        <v>1</v>
      </c>
      <c r="BB278">
        <f t="shared" si="123"/>
        <v>1</v>
      </c>
      <c r="BD278" t="b">
        <f t="shared" si="111"/>
        <v>1</v>
      </c>
      <c r="BE278">
        <f t="shared" si="124"/>
        <v>1</v>
      </c>
      <c r="BG278" t="b">
        <f t="shared" si="112"/>
        <v>0</v>
      </c>
      <c r="BH278">
        <f t="shared" si="125"/>
        <v>0</v>
      </c>
      <c r="BJ278" t="b">
        <f t="shared" si="113"/>
        <v>0</v>
      </c>
      <c r="BK278">
        <f t="shared" si="126"/>
        <v>0</v>
      </c>
      <c r="BM278" t="b">
        <f t="shared" si="114"/>
        <v>1</v>
      </c>
      <c r="BN278">
        <f t="shared" si="127"/>
        <v>1</v>
      </c>
      <c r="BP278" t="b">
        <f t="shared" si="115"/>
        <v>0</v>
      </c>
      <c r="BQ278">
        <f t="shared" si="128"/>
        <v>0</v>
      </c>
    </row>
    <row r="279" spans="1:69" x14ac:dyDescent="0.25">
      <c r="A279" s="1">
        <v>9353300220</v>
      </c>
      <c r="B279" s="1" t="s">
        <v>171</v>
      </c>
      <c r="C279" s="4">
        <v>285000</v>
      </c>
      <c r="D279" s="1">
        <v>3</v>
      </c>
      <c r="E279" s="1">
        <v>1</v>
      </c>
      <c r="F279" s="1">
        <v>950</v>
      </c>
      <c r="G279" s="1">
        <v>10723</v>
      </c>
      <c r="H279" s="1">
        <v>1</v>
      </c>
      <c r="I279" s="1">
        <v>0</v>
      </c>
      <c r="J279" s="1">
        <v>0</v>
      </c>
      <c r="K279" s="1">
        <v>4</v>
      </c>
      <c r="L279" s="1">
        <v>6</v>
      </c>
      <c r="M279" s="1">
        <v>950</v>
      </c>
      <c r="N279" s="1">
        <v>0</v>
      </c>
      <c r="O279" s="1">
        <v>1959</v>
      </c>
      <c r="P279" s="1">
        <v>0</v>
      </c>
      <c r="Q279" s="2">
        <v>474899</v>
      </c>
      <c r="R279" s="1">
        <v>-122133</v>
      </c>
      <c r="S279" s="1"/>
      <c r="T279" s="4">
        <f t="shared" si="104"/>
        <v>300</v>
      </c>
      <c r="U279" s="4" t="b">
        <f t="shared" si="116"/>
        <v>1</v>
      </c>
      <c r="V279" s="2">
        <f t="shared" si="117"/>
        <v>1</v>
      </c>
      <c r="W279" s="4"/>
      <c r="X279" t="b">
        <f t="shared" si="105"/>
        <v>0</v>
      </c>
      <c r="Y279">
        <f t="shared" si="129"/>
        <v>0</v>
      </c>
      <c r="Z279" t="b">
        <f t="shared" si="106"/>
        <v>1</v>
      </c>
      <c r="AA279">
        <f t="shared" si="118"/>
        <v>1</v>
      </c>
      <c r="AB279" t="b">
        <f t="shared" si="107"/>
        <v>0</v>
      </c>
      <c r="AC279">
        <f t="shared" si="119"/>
        <v>0</v>
      </c>
      <c r="AE279">
        <f t="shared" si="120"/>
        <v>0</v>
      </c>
      <c r="AF279">
        <f t="shared" si="108"/>
        <v>1</v>
      </c>
      <c r="AG279" s="14">
        <f t="shared" si="121"/>
        <v>1</v>
      </c>
      <c r="AI279" s="13" t="b">
        <f t="shared" si="109"/>
        <v>0</v>
      </c>
      <c r="AJ279">
        <f t="shared" si="122"/>
        <v>0</v>
      </c>
      <c r="AL279" t="b">
        <v>0</v>
      </c>
      <c r="AM279">
        <v>0</v>
      </c>
      <c r="AO279" t="b">
        <v>0</v>
      </c>
      <c r="AP279">
        <v>0</v>
      </c>
      <c r="AR279" t="b">
        <v>0</v>
      </c>
      <c r="AS279">
        <v>0</v>
      </c>
      <c r="AU279" t="b">
        <v>0</v>
      </c>
      <c r="AV279">
        <v>0</v>
      </c>
      <c r="AX279" t="b">
        <v>0</v>
      </c>
      <c r="AY279">
        <v>0</v>
      </c>
      <c r="BA279" t="b">
        <f t="shared" si="110"/>
        <v>0</v>
      </c>
      <c r="BB279">
        <f t="shared" si="123"/>
        <v>0</v>
      </c>
      <c r="BD279" t="b">
        <f t="shared" si="111"/>
        <v>0</v>
      </c>
      <c r="BE279">
        <f t="shared" si="124"/>
        <v>0</v>
      </c>
      <c r="BG279" t="b">
        <f t="shared" si="112"/>
        <v>0</v>
      </c>
      <c r="BH279">
        <f t="shared" si="125"/>
        <v>0</v>
      </c>
      <c r="BJ279" t="b">
        <f t="shared" si="113"/>
        <v>0</v>
      </c>
      <c r="BK279">
        <f t="shared" si="126"/>
        <v>0</v>
      </c>
      <c r="BM279" t="b">
        <f t="shared" si="114"/>
        <v>1</v>
      </c>
      <c r="BN279">
        <f t="shared" si="127"/>
        <v>1</v>
      </c>
      <c r="BP279" t="b">
        <f t="shared" si="115"/>
        <v>0</v>
      </c>
      <c r="BQ279">
        <f t="shared" si="128"/>
        <v>0</v>
      </c>
    </row>
    <row r="280" spans="1:69" x14ac:dyDescent="0.25">
      <c r="A280" s="1">
        <v>6403510410</v>
      </c>
      <c r="B280" s="1" t="s">
        <v>108</v>
      </c>
      <c r="C280" s="4">
        <v>405000</v>
      </c>
      <c r="D280" s="1">
        <v>4</v>
      </c>
      <c r="E280" s="1" t="s">
        <v>12</v>
      </c>
      <c r="F280" s="1">
        <v>1850</v>
      </c>
      <c r="G280" s="1">
        <v>9136</v>
      </c>
      <c r="H280" s="1">
        <v>2</v>
      </c>
      <c r="I280" s="1">
        <v>0</v>
      </c>
      <c r="J280" s="1">
        <v>0</v>
      </c>
      <c r="K280" s="1">
        <v>3</v>
      </c>
      <c r="L280" s="1">
        <v>8</v>
      </c>
      <c r="M280" s="1">
        <v>1850</v>
      </c>
      <c r="N280" s="1">
        <v>0</v>
      </c>
      <c r="O280" s="1">
        <v>1997</v>
      </c>
      <c r="P280" s="1">
        <v>0</v>
      </c>
      <c r="Q280" s="2">
        <v>474943</v>
      </c>
      <c r="R280" s="1">
        <v>-122157</v>
      </c>
      <c r="S280" s="1"/>
      <c r="T280" s="4">
        <f t="shared" si="104"/>
        <v>218.91891891891891</v>
      </c>
      <c r="U280" s="4" t="b">
        <f t="shared" si="116"/>
        <v>1</v>
      </c>
      <c r="V280" s="2">
        <f t="shared" si="117"/>
        <v>1</v>
      </c>
      <c r="W280" s="4"/>
      <c r="X280" t="b">
        <f t="shared" si="105"/>
        <v>1</v>
      </c>
      <c r="Y280">
        <f t="shared" si="129"/>
        <v>1</v>
      </c>
      <c r="Z280" t="b">
        <f t="shared" si="106"/>
        <v>0</v>
      </c>
      <c r="AA280">
        <f t="shared" si="118"/>
        <v>0</v>
      </c>
      <c r="AB280" t="b">
        <f t="shared" si="107"/>
        <v>0</v>
      </c>
      <c r="AC280">
        <f t="shared" si="119"/>
        <v>0</v>
      </c>
      <c r="AE280">
        <f t="shared" si="120"/>
        <v>1</v>
      </c>
      <c r="AF280">
        <f t="shared" si="108"/>
        <v>1</v>
      </c>
      <c r="AG280" s="14">
        <f t="shared" si="121"/>
        <v>0</v>
      </c>
      <c r="AI280" s="13" t="b">
        <f t="shared" si="109"/>
        <v>0</v>
      </c>
      <c r="AJ280">
        <f t="shared" si="122"/>
        <v>0</v>
      </c>
      <c r="AL280" t="b">
        <v>1</v>
      </c>
      <c r="AM280">
        <v>1</v>
      </c>
      <c r="AO280" t="b">
        <v>0</v>
      </c>
      <c r="AP280">
        <v>0</v>
      </c>
      <c r="AR280" t="b">
        <v>0</v>
      </c>
      <c r="AS280">
        <v>0</v>
      </c>
      <c r="AU280" t="b">
        <v>0</v>
      </c>
      <c r="AV280">
        <v>0</v>
      </c>
      <c r="AX280" t="b">
        <v>0</v>
      </c>
      <c r="AY280">
        <v>0</v>
      </c>
      <c r="BA280" t="b">
        <f t="shared" si="110"/>
        <v>1</v>
      </c>
      <c r="BB280">
        <f t="shared" si="123"/>
        <v>1</v>
      </c>
      <c r="BD280" t="b">
        <f t="shared" si="111"/>
        <v>1</v>
      </c>
      <c r="BE280">
        <f t="shared" si="124"/>
        <v>1</v>
      </c>
      <c r="BG280" t="b">
        <f t="shared" si="112"/>
        <v>0</v>
      </c>
      <c r="BH280">
        <f t="shared" si="125"/>
        <v>0</v>
      </c>
      <c r="BJ280" t="b">
        <f t="shared" si="113"/>
        <v>0</v>
      </c>
      <c r="BK280">
        <f t="shared" si="126"/>
        <v>0</v>
      </c>
      <c r="BM280" t="b">
        <f t="shared" si="114"/>
        <v>0</v>
      </c>
      <c r="BN280">
        <f t="shared" si="127"/>
        <v>0</v>
      </c>
      <c r="BP280" t="b">
        <f t="shared" si="115"/>
        <v>0</v>
      </c>
      <c r="BQ280">
        <f t="shared" si="128"/>
        <v>0</v>
      </c>
    </row>
    <row r="281" spans="1:69" x14ac:dyDescent="0.25">
      <c r="A281" s="1">
        <v>7230300610</v>
      </c>
      <c r="B281" s="1" t="s">
        <v>61</v>
      </c>
      <c r="C281" s="4">
        <v>352500</v>
      </c>
      <c r="D281" s="1">
        <v>3</v>
      </c>
      <c r="E281" s="1" t="s">
        <v>1</v>
      </c>
      <c r="F281" s="1">
        <v>1470</v>
      </c>
      <c r="G281" s="1">
        <v>17577</v>
      </c>
      <c r="H281" s="1">
        <v>1</v>
      </c>
      <c r="I281" s="1">
        <v>0</v>
      </c>
      <c r="J281" s="1">
        <v>0</v>
      </c>
      <c r="K281" s="1">
        <v>5</v>
      </c>
      <c r="L281" s="1">
        <v>7</v>
      </c>
      <c r="M281" s="1">
        <v>1470</v>
      </c>
      <c r="N281" s="1">
        <v>0</v>
      </c>
      <c r="O281" s="1">
        <v>1967</v>
      </c>
      <c r="P281" s="1">
        <v>0</v>
      </c>
      <c r="Q281" s="2">
        <v>474695</v>
      </c>
      <c r="R281" s="1">
        <v>-122116</v>
      </c>
      <c r="S281" s="1"/>
      <c r="T281" s="4">
        <f t="shared" si="104"/>
        <v>239.79591836734693</v>
      </c>
      <c r="U281" s="4" t="b">
        <f t="shared" si="116"/>
        <v>1</v>
      </c>
      <c r="V281" s="2">
        <f t="shared" si="117"/>
        <v>1</v>
      </c>
      <c r="W281" s="4"/>
      <c r="X281" t="b">
        <f t="shared" si="105"/>
        <v>0</v>
      </c>
      <c r="Y281">
        <f t="shared" si="129"/>
        <v>0</v>
      </c>
      <c r="Z281" t="b">
        <f t="shared" si="106"/>
        <v>1</v>
      </c>
      <c r="AA281">
        <f t="shared" si="118"/>
        <v>1</v>
      </c>
      <c r="AB281" t="b">
        <f t="shared" si="107"/>
        <v>0</v>
      </c>
      <c r="AC281">
        <f t="shared" si="119"/>
        <v>0</v>
      </c>
      <c r="AE281">
        <f t="shared" si="120"/>
        <v>0</v>
      </c>
      <c r="AF281">
        <f t="shared" si="108"/>
        <v>1</v>
      </c>
      <c r="AG281" s="14">
        <f t="shared" si="121"/>
        <v>1</v>
      </c>
      <c r="AI281" s="13" t="b">
        <f t="shared" si="109"/>
        <v>0</v>
      </c>
      <c r="AJ281">
        <f t="shared" si="122"/>
        <v>0</v>
      </c>
      <c r="AL281" t="b">
        <v>0</v>
      </c>
      <c r="AM281">
        <v>0</v>
      </c>
      <c r="AO281" t="b">
        <v>0</v>
      </c>
      <c r="AP281">
        <v>0</v>
      </c>
      <c r="AR281" t="b">
        <v>0</v>
      </c>
      <c r="AS281">
        <v>0</v>
      </c>
      <c r="AU281" t="b">
        <v>0</v>
      </c>
      <c r="AV281">
        <v>0</v>
      </c>
      <c r="AX281" t="b">
        <v>0</v>
      </c>
      <c r="AY281">
        <v>0</v>
      </c>
      <c r="BA281" t="b">
        <f t="shared" si="110"/>
        <v>0</v>
      </c>
      <c r="BB281">
        <f t="shared" si="123"/>
        <v>0</v>
      </c>
      <c r="BD281" t="b">
        <f t="shared" si="111"/>
        <v>1</v>
      </c>
      <c r="BE281">
        <f t="shared" si="124"/>
        <v>1</v>
      </c>
      <c r="BG281" t="b">
        <f t="shared" si="112"/>
        <v>0</v>
      </c>
      <c r="BH281">
        <f t="shared" si="125"/>
        <v>0</v>
      </c>
      <c r="BJ281" t="b">
        <f t="shared" si="113"/>
        <v>1</v>
      </c>
      <c r="BK281">
        <f t="shared" si="126"/>
        <v>1</v>
      </c>
      <c r="BM281" t="b">
        <f t="shared" si="114"/>
        <v>1</v>
      </c>
      <c r="BN281">
        <f t="shared" si="127"/>
        <v>1</v>
      </c>
      <c r="BP281" t="b">
        <f t="shared" si="115"/>
        <v>0</v>
      </c>
      <c r="BQ281">
        <f t="shared" si="128"/>
        <v>0</v>
      </c>
    </row>
    <row r="282" spans="1:69" x14ac:dyDescent="0.25">
      <c r="A282" s="1">
        <v>6649500040</v>
      </c>
      <c r="B282" s="1" t="s">
        <v>27</v>
      </c>
      <c r="C282" s="4">
        <v>255000</v>
      </c>
      <c r="D282" s="1">
        <v>3</v>
      </c>
      <c r="E282" s="1">
        <v>1</v>
      </c>
      <c r="F282" s="1">
        <v>1250</v>
      </c>
      <c r="G282" s="1">
        <v>9472</v>
      </c>
      <c r="H282" s="1">
        <v>1</v>
      </c>
      <c r="I282" s="1">
        <v>0</v>
      </c>
      <c r="J282" s="1">
        <v>0</v>
      </c>
      <c r="K282" s="1">
        <v>4</v>
      </c>
      <c r="L282" s="1">
        <v>6</v>
      </c>
      <c r="M282" s="1">
        <v>1250</v>
      </c>
      <c r="N282" s="1">
        <v>0</v>
      </c>
      <c r="O282" s="1">
        <v>1972</v>
      </c>
      <c r="P282" s="1">
        <v>0</v>
      </c>
      <c r="Q282" s="1">
        <v>47495</v>
      </c>
      <c r="R282" s="1">
        <v>-122154</v>
      </c>
      <c r="S282" s="1"/>
      <c r="T282" s="4">
        <f t="shared" si="104"/>
        <v>204</v>
      </c>
      <c r="U282" s="4" t="b">
        <f t="shared" si="116"/>
        <v>1</v>
      </c>
      <c r="V282" s="2">
        <f t="shared" si="117"/>
        <v>1</v>
      </c>
      <c r="W282" s="4"/>
      <c r="X282" t="b">
        <f t="shared" si="105"/>
        <v>1</v>
      </c>
      <c r="Y282">
        <f t="shared" si="129"/>
        <v>1</v>
      </c>
      <c r="Z282" t="b">
        <f t="shared" si="106"/>
        <v>0</v>
      </c>
      <c r="AA282">
        <f t="shared" si="118"/>
        <v>0</v>
      </c>
      <c r="AB282" t="b">
        <f t="shared" si="107"/>
        <v>0</v>
      </c>
      <c r="AC282">
        <f t="shared" si="119"/>
        <v>0</v>
      </c>
      <c r="AE282">
        <f t="shared" si="120"/>
        <v>1</v>
      </c>
      <c r="AF282">
        <f t="shared" si="108"/>
        <v>1</v>
      </c>
      <c r="AG282" s="14">
        <f t="shared" si="121"/>
        <v>0</v>
      </c>
      <c r="AI282" s="13" t="b">
        <f t="shared" si="109"/>
        <v>0</v>
      </c>
      <c r="AJ282">
        <f t="shared" si="122"/>
        <v>0</v>
      </c>
      <c r="AL282" t="b">
        <v>0</v>
      </c>
      <c r="AM282">
        <v>0</v>
      </c>
      <c r="AO282" t="b">
        <v>0</v>
      </c>
      <c r="AP282">
        <v>0</v>
      </c>
      <c r="AR282" t="b">
        <v>0</v>
      </c>
      <c r="AS282">
        <v>0</v>
      </c>
      <c r="AU282" t="b">
        <v>0</v>
      </c>
      <c r="AV282">
        <v>0</v>
      </c>
      <c r="AX282" t="b">
        <v>0</v>
      </c>
      <c r="AY282">
        <v>0</v>
      </c>
      <c r="BA282" t="b">
        <f t="shared" si="110"/>
        <v>0</v>
      </c>
      <c r="BB282">
        <f t="shared" si="123"/>
        <v>0</v>
      </c>
      <c r="BD282" t="b">
        <f t="shared" si="111"/>
        <v>0</v>
      </c>
      <c r="BE282">
        <f t="shared" si="124"/>
        <v>0</v>
      </c>
      <c r="BG282" t="b">
        <f t="shared" si="112"/>
        <v>0</v>
      </c>
      <c r="BH282">
        <f t="shared" si="125"/>
        <v>0</v>
      </c>
      <c r="BJ282" t="b">
        <f t="shared" si="113"/>
        <v>0</v>
      </c>
      <c r="BK282">
        <f t="shared" si="126"/>
        <v>0</v>
      </c>
      <c r="BM282" t="b">
        <f t="shared" si="114"/>
        <v>1</v>
      </c>
      <c r="BN282">
        <f t="shared" si="127"/>
        <v>1</v>
      </c>
      <c r="BP282" t="b">
        <f t="shared" si="115"/>
        <v>0</v>
      </c>
      <c r="BQ282">
        <f t="shared" si="128"/>
        <v>0</v>
      </c>
    </row>
    <row r="283" spans="1:69" x14ac:dyDescent="0.25">
      <c r="A283" s="1">
        <v>3664500133</v>
      </c>
      <c r="B283" s="1" t="s">
        <v>66</v>
      </c>
      <c r="C283" s="4">
        <v>383000</v>
      </c>
      <c r="D283" s="1">
        <v>4</v>
      </c>
      <c r="E283" s="1">
        <v>2</v>
      </c>
      <c r="F283" s="1">
        <v>1830</v>
      </c>
      <c r="G283" s="1">
        <v>21183</v>
      </c>
      <c r="H283" s="1">
        <v>1</v>
      </c>
      <c r="I283" s="1">
        <v>0</v>
      </c>
      <c r="J283" s="1">
        <v>0</v>
      </c>
      <c r="K283" s="1">
        <v>4</v>
      </c>
      <c r="L283" s="1">
        <v>7</v>
      </c>
      <c r="M283" s="1">
        <v>1060</v>
      </c>
      <c r="N283" s="1">
        <v>770</v>
      </c>
      <c r="O283" s="1">
        <v>1966</v>
      </c>
      <c r="P283" s="1">
        <v>0</v>
      </c>
      <c r="Q283" s="2">
        <v>474826</v>
      </c>
      <c r="R283" s="1">
        <v>-122128</v>
      </c>
      <c r="S283" s="1"/>
      <c r="T283" s="4">
        <f t="shared" si="104"/>
        <v>209.28961748633878</v>
      </c>
      <c r="U283" s="4" t="b">
        <f t="shared" si="116"/>
        <v>1</v>
      </c>
      <c r="V283" s="2">
        <f t="shared" si="117"/>
        <v>1</v>
      </c>
      <c r="W283" s="4"/>
      <c r="X283" t="b">
        <f t="shared" si="105"/>
        <v>1</v>
      </c>
      <c r="Y283">
        <f t="shared" si="129"/>
        <v>1</v>
      </c>
      <c r="Z283" t="b">
        <f t="shared" si="106"/>
        <v>0</v>
      </c>
      <c r="AA283">
        <f t="shared" si="118"/>
        <v>0</v>
      </c>
      <c r="AB283" t="b">
        <f t="shared" si="107"/>
        <v>0</v>
      </c>
      <c r="AC283">
        <f t="shared" si="119"/>
        <v>0</v>
      </c>
      <c r="AE283">
        <f t="shared" si="120"/>
        <v>1</v>
      </c>
      <c r="AF283">
        <f t="shared" si="108"/>
        <v>1</v>
      </c>
      <c r="AG283" s="14">
        <f t="shared" si="121"/>
        <v>0</v>
      </c>
      <c r="AI283" s="13" t="b">
        <f t="shared" si="109"/>
        <v>0</v>
      </c>
      <c r="AJ283">
        <f t="shared" si="122"/>
        <v>0</v>
      </c>
      <c r="AL283" t="b">
        <v>0</v>
      </c>
      <c r="AM283">
        <v>0</v>
      </c>
      <c r="AO283" t="b">
        <v>0</v>
      </c>
      <c r="AP283">
        <v>0</v>
      </c>
      <c r="AR283" t="b">
        <v>1</v>
      </c>
      <c r="AS283">
        <v>1</v>
      </c>
      <c r="AU283" t="b">
        <v>0</v>
      </c>
      <c r="AV283">
        <v>0</v>
      </c>
      <c r="AX283" t="b">
        <v>0</v>
      </c>
      <c r="AY283">
        <v>0</v>
      </c>
      <c r="BA283" t="b">
        <f t="shared" si="110"/>
        <v>1</v>
      </c>
      <c r="BB283">
        <f t="shared" si="123"/>
        <v>1</v>
      </c>
      <c r="BD283" t="b">
        <f t="shared" si="111"/>
        <v>0</v>
      </c>
      <c r="BE283">
        <f t="shared" si="124"/>
        <v>0</v>
      </c>
      <c r="BG283" t="b">
        <f t="shared" si="112"/>
        <v>0</v>
      </c>
      <c r="BH283">
        <f t="shared" si="125"/>
        <v>0</v>
      </c>
      <c r="BJ283" t="b">
        <f t="shared" si="113"/>
        <v>1</v>
      </c>
      <c r="BK283">
        <f t="shared" si="126"/>
        <v>1</v>
      </c>
      <c r="BM283" t="b">
        <f t="shared" si="114"/>
        <v>1</v>
      </c>
      <c r="BN283">
        <f t="shared" si="127"/>
        <v>1</v>
      </c>
      <c r="BP283" t="b">
        <f t="shared" si="115"/>
        <v>0</v>
      </c>
      <c r="BQ283">
        <f t="shared" si="128"/>
        <v>0</v>
      </c>
    </row>
    <row r="284" spans="1:69" x14ac:dyDescent="0.25">
      <c r="A284" s="1">
        <v>1823069213</v>
      </c>
      <c r="B284" s="1" t="s">
        <v>117</v>
      </c>
      <c r="C284" s="4">
        <v>249950</v>
      </c>
      <c r="D284" s="1">
        <v>3</v>
      </c>
      <c r="E284" s="1">
        <v>2</v>
      </c>
      <c r="F284" s="1">
        <v>1550</v>
      </c>
      <c r="G284" s="1">
        <v>15040</v>
      </c>
      <c r="H284" s="1">
        <v>1</v>
      </c>
      <c r="I284" s="1">
        <v>0</v>
      </c>
      <c r="J284" s="1">
        <v>0</v>
      </c>
      <c r="K284" s="1">
        <v>4</v>
      </c>
      <c r="L284" s="1">
        <v>6</v>
      </c>
      <c r="M284" s="1">
        <v>1550</v>
      </c>
      <c r="N284" s="1">
        <v>0</v>
      </c>
      <c r="O284" s="1">
        <v>1958</v>
      </c>
      <c r="P284" s="1">
        <v>0</v>
      </c>
      <c r="Q284" s="2">
        <v>474873</v>
      </c>
      <c r="R284" s="1">
        <v>-122099</v>
      </c>
      <c r="S284" s="1"/>
      <c r="T284" s="4">
        <f t="shared" si="104"/>
        <v>161.25806451612902</v>
      </c>
      <c r="U284" s="4" t="b">
        <f t="shared" si="116"/>
        <v>0</v>
      </c>
      <c r="V284" s="2">
        <f t="shared" si="117"/>
        <v>0</v>
      </c>
      <c r="W284" s="4"/>
      <c r="X284" t="b">
        <f t="shared" si="105"/>
        <v>0</v>
      </c>
      <c r="Y284">
        <f t="shared" si="129"/>
        <v>0</v>
      </c>
      <c r="Z284" t="b">
        <f t="shared" si="106"/>
        <v>0</v>
      </c>
      <c r="AA284">
        <f t="shared" si="118"/>
        <v>0</v>
      </c>
      <c r="AB284" t="b">
        <f t="shared" si="107"/>
        <v>1</v>
      </c>
      <c r="AC284">
        <f t="shared" si="119"/>
        <v>1</v>
      </c>
      <c r="AE284">
        <f t="shared" si="120"/>
        <v>0</v>
      </c>
      <c r="AF284">
        <f t="shared" si="108"/>
        <v>2</v>
      </c>
      <c r="AG284" s="14">
        <f t="shared" si="121"/>
        <v>2</v>
      </c>
      <c r="AI284" s="13" t="b">
        <f t="shared" si="109"/>
        <v>0</v>
      </c>
      <c r="AJ284">
        <f t="shared" si="122"/>
        <v>0</v>
      </c>
      <c r="AL284" t="b">
        <v>0</v>
      </c>
      <c r="AM284">
        <v>0</v>
      </c>
      <c r="AO284" t="b">
        <v>0</v>
      </c>
      <c r="AP284">
        <v>0</v>
      </c>
      <c r="AR284" t="b">
        <v>0</v>
      </c>
      <c r="AS284">
        <v>0</v>
      </c>
      <c r="AU284" t="b">
        <v>0</v>
      </c>
      <c r="AV284">
        <v>0</v>
      </c>
      <c r="AX284" t="b">
        <v>0</v>
      </c>
      <c r="AY284">
        <v>0</v>
      </c>
      <c r="BA284" t="b">
        <f t="shared" si="110"/>
        <v>0</v>
      </c>
      <c r="BB284">
        <f t="shared" si="123"/>
        <v>0</v>
      </c>
      <c r="BD284" t="b">
        <f t="shared" si="111"/>
        <v>0</v>
      </c>
      <c r="BE284">
        <f t="shared" si="124"/>
        <v>0</v>
      </c>
      <c r="BG284" t="b">
        <f t="shared" si="112"/>
        <v>0</v>
      </c>
      <c r="BH284">
        <f t="shared" si="125"/>
        <v>0</v>
      </c>
      <c r="BJ284" t="b">
        <f t="shared" si="113"/>
        <v>1</v>
      </c>
      <c r="BK284">
        <f t="shared" si="126"/>
        <v>1</v>
      </c>
      <c r="BM284" t="b">
        <f t="shared" si="114"/>
        <v>1</v>
      </c>
      <c r="BN284">
        <f t="shared" si="127"/>
        <v>1</v>
      </c>
      <c r="BP284" t="b">
        <f t="shared" si="115"/>
        <v>0</v>
      </c>
      <c r="BQ284">
        <f t="shared" si="128"/>
        <v>0</v>
      </c>
    </row>
    <row r="285" spans="1:69" x14ac:dyDescent="0.25">
      <c r="A285" s="1">
        <v>4309700190</v>
      </c>
      <c r="B285" s="1" t="s">
        <v>193</v>
      </c>
      <c r="C285" s="4">
        <v>725000</v>
      </c>
      <c r="D285" s="1">
        <v>4</v>
      </c>
      <c r="E285" s="1" t="s">
        <v>12</v>
      </c>
      <c r="F285" s="1">
        <v>3300</v>
      </c>
      <c r="G285" s="1">
        <v>28433</v>
      </c>
      <c r="H285" s="1">
        <v>2</v>
      </c>
      <c r="I285" s="1">
        <v>0</v>
      </c>
      <c r="J285" s="1">
        <v>0</v>
      </c>
      <c r="K285" s="1">
        <v>3</v>
      </c>
      <c r="L285" s="1">
        <v>9</v>
      </c>
      <c r="M285" s="1">
        <v>3300</v>
      </c>
      <c r="N285" s="1">
        <v>0</v>
      </c>
      <c r="O285" s="1">
        <v>1998</v>
      </c>
      <c r="P285" s="1">
        <v>0</v>
      </c>
      <c r="Q285" s="2">
        <v>475072</v>
      </c>
      <c r="R285" s="1">
        <v>-122112</v>
      </c>
      <c r="S285" s="1"/>
      <c r="T285" s="4">
        <f t="shared" si="104"/>
        <v>219.69696969696969</v>
      </c>
      <c r="U285" s="4" t="b">
        <f t="shared" si="116"/>
        <v>1</v>
      </c>
      <c r="V285" s="2">
        <f t="shared" si="117"/>
        <v>1</v>
      </c>
      <c r="W285" s="4"/>
      <c r="X285" t="b">
        <f t="shared" si="105"/>
        <v>1</v>
      </c>
      <c r="Y285">
        <f t="shared" si="129"/>
        <v>1</v>
      </c>
      <c r="Z285" t="b">
        <f t="shared" si="106"/>
        <v>0</v>
      </c>
      <c r="AA285">
        <f t="shared" si="118"/>
        <v>0</v>
      </c>
      <c r="AB285" t="b">
        <f t="shared" si="107"/>
        <v>0</v>
      </c>
      <c r="AC285">
        <f t="shared" si="119"/>
        <v>0</v>
      </c>
      <c r="AE285">
        <f t="shared" si="120"/>
        <v>1</v>
      </c>
      <c r="AF285">
        <f t="shared" si="108"/>
        <v>1</v>
      </c>
      <c r="AG285" s="14">
        <f t="shared" si="121"/>
        <v>0</v>
      </c>
      <c r="AI285" s="13" t="b">
        <f t="shared" si="109"/>
        <v>1</v>
      </c>
      <c r="AJ285">
        <f t="shared" si="122"/>
        <v>1</v>
      </c>
      <c r="AL285" t="b">
        <v>1</v>
      </c>
      <c r="AM285">
        <v>1</v>
      </c>
      <c r="AO285" t="b">
        <v>0</v>
      </c>
      <c r="AP285">
        <v>0</v>
      </c>
      <c r="AR285" t="b">
        <v>0</v>
      </c>
      <c r="AS285">
        <v>0</v>
      </c>
      <c r="AU285" t="b">
        <v>0</v>
      </c>
      <c r="AV285">
        <v>0</v>
      </c>
      <c r="AX285" t="b">
        <v>0</v>
      </c>
      <c r="AY285">
        <v>0</v>
      </c>
      <c r="BA285" t="b">
        <f t="shared" si="110"/>
        <v>1</v>
      </c>
      <c r="BB285">
        <f t="shared" si="123"/>
        <v>1</v>
      </c>
      <c r="BD285" t="b">
        <f t="shared" si="111"/>
        <v>1</v>
      </c>
      <c r="BE285">
        <f t="shared" si="124"/>
        <v>1</v>
      </c>
      <c r="BG285" t="b">
        <f t="shared" si="112"/>
        <v>1</v>
      </c>
      <c r="BH285">
        <f t="shared" si="125"/>
        <v>1</v>
      </c>
      <c r="BJ285" t="b">
        <f t="shared" si="113"/>
        <v>1</v>
      </c>
      <c r="BK285">
        <f t="shared" si="126"/>
        <v>1</v>
      </c>
      <c r="BM285" t="b">
        <f t="shared" si="114"/>
        <v>0</v>
      </c>
      <c r="BN285">
        <f t="shared" si="127"/>
        <v>0</v>
      </c>
      <c r="BP285" t="b">
        <f t="shared" si="115"/>
        <v>1</v>
      </c>
      <c r="BQ285">
        <f t="shared" si="128"/>
        <v>1</v>
      </c>
    </row>
    <row r="286" spans="1:69" x14ac:dyDescent="0.25">
      <c r="A286" s="1">
        <v>7418000130</v>
      </c>
      <c r="B286" s="1" t="s">
        <v>194</v>
      </c>
      <c r="C286" s="4">
        <v>430000</v>
      </c>
      <c r="D286" s="1">
        <v>8</v>
      </c>
      <c r="E286" s="1" t="s">
        <v>19</v>
      </c>
      <c r="F286" s="1">
        <v>4300</v>
      </c>
      <c r="G286" s="1">
        <v>10441</v>
      </c>
      <c r="H286" s="1">
        <v>2</v>
      </c>
      <c r="I286" s="1">
        <v>0</v>
      </c>
      <c r="J286" s="1">
        <v>0</v>
      </c>
      <c r="K286" s="1">
        <v>4</v>
      </c>
      <c r="L286" s="1">
        <v>8</v>
      </c>
      <c r="M286" s="1">
        <v>2800</v>
      </c>
      <c r="N286" s="1">
        <v>1500</v>
      </c>
      <c r="O286" s="1">
        <v>1979</v>
      </c>
      <c r="P286" s="1">
        <v>0</v>
      </c>
      <c r="Q286" s="2">
        <v>474786</v>
      </c>
      <c r="R286" s="1">
        <v>-122131</v>
      </c>
      <c r="S286" s="1"/>
      <c r="T286" s="4">
        <f t="shared" si="104"/>
        <v>100</v>
      </c>
      <c r="U286" s="4" t="b">
        <f t="shared" si="116"/>
        <v>0</v>
      </c>
      <c r="V286" s="2">
        <f t="shared" si="117"/>
        <v>0</v>
      </c>
      <c r="W286" s="4"/>
      <c r="X286" t="b">
        <f t="shared" si="105"/>
        <v>0</v>
      </c>
      <c r="Y286">
        <f t="shared" si="129"/>
        <v>0</v>
      </c>
      <c r="Z286" t="b">
        <f t="shared" si="106"/>
        <v>0</v>
      </c>
      <c r="AA286">
        <f t="shared" si="118"/>
        <v>0</v>
      </c>
      <c r="AB286" t="b">
        <f t="shared" si="107"/>
        <v>1</v>
      </c>
      <c r="AC286">
        <f t="shared" si="119"/>
        <v>1</v>
      </c>
      <c r="AE286">
        <f t="shared" si="120"/>
        <v>0</v>
      </c>
      <c r="AF286">
        <f t="shared" si="108"/>
        <v>2</v>
      </c>
      <c r="AG286" s="14">
        <f t="shared" si="121"/>
        <v>2</v>
      </c>
      <c r="AI286" s="13" t="b">
        <f t="shared" si="109"/>
        <v>0</v>
      </c>
      <c r="AJ286">
        <f t="shared" si="122"/>
        <v>0</v>
      </c>
      <c r="AL286" t="b">
        <v>1</v>
      </c>
      <c r="AM286">
        <v>1</v>
      </c>
      <c r="AO286" t="b">
        <v>0</v>
      </c>
      <c r="AP286">
        <v>0</v>
      </c>
      <c r="AR286" t="b">
        <v>1</v>
      </c>
      <c r="AS286">
        <v>1</v>
      </c>
      <c r="AU286" t="b">
        <v>0</v>
      </c>
      <c r="AV286">
        <v>0</v>
      </c>
      <c r="AX286" t="b">
        <v>0</v>
      </c>
      <c r="AY286">
        <v>0</v>
      </c>
      <c r="BA286" t="b">
        <f t="shared" si="110"/>
        <v>1</v>
      </c>
      <c r="BB286">
        <f t="shared" si="123"/>
        <v>1</v>
      </c>
      <c r="BD286" t="b">
        <f t="shared" si="111"/>
        <v>1</v>
      </c>
      <c r="BE286">
        <f t="shared" si="124"/>
        <v>1</v>
      </c>
      <c r="BG286" t="b">
        <f t="shared" si="112"/>
        <v>1</v>
      </c>
      <c r="BH286">
        <f t="shared" si="125"/>
        <v>1</v>
      </c>
      <c r="BJ286" t="b">
        <f t="shared" si="113"/>
        <v>0</v>
      </c>
      <c r="BK286">
        <f t="shared" si="126"/>
        <v>0</v>
      </c>
      <c r="BM286" t="b">
        <f t="shared" si="114"/>
        <v>1</v>
      </c>
      <c r="BN286">
        <f t="shared" si="127"/>
        <v>1</v>
      </c>
      <c r="BP286" t="b">
        <f t="shared" si="115"/>
        <v>0</v>
      </c>
      <c r="BQ286">
        <f t="shared" si="128"/>
        <v>0</v>
      </c>
    </row>
    <row r="287" spans="1:69" x14ac:dyDescent="0.25">
      <c r="A287" s="1">
        <v>2141500020</v>
      </c>
      <c r="B287" s="1" t="s">
        <v>195</v>
      </c>
      <c r="C287" s="4">
        <v>500000</v>
      </c>
      <c r="D287" s="1">
        <v>4</v>
      </c>
      <c r="E287" s="1" t="s">
        <v>12</v>
      </c>
      <c r="F287" s="1">
        <v>2230</v>
      </c>
      <c r="G287" s="1">
        <v>8560</v>
      </c>
      <c r="H287" s="1">
        <v>2</v>
      </c>
      <c r="I287" s="1">
        <v>0</v>
      </c>
      <c r="J287" s="1">
        <v>0</v>
      </c>
      <c r="K287" s="1">
        <v>3</v>
      </c>
      <c r="L287" s="1">
        <v>8</v>
      </c>
      <c r="M287" s="1">
        <v>2230</v>
      </c>
      <c r="N287" s="1">
        <v>0</v>
      </c>
      <c r="O287" s="1">
        <v>2002</v>
      </c>
      <c r="P287" s="1">
        <v>0</v>
      </c>
      <c r="Q287" s="2">
        <v>474877</v>
      </c>
      <c r="R287" s="1">
        <v>-122143</v>
      </c>
      <c r="S287" s="1"/>
      <c r="T287" s="4">
        <f t="shared" si="104"/>
        <v>224.2152466367713</v>
      </c>
      <c r="U287" s="4" t="b">
        <f t="shared" si="116"/>
        <v>1</v>
      </c>
      <c r="V287" s="2">
        <f t="shared" si="117"/>
        <v>1</v>
      </c>
      <c r="W287" s="4"/>
      <c r="X287" t="b">
        <f t="shared" si="105"/>
        <v>1</v>
      </c>
      <c r="Y287">
        <f t="shared" si="129"/>
        <v>1</v>
      </c>
      <c r="Z287" t="b">
        <f t="shared" si="106"/>
        <v>0</v>
      </c>
      <c r="AA287">
        <f t="shared" si="118"/>
        <v>0</v>
      </c>
      <c r="AB287" t="b">
        <f t="shared" si="107"/>
        <v>0</v>
      </c>
      <c r="AC287">
        <f t="shared" si="119"/>
        <v>0</v>
      </c>
      <c r="AE287">
        <f t="shared" si="120"/>
        <v>1</v>
      </c>
      <c r="AF287">
        <f t="shared" si="108"/>
        <v>1</v>
      </c>
      <c r="AG287" s="14">
        <f t="shared" si="121"/>
        <v>0</v>
      </c>
      <c r="AI287" s="13" t="b">
        <f t="shared" si="109"/>
        <v>0</v>
      </c>
      <c r="AJ287">
        <f t="shared" si="122"/>
        <v>0</v>
      </c>
      <c r="AL287" t="b">
        <v>1</v>
      </c>
      <c r="AM287">
        <v>1</v>
      </c>
      <c r="AO287" t="b">
        <v>0</v>
      </c>
      <c r="AP287">
        <v>0</v>
      </c>
      <c r="AR287" t="b">
        <v>0</v>
      </c>
      <c r="AS287">
        <v>0</v>
      </c>
      <c r="AU287" t="b">
        <v>0</v>
      </c>
      <c r="AV287">
        <v>0</v>
      </c>
      <c r="AX287" t="b">
        <v>1</v>
      </c>
      <c r="AY287">
        <v>1</v>
      </c>
      <c r="BA287" t="b">
        <f t="shared" si="110"/>
        <v>1</v>
      </c>
      <c r="BB287">
        <f t="shared" si="123"/>
        <v>1</v>
      </c>
      <c r="BD287" t="b">
        <f t="shared" si="111"/>
        <v>1</v>
      </c>
      <c r="BE287">
        <f t="shared" si="124"/>
        <v>1</v>
      </c>
      <c r="BG287" t="b">
        <f t="shared" si="112"/>
        <v>0</v>
      </c>
      <c r="BH287">
        <f t="shared" si="125"/>
        <v>0</v>
      </c>
      <c r="BJ287" t="b">
        <f t="shared" si="113"/>
        <v>0</v>
      </c>
      <c r="BK287">
        <f t="shared" si="126"/>
        <v>0</v>
      </c>
      <c r="BM287" t="b">
        <f t="shared" si="114"/>
        <v>0</v>
      </c>
      <c r="BN287">
        <f t="shared" si="127"/>
        <v>0</v>
      </c>
      <c r="BP287" t="b">
        <f t="shared" si="115"/>
        <v>0</v>
      </c>
      <c r="BQ287">
        <f t="shared" si="128"/>
        <v>0</v>
      </c>
    </row>
    <row r="288" spans="1:69" x14ac:dyDescent="0.25">
      <c r="A288" s="1">
        <v>7135520780</v>
      </c>
      <c r="B288" s="1" t="s">
        <v>129</v>
      </c>
      <c r="C288" s="4">
        <v>725126</v>
      </c>
      <c r="D288" s="1">
        <v>4</v>
      </c>
      <c r="E288" s="1" t="s">
        <v>12</v>
      </c>
      <c r="F288" s="1">
        <v>3200</v>
      </c>
      <c r="G288" s="1">
        <v>12369</v>
      </c>
      <c r="H288" s="1">
        <v>2</v>
      </c>
      <c r="I288" s="1">
        <v>0</v>
      </c>
      <c r="J288" s="1">
        <v>0</v>
      </c>
      <c r="K288" s="1">
        <v>3</v>
      </c>
      <c r="L288" s="1">
        <v>10</v>
      </c>
      <c r="M288" s="1">
        <v>3200</v>
      </c>
      <c r="N288" s="1">
        <v>0</v>
      </c>
      <c r="O288" s="1">
        <v>1998</v>
      </c>
      <c r="P288" s="1">
        <v>0</v>
      </c>
      <c r="Q288" s="2">
        <v>475273</v>
      </c>
      <c r="R288" s="1">
        <v>-122143</v>
      </c>
      <c r="S288" s="1"/>
      <c r="T288" s="4">
        <f t="shared" si="104"/>
        <v>226.60187500000001</v>
      </c>
      <c r="U288" s="4" t="b">
        <f t="shared" si="116"/>
        <v>1</v>
      </c>
      <c r="V288" s="2">
        <f t="shared" si="117"/>
        <v>1</v>
      </c>
      <c r="W288" s="4"/>
      <c r="X288" t="b">
        <f t="shared" si="105"/>
        <v>0</v>
      </c>
      <c r="Y288">
        <f t="shared" si="129"/>
        <v>0</v>
      </c>
      <c r="Z288" t="b">
        <f t="shared" si="106"/>
        <v>1</v>
      </c>
      <c r="AA288">
        <f t="shared" si="118"/>
        <v>1</v>
      </c>
      <c r="AB288" t="b">
        <f t="shared" si="107"/>
        <v>0</v>
      </c>
      <c r="AC288">
        <f t="shared" si="119"/>
        <v>0</v>
      </c>
      <c r="AE288">
        <f t="shared" si="120"/>
        <v>0</v>
      </c>
      <c r="AF288">
        <f t="shared" si="108"/>
        <v>1</v>
      </c>
      <c r="AG288" s="14">
        <f t="shared" si="121"/>
        <v>1</v>
      </c>
      <c r="AI288" s="13" t="b">
        <f t="shared" si="109"/>
        <v>1</v>
      </c>
      <c r="AJ288">
        <f t="shared" si="122"/>
        <v>1</v>
      </c>
      <c r="AL288" t="b">
        <v>1</v>
      </c>
      <c r="AM288">
        <v>1</v>
      </c>
      <c r="AO288" t="b">
        <v>0</v>
      </c>
      <c r="AP288">
        <v>0</v>
      </c>
      <c r="AR288" t="b">
        <v>0</v>
      </c>
      <c r="AS288">
        <v>0</v>
      </c>
      <c r="AU288" t="b">
        <v>0</v>
      </c>
      <c r="AV288">
        <v>0</v>
      </c>
      <c r="AX288" t="b">
        <v>0</v>
      </c>
      <c r="AY288">
        <v>0</v>
      </c>
      <c r="BA288" t="b">
        <f t="shared" si="110"/>
        <v>1</v>
      </c>
      <c r="BB288">
        <f t="shared" si="123"/>
        <v>1</v>
      </c>
      <c r="BD288" t="b">
        <f t="shared" si="111"/>
        <v>1</v>
      </c>
      <c r="BE288">
        <f t="shared" si="124"/>
        <v>1</v>
      </c>
      <c r="BG288" t="b">
        <f t="shared" si="112"/>
        <v>1</v>
      </c>
      <c r="BH288">
        <f t="shared" si="125"/>
        <v>1</v>
      </c>
      <c r="BJ288" t="b">
        <f t="shared" si="113"/>
        <v>0</v>
      </c>
      <c r="BK288">
        <f t="shared" si="126"/>
        <v>0</v>
      </c>
      <c r="BM288" t="b">
        <f t="shared" si="114"/>
        <v>0</v>
      </c>
      <c r="BN288">
        <f t="shared" si="127"/>
        <v>0</v>
      </c>
      <c r="BP288" t="b">
        <f t="shared" si="115"/>
        <v>1</v>
      </c>
      <c r="BQ288">
        <f t="shared" si="128"/>
        <v>1</v>
      </c>
    </row>
    <row r="289" spans="1:69" x14ac:dyDescent="0.25">
      <c r="A289" s="1">
        <v>7229900285</v>
      </c>
      <c r="B289" s="1" t="s">
        <v>196</v>
      </c>
      <c r="C289" s="4">
        <v>390000</v>
      </c>
      <c r="D289" s="1">
        <v>3</v>
      </c>
      <c r="E289" s="1">
        <v>2</v>
      </c>
      <c r="F289" s="1">
        <v>1840</v>
      </c>
      <c r="G289" s="1">
        <v>16815</v>
      </c>
      <c r="H289" s="1">
        <v>1</v>
      </c>
      <c r="I289" s="1">
        <v>0</v>
      </c>
      <c r="J289" s="1">
        <v>0</v>
      </c>
      <c r="K289" s="1">
        <v>5</v>
      </c>
      <c r="L289" s="1">
        <v>7</v>
      </c>
      <c r="M289" s="1">
        <v>960</v>
      </c>
      <c r="N289" s="1">
        <v>880</v>
      </c>
      <c r="O289" s="1">
        <v>1972</v>
      </c>
      <c r="P289" s="1">
        <v>0</v>
      </c>
      <c r="Q289" s="2">
        <v>474837</v>
      </c>
      <c r="R289" s="1" t="s">
        <v>23</v>
      </c>
      <c r="S289" s="1"/>
      <c r="T289" s="4">
        <f t="shared" si="104"/>
        <v>211.95652173913044</v>
      </c>
      <c r="U289" s="4" t="b">
        <f t="shared" si="116"/>
        <v>1</v>
      </c>
      <c r="V289" s="2">
        <f t="shared" si="117"/>
        <v>1</v>
      </c>
      <c r="W289" s="4"/>
      <c r="X289" t="b">
        <f t="shared" si="105"/>
        <v>1</v>
      </c>
      <c r="Y289">
        <f t="shared" si="129"/>
        <v>1</v>
      </c>
      <c r="Z289" t="b">
        <f t="shared" si="106"/>
        <v>0</v>
      </c>
      <c r="AA289">
        <f t="shared" si="118"/>
        <v>0</v>
      </c>
      <c r="AB289" t="b">
        <f t="shared" si="107"/>
        <v>0</v>
      </c>
      <c r="AC289">
        <f t="shared" si="119"/>
        <v>0</v>
      </c>
      <c r="AE289">
        <f t="shared" si="120"/>
        <v>1</v>
      </c>
      <c r="AF289">
        <f t="shared" si="108"/>
        <v>1</v>
      </c>
      <c r="AG289" s="14">
        <f t="shared" si="121"/>
        <v>0</v>
      </c>
      <c r="AI289" s="13" t="b">
        <f t="shared" si="109"/>
        <v>0</v>
      </c>
      <c r="AJ289">
        <f t="shared" si="122"/>
        <v>0</v>
      </c>
      <c r="AL289" t="b">
        <v>0</v>
      </c>
      <c r="AM289">
        <v>0</v>
      </c>
      <c r="AO289" t="b">
        <v>0</v>
      </c>
      <c r="AP289">
        <v>0</v>
      </c>
      <c r="AR289" t="b">
        <v>1</v>
      </c>
      <c r="AS289">
        <v>1</v>
      </c>
      <c r="AU289" t="b">
        <v>0</v>
      </c>
      <c r="AV289">
        <v>0</v>
      </c>
      <c r="AX289" t="b">
        <v>0</v>
      </c>
      <c r="AY289">
        <v>0</v>
      </c>
      <c r="BA289" t="b">
        <f t="shared" si="110"/>
        <v>0</v>
      </c>
      <c r="BB289">
        <f t="shared" si="123"/>
        <v>0</v>
      </c>
      <c r="BD289" t="b">
        <f t="shared" si="111"/>
        <v>0</v>
      </c>
      <c r="BE289">
        <f t="shared" si="124"/>
        <v>0</v>
      </c>
      <c r="BG289" t="b">
        <f t="shared" si="112"/>
        <v>0</v>
      </c>
      <c r="BH289">
        <f t="shared" si="125"/>
        <v>0</v>
      </c>
      <c r="BJ289" t="b">
        <f t="shared" si="113"/>
        <v>1</v>
      </c>
      <c r="BK289">
        <f t="shared" si="126"/>
        <v>1</v>
      </c>
      <c r="BM289" t="b">
        <f t="shared" si="114"/>
        <v>1</v>
      </c>
      <c r="BN289">
        <f t="shared" si="127"/>
        <v>1</v>
      </c>
      <c r="BP289" t="b">
        <f t="shared" si="115"/>
        <v>0</v>
      </c>
      <c r="BQ289">
        <f t="shared" si="128"/>
        <v>0</v>
      </c>
    </row>
    <row r="290" spans="1:69" x14ac:dyDescent="0.25">
      <c r="A290" s="1">
        <v>3303960080</v>
      </c>
      <c r="B290" s="1" t="s">
        <v>197</v>
      </c>
      <c r="C290" s="4">
        <v>972800</v>
      </c>
      <c r="D290" s="1">
        <v>5</v>
      </c>
      <c r="E290" s="1" t="s">
        <v>19</v>
      </c>
      <c r="F290" s="1">
        <v>3500</v>
      </c>
      <c r="G290" s="1">
        <v>10457</v>
      </c>
      <c r="H290" s="1">
        <v>2</v>
      </c>
      <c r="I290" s="1">
        <v>0</v>
      </c>
      <c r="J290" s="1">
        <v>0</v>
      </c>
      <c r="K290" s="1">
        <v>3</v>
      </c>
      <c r="L290" s="1">
        <v>11</v>
      </c>
      <c r="M290" s="1">
        <v>3500</v>
      </c>
      <c r="N290" s="1">
        <v>0</v>
      </c>
      <c r="O290" s="1">
        <v>2001</v>
      </c>
      <c r="P290" s="1">
        <v>0</v>
      </c>
      <c r="Q290" s="2">
        <v>475198</v>
      </c>
      <c r="R290" s="1">
        <v>-122157</v>
      </c>
      <c r="S290" s="1"/>
      <c r="T290" s="4">
        <f t="shared" si="104"/>
        <v>277.94285714285712</v>
      </c>
      <c r="U290" s="4" t="b">
        <f t="shared" si="116"/>
        <v>1</v>
      </c>
      <c r="V290" s="2">
        <f t="shared" si="117"/>
        <v>1</v>
      </c>
      <c r="W290" s="4"/>
      <c r="X290" t="b">
        <f t="shared" si="105"/>
        <v>0</v>
      </c>
      <c r="Y290">
        <f t="shared" si="129"/>
        <v>0</v>
      </c>
      <c r="Z290" t="b">
        <f t="shared" si="106"/>
        <v>1</v>
      </c>
      <c r="AA290">
        <f t="shared" si="118"/>
        <v>1</v>
      </c>
      <c r="AB290" t="b">
        <f t="shared" si="107"/>
        <v>0</v>
      </c>
      <c r="AC290">
        <f t="shared" si="119"/>
        <v>0</v>
      </c>
      <c r="AE290">
        <f t="shared" si="120"/>
        <v>0</v>
      </c>
      <c r="AF290">
        <f t="shared" si="108"/>
        <v>1</v>
      </c>
      <c r="AG290" s="14">
        <f t="shared" si="121"/>
        <v>1</v>
      </c>
      <c r="AI290" s="13" t="b">
        <f t="shared" si="109"/>
        <v>1</v>
      </c>
      <c r="AJ290">
        <f t="shared" si="122"/>
        <v>1</v>
      </c>
      <c r="AL290" t="b">
        <v>1</v>
      </c>
      <c r="AM290">
        <v>1</v>
      </c>
      <c r="AO290" t="b">
        <v>0</v>
      </c>
      <c r="AP290">
        <v>0</v>
      </c>
      <c r="AR290" t="b">
        <v>0</v>
      </c>
      <c r="AS290">
        <v>0</v>
      </c>
      <c r="AU290" t="b">
        <v>0</v>
      </c>
      <c r="AV290">
        <v>0</v>
      </c>
      <c r="AX290" t="b">
        <v>1</v>
      </c>
      <c r="AY290">
        <v>1</v>
      </c>
      <c r="BA290" t="b">
        <f t="shared" si="110"/>
        <v>1</v>
      </c>
      <c r="BB290">
        <f t="shared" si="123"/>
        <v>1</v>
      </c>
      <c r="BD290" t="b">
        <f t="shared" si="111"/>
        <v>1</v>
      </c>
      <c r="BE290">
        <f t="shared" si="124"/>
        <v>1</v>
      </c>
      <c r="BG290" t="b">
        <f t="shared" si="112"/>
        <v>1</v>
      </c>
      <c r="BH290">
        <f t="shared" si="125"/>
        <v>1</v>
      </c>
      <c r="BJ290" t="b">
        <f t="shared" si="113"/>
        <v>0</v>
      </c>
      <c r="BK290">
        <f t="shared" si="126"/>
        <v>0</v>
      </c>
      <c r="BM290" t="b">
        <f t="shared" si="114"/>
        <v>0</v>
      </c>
      <c r="BN290">
        <f t="shared" si="127"/>
        <v>0</v>
      </c>
      <c r="BP290" t="b">
        <f t="shared" si="115"/>
        <v>1</v>
      </c>
      <c r="BQ290">
        <f t="shared" si="128"/>
        <v>1</v>
      </c>
    </row>
    <row r="291" spans="1:69" x14ac:dyDescent="0.25">
      <c r="A291" s="1">
        <v>6403510130</v>
      </c>
      <c r="B291" s="1" t="s">
        <v>198</v>
      </c>
      <c r="C291" s="4">
        <v>490000</v>
      </c>
      <c r="D291" s="1">
        <v>5</v>
      </c>
      <c r="E291" s="1" t="s">
        <v>9</v>
      </c>
      <c r="F291" s="1">
        <v>2990</v>
      </c>
      <c r="G291" s="1">
        <v>7200</v>
      </c>
      <c r="H291" s="1">
        <v>2</v>
      </c>
      <c r="I291" s="1">
        <v>0</v>
      </c>
      <c r="J291" s="1">
        <v>0</v>
      </c>
      <c r="K291" s="1">
        <v>3</v>
      </c>
      <c r="L291" s="1">
        <v>8</v>
      </c>
      <c r="M291" s="1">
        <v>2990</v>
      </c>
      <c r="N291" s="1">
        <v>0</v>
      </c>
      <c r="O291" s="1">
        <v>1997</v>
      </c>
      <c r="P291" s="1">
        <v>0</v>
      </c>
      <c r="Q291" s="2">
        <v>474955</v>
      </c>
      <c r="R291" s="1" t="s">
        <v>50</v>
      </c>
      <c r="S291" s="1"/>
      <c r="T291" s="4">
        <f t="shared" si="104"/>
        <v>163.87959866220737</v>
      </c>
      <c r="U291" s="4" t="b">
        <f t="shared" si="116"/>
        <v>0</v>
      </c>
      <c r="V291" s="2">
        <f t="shared" si="117"/>
        <v>0</v>
      </c>
      <c r="W291" s="4"/>
      <c r="X291" t="b">
        <f t="shared" si="105"/>
        <v>0</v>
      </c>
      <c r="Y291">
        <f t="shared" si="129"/>
        <v>0</v>
      </c>
      <c r="Z291" t="b">
        <f t="shared" si="106"/>
        <v>0</v>
      </c>
      <c r="AA291">
        <f t="shared" si="118"/>
        <v>0</v>
      </c>
      <c r="AB291" t="b">
        <f t="shared" si="107"/>
        <v>1</v>
      </c>
      <c r="AC291">
        <f t="shared" si="119"/>
        <v>1</v>
      </c>
      <c r="AE291">
        <f t="shared" si="120"/>
        <v>0</v>
      </c>
      <c r="AF291">
        <f t="shared" si="108"/>
        <v>2</v>
      </c>
      <c r="AG291" s="14">
        <f t="shared" si="121"/>
        <v>2</v>
      </c>
      <c r="AI291" s="13" t="b">
        <f t="shared" si="109"/>
        <v>0</v>
      </c>
      <c r="AJ291">
        <f t="shared" si="122"/>
        <v>0</v>
      </c>
      <c r="AL291" t="b">
        <v>1</v>
      </c>
      <c r="AM291">
        <v>1</v>
      </c>
      <c r="AO291" t="b">
        <v>0</v>
      </c>
      <c r="AP291">
        <v>0</v>
      </c>
      <c r="AR291" t="b">
        <v>0</v>
      </c>
      <c r="AS291">
        <v>0</v>
      </c>
      <c r="AU291" t="b">
        <v>0</v>
      </c>
      <c r="AV291">
        <v>0</v>
      </c>
      <c r="AX291" t="b">
        <v>0</v>
      </c>
      <c r="AY291">
        <v>0</v>
      </c>
      <c r="BA291" t="b">
        <f t="shared" si="110"/>
        <v>1</v>
      </c>
      <c r="BB291">
        <f t="shared" si="123"/>
        <v>1</v>
      </c>
      <c r="BD291" t="b">
        <f t="shared" si="111"/>
        <v>1</v>
      </c>
      <c r="BE291">
        <f t="shared" si="124"/>
        <v>1</v>
      </c>
      <c r="BG291" t="b">
        <f t="shared" si="112"/>
        <v>1</v>
      </c>
      <c r="BH291">
        <f t="shared" si="125"/>
        <v>1</v>
      </c>
      <c r="BJ291" t="b">
        <f t="shared" si="113"/>
        <v>0</v>
      </c>
      <c r="BK291">
        <f t="shared" si="126"/>
        <v>0</v>
      </c>
      <c r="BM291" t="b">
        <f t="shared" si="114"/>
        <v>0</v>
      </c>
      <c r="BN291">
        <f t="shared" si="127"/>
        <v>0</v>
      </c>
      <c r="BP291" t="b">
        <f t="shared" si="115"/>
        <v>0</v>
      </c>
      <c r="BQ291">
        <f t="shared" si="128"/>
        <v>0</v>
      </c>
    </row>
    <row r="292" spans="1:69" x14ac:dyDescent="0.25">
      <c r="A292" s="1">
        <v>1023059108</v>
      </c>
      <c r="B292" s="1" t="s">
        <v>199</v>
      </c>
      <c r="C292" s="4">
        <v>390000</v>
      </c>
      <c r="D292" s="1">
        <v>2</v>
      </c>
      <c r="E292" s="1">
        <v>1</v>
      </c>
      <c r="F292" s="1">
        <v>670</v>
      </c>
      <c r="G292" s="1">
        <v>11505</v>
      </c>
      <c r="H292" s="1">
        <v>1</v>
      </c>
      <c r="I292" s="1">
        <v>0</v>
      </c>
      <c r="J292" s="1">
        <v>0</v>
      </c>
      <c r="K292" s="1">
        <v>3</v>
      </c>
      <c r="L292" s="1">
        <v>5</v>
      </c>
      <c r="M292" s="1">
        <v>670</v>
      </c>
      <c r="N292" s="1">
        <v>0</v>
      </c>
      <c r="O292" s="1">
        <v>2003</v>
      </c>
      <c r="P292" s="1">
        <v>0</v>
      </c>
      <c r="Q292" s="1">
        <v>47499</v>
      </c>
      <c r="R292" s="1">
        <v>-122157</v>
      </c>
      <c r="S292" s="1"/>
      <c r="T292" s="4">
        <f t="shared" si="104"/>
        <v>582.08955223880594</v>
      </c>
      <c r="U292" s="4" t="b">
        <f t="shared" si="116"/>
        <v>1</v>
      </c>
      <c r="V292" s="2">
        <f t="shared" si="117"/>
        <v>1</v>
      </c>
      <c r="W292" s="4"/>
      <c r="X292" t="b">
        <f t="shared" si="105"/>
        <v>0</v>
      </c>
      <c r="Y292">
        <f t="shared" si="129"/>
        <v>0</v>
      </c>
      <c r="Z292" t="b">
        <f t="shared" si="106"/>
        <v>1</v>
      </c>
      <c r="AA292">
        <f t="shared" si="118"/>
        <v>1</v>
      </c>
      <c r="AB292" t="b">
        <f t="shared" si="107"/>
        <v>0</v>
      </c>
      <c r="AC292">
        <f t="shared" si="119"/>
        <v>0</v>
      </c>
      <c r="AE292">
        <f t="shared" si="120"/>
        <v>0</v>
      </c>
      <c r="AF292">
        <f t="shared" si="108"/>
        <v>1</v>
      </c>
      <c r="AG292" s="14">
        <f t="shared" si="121"/>
        <v>1</v>
      </c>
      <c r="AI292" s="13" t="b">
        <f t="shared" si="109"/>
        <v>0</v>
      </c>
      <c r="AJ292">
        <f t="shared" si="122"/>
        <v>0</v>
      </c>
      <c r="AL292" t="b">
        <v>0</v>
      </c>
      <c r="AM292">
        <v>0</v>
      </c>
      <c r="AO292" t="b">
        <v>0</v>
      </c>
      <c r="AP292">
        <v>0</v>
      </c>
      <c r="AR292" t="b">
        <v>0</v>
      </c>
      <c r="AS292">
        <v>0</v>
      </c>
      <c r="AU292" t="b">
        <v>0</v>
      </c>
      <c r="AV292">
        <v>0</v>
      </c>
      <c r="AX292" t="b">
        <v>1</v>
      </c>
      <c r="AY292">
        <v>1</v>
      </c>
      <c r="BA292" t="b">
        <f t="shared" si="110"/>
        <v>0</v>
      </c>
      <c r="BB292">
        <f t="shared" si="123"/>
        <v>0</v>
      </c>
      <c r="BD292" t="b">
        <f t="shared" si="111"/>
        <v>0</v>
      </c>
      <c r="BE292">
        <f t="shared" si="124"/>
        <v>0</v>
      </c>
      <c r="BG292" t="b">
        <f t="shared" si="112"/>
        <v>0</v>
      </c>
      <c r="BH292">
        <f t="shared" si="125"/>
        <v>0</v>
      </c>
      <c r="BJ292" t="b">
        <f t="shared" si="113"/>
        <v>0</v>
      </c>
      <c r="BK292">
        <f t="shared" si="126"/>
        <v>0</v>
      </c>
      <c r="BM292" t="b">
        <f t="shared" si="114"/>
        <v>0</v>
      </c>
      <c r="BN292">
        <f t="shared" si="127"/>
        <v>0</v>
      </c>
      <c r="BP292" t="b">
        <f t="shared" si="115"/>
        <v>0</v>
      </c>
      <c r="BQ292">
        <f t="shared" si="128"/>
        <v>0</v>
      </c>
    </row>
    <row r="293" spans="1:69" x14ac:dyDescent="0.25">
      <c r="A293" s="1">
        <v>7806500290</v>
      </c>
      <c r="B293" s="1" t="s">
        <v>59</v>
      </c>
      <c r="C293" s="4">
        <v>535000</v>
      </c>
      <c r="D293" s="1">
        <v>3</v>
      </c>
      <c r="E293" s="1" t="s">
        <v>12</v>
      </c>
      <c r="F293" s="1">
        <v>2790</v>
      </c>
      <c r="G293" s="1">
        <v>19485</v>
      </c>
      <c r="H293" s="1">
        <v>2</v>
      </c>
      <c r="I293" s="1">
        <v>0</v>
      </c>
      <c r="J293" s="1">
        <v>0</v>
      </c>
      <c r="K293" s="1">
        <v>3</v>
      </c>
      <c r="L293" s="1">
        <v>9</v>
      </c>
      <c r="M293" s="1">
        <v>2790</v>
      </c>
      <c r="N293" s="1">
        <v>0</v>
      </c>
      <c r="O293" s="1">
        <v>1990</v>
      </c>
      <c r="P293" s="1">
        <v>0</v>
      </c>
      <c r="Q293" s="2">
        <v>474688</v>
      </c>
      <c r="R293" s="1">
        <v>-122124</v>
      </c>
      <c r="S293" s="1"/>
      <c r="T293" s="4">
        <f t="shared" si="104"/>
        <v>191.7562724014337</v>
      </c>
      <c r="U293" s="4" t="b">
        <f t="shared" si="116"/>
        <v>0</v>
      </c>
      <c r="V293" s="2">
        <f t="shared" si="117"/>
        <v>0</v>
      </c>
      <c r="W293" s="4"/>
      <c r="X293" t="b">
        <f t="shared" si="105"/>
        <v>1</v>
      </c>
      <c r="Y293">
        <f t="shared" si="129"/>
        <v>1</v>
      </c>
      <c r="Z293" t="b">
        <f t="shared" si="106"/>
        <v>0</v>
      </c>
      <c r="AA293">
        <f t="shared" si="118"/>
        <v>0</v>
      </c>
      <c r="AB293" t="b">
        <f t="shared" si="107"/>
        <v>0</v>
      </c>
      <c r="AC293">
        <f t="shared" si="119"/>
        <v>0</v>
      </c>
      <c r="AE293">
        <f t="shared" si="120"/>
        <v>1</v>
      </c>
      <c r="AF293">
        <f t="shared" si="108"/>
        <v>1</v>
      </c>
      <c r="AG293" s="14">
        <f t="shared" si="121"/>
        <v>0</v>
      </c>
      <c r="AI293" s="13" t="b">
        <f t="shared" si="109"/>
        <v>1</v>
      </c>
      <c r="AJ293">
        <f t="shared" si="122"/>
        <v>1</v>
      </c>
      <c r="AL293" t="b">
        <v>1</v>
      </c>
      <c r="AM293">
        <v>1</v>
      </c>
      <c r="AO293" t="b">
        <v>0</v>
      </c>
      <c r="AP293">
        <v>0</v>
      </c>
      <c r="AR293" t="b">
        <v>0</v>
      </c>
      <c r="AS293">
        <v>0</v>
      </c>
      <c r="AU293" t="b">
        <v>0</v>
      </c>
      <c r="AV293">
        <v>0</v>
      </c>
      <c r="AX293" t="b">
        <v>0</v>
      </c>
      <c r="AY293">
        <v>0</v>
      </c>
      <c r="BA293" t="b">
        <f t="shared" si="110"/>
        <v>0</v>
      </c>
      <c r="BB293">
        <f t="shared" si="123"/>
        <v>0</v>
      </c>
      <c r="BD293" t="b">
        <f t="shared" si="111"/>
        <v>1</v>
      </c>
      <c r="BE293">
        <f t="shared" si="124"/>
        <v>1</v>
      </c>
      <c r="BG293" t="b">
        <f t="shared" si="112"/>
        <v>1</v>
      </c>
      <c r="BH293">
        <f t="shared" si="125"/>
        <v>1</v>
      </c>
      <c r="BJ293" t="b">
        <f t="shared" si="113"/>
        <v>1</v>
      </c>
      <c r="BK293">
        <f t="shared" si="126"/>
        <v>1</v>
      </c>
      <c r="BM293" t="b">
        <f t="shared" si="114"/>
        <v>0</v>
      </c>
      <c r="BN293">
        <f t="shared" si="127"/>
        <v>0</v>
      </c>
      <c r="BP293" t="b">
        <f t="shared" si="115"/>
        <v>1</v>
      </c>
      <c r="BQ293">
        <f t="shared" si="128"/>
        <v>1</v>
      </c>
    </row>
    <row r="294" spans="1:69" x14ac:dyDescent="0.25">
      <c r="A294" s="1">
        <v>1823069088</v>
      </c>
      <c r="B294" s="1" t="s">
        <v>116</v>
      </c>
      <c r="C294" s="4">
        <v>492000</v>
      </c>
      <c r="D294" s="1">
        <v>2</v>
      </c>
      <c r="E294" s="1" t="s">
        <v>6</v>
      </c>
      <c r="F294" s="1">
        <v>1300</v>
      </c>
      <c r="G294" s="1">
        <v>22239</v>
      </c>
      <c r="H294" s="1">
        <v>1</v>
      </c>
      <c r="I294" s="1">
        <v>0</v>
      </c>
      <c r="J294" s="1">
        <v>0</v>
      </c>
      <c r="K294" s="1">
        <v>4</v>
      </c>
      <c r="L294" s="1">
        <v>7</v>
      </c>
      <c r="M294" s="1">
        <v>1300</v>
      </c>
      <c r="N294" s="1">
        <v>0</v>
      </c>
      <c r="O294" s="1">
        <v>1945</v>
      </c>
      <c r="P294" s="1">
        <v>1986</v>
      </c>
      <c r="Q294" s="2">
        <v>474801</v>
      </c>
      <c r="R294" s="1">
        <v>-122092</v>
      </c>
      <c r="S294" s="1"/>
      <c r="T294" s="4">
        <f t="shared" si="104"/>
        <v>378.46153846153845</v>
      </c>
      <c r="U294" s="4" t="b">
        <f t="shared" si="116"/>
        <v>1</v>
      </c>
      <c r="V294" s="2">
        <f t="shared" si="117"/>
        <v>1</v>
      </c>
      <c r="W294" s="4"/>
      <c r="X294" t="b">
        <f t="shared" si="105"/>
        <v>0</v>
      </c>
      <c r="Y294">
        <f t="shared" si="129"/>
        <v>0</v>
      </c>
      <c r="Z294" t="b">
        <f t="shared" si="106"/>
        <v>1</v>
      </c>
      <c r="AA294">
        <f t="shared" si="118"/>
        <v>1</v>
      </c>
      <c r="AB294" t="b">
        <f t="shared" si="107"/>
        <v>0</v>
      </c>
      <c r="AC294">
        <f t="shared" si="119"/>
        <v>0</v>
      </c>
      <c r="AE294">
        <f t="shared" si="120"/>
        <v>0</v>
      </c>
      <c r="AF294">
        <f t="shared" si="108"/>
        <v>1</v>
      </c>
      <c r="AG294" s="14">
        <f t="shared" si="121"/>
        <v>1</v>
      </c>
      <c r="AI294" s="13" t="b">
        <f t="shared" si="109"/>
        <v>0</v>
      </c>
      <c r="AJ294">
        <f t="shared" si="122"/>
        <v>0</v>
      </c>
      <c r="AL294" t="b">
        <v>0</v>
      </c>
      <c r="AM294">
        <v>0</v>
      </c>
      <c r="AO294" t="b">
        <v>0</v>
      </c>
      <c r="AP294">
        <v>0</v>
      </c>
      <c r="AR294" t="b">
        <v>0</v>
      </c>
      <c r="AS294">
        <v>0</v>
      </c>
      <c r="AU294" t="b">
        <v>1</v>
      </c>
      <c r="AV294">
        <v>1</v>
      </c>
      <c r="AX294" t="b">
        <v>0</v>
      </c>
      <c r="AY294">
        <v>0</v>
      </c>
      <c r="BA294" t="b">
        <f t="shared" si="110"/>
        <v>0</v>
      </c>
      <c r="BB294">
        <f t="shared" si="123"/>
        <v>0</v>
      </c>
      <c r="BD294" t="b">
        <f t="shared" si="111"/>
        <v>1</v>
      </c>
      <c r="BE294">
        <f t="shared" si="124"/>
        <v>1</v>
      </c>
      <c r="BG294" t="b">
        <f t="shared" si="112"/>
        <v>0</v>
      </c>
      <c r="BH294">
        <f t="shared" si="125"/>
        <v>0</v>
      </c>
      <c r="BJ294" t="b">
        <f t="shared" si="113"/>
        <v>1</v>
      </c>
      <c r="BK294">
        <f t="shared" si="126"/>
        <v>1</v>
      </c>
      <c r="BM294" t="b">
        <f t="shared" si="114"/>
        <v>1</v>
      </c>
      <c r="BN294">
        <f t="shared" si="127"/>
        <v>1</v>
      </c>
      <c r="BP294" t="b">
        <f t="shared" si="115"/>
        <v>0</v>
      </c>
      <c r="BQ294">
        <f t="shared" si="128"/>
        <v>0</v>
      </c>
    </row>
    <row r="295" spans="1:69" x14ac:dyDescent="0.25">
      <c r="A295" s="1">
        <v>1016000080</v>
      </c>
      <c r="B295" s="1" t="s">
        <v>133</v>
      </c>
      <c r="C295" s="4">
        <v>345000</v>
      </c>
      <c r="D295" s="1">
        <v>3</v>
      </c>
      <c r="E295" s="1">
        <v>1</v>
      </c>
      <c r="F295" s="1">
        <v>1620</v>
      </c>
      <c r="G295" s="1">
        <v>10610</v>
      </c>
      <c r="H295" s="1">
        <v>1</v>
      </c>
      <c r="I295" s="1">
        <v>0</v>
      </c>
      <c r="J295" s="1">
        <v>0</v>
      </c>
      <c r="K295" s="1">
        <v>4</v>
      </c>
      <c r="L295" s="1">
        <v>6</v>
      </c>
      <c r="M295" s="1">
        <v>1620</v>
      </c>
      <c r="N295" s="1">
        <v>0</v>
      </c>
      <c r="O295" s="1">
        <v>1958</v>
      </c>
      <c r="P295" s="1">
        <v>0</v>
      </c>
      <c r="Q295" s="1">
        <v>47474</v>
      </c>
      <c r="R295" s="1">
        <v>-122125</v>
      </c>
      <c r="S295" s="1"/>
      <c r="T295" s="4">
        <f t="shared" si="104"/>
        <v>212.96296296296296</v>
      </c>
      <c r="U295" s="4" t="b">
        <f t="shared" si="116"/>
        <v>1</v>
      </c>
      <c r="V295" s="2">
        <f t="shared" si="117"/>
        <v>1</v>
      </c>
      <c r="W295" s="4"/>
      <c r="X295" t="b">
        <f t="shared" si="105"/>
        <v>1</v>
      </c>
      <c r="Y295">
        <f t="shared" si="129"/>
        <v>1</v>
      </c>
      <c r="Z295" t="b">
        <f t="shared" si="106"/>
        <v>0</v>
      </c>
      <c r="AA295">
        <f t="shared" si="118"/>
        <v>0</v>
      </c>
      <c r="AB295" t="b">
        <f t="shared" si="107"/>
        <v>0</v>
      </c>
      <c r="AC295">
        <f t="shared" si="119"/>
        <v>0</v>
      </c>
      <c r="AE295">
        <f t="shared" si="120"/>
        <v>1</v>
      </c>
      <c r="AF295">
        <f t="shared" si="108"/>
        <v>1</v>
      </c>
      <c r="AG295" s="14">
        <f t="shared" si="121"/>
        <v>0</v>
      </c>
      <c r="AI295" s="13" t="b">
        <f t="shared" si="109"/>
        <v>0</v>
      </c>
      <c r="AJ295">
        <f t="shared" si="122"/>
        <v>0</v>
      </c>
      <c r="AL295" t="b">
        <v>0</v>
      </c>
      <c r="AM295">
        <v>0</v>
      </c>
      <c r="AO295" t="b">
        <v>0</v>
      </c>
      <c r="AP295">
        <v>0</v>
      </c>
      <c r="AR295" t="b">
        <v>0</v>
      </c>
      <c r="AS295">
        <v>0</v>
      </c>
      <c r="AU295" t="b">
        <v>0</v>
      </c>
      <c r="AV295">
        <v>0</v>
      </c>
      <c r="AX295" t="b">
        <v>0</v>
      </c>
      <c r="AY295">
        <v>0</v>
      </c>
      <c r="BA295" t="b">
        <f t="shared" si="110"/>
        <v>0</v>
      </c>
      <c r="BB295">
        <f t="shared" si="123"/>
        <v>0</v>
      </c>
      <c r="BD295" t="b">
        <f t="shared" si="111"/>
        <v>0</v>
      </c>
      <c r="BE295">
        <f t="shared" si="124"/>
        <v>0</v>
      </c>
      <c r="BG295" t="b">
        <f t="shared" si="112"/>
        <v>0</v>
      </c>
      <c r="BH295">
        <f t="shared" si="125"/>
        <v>0</v>
      </c>
      <c r="BJ295" t="b">
        <f t="shared" si="113"/>
        <v>0</v>
      </c>
      <c r="BK295">
        <f t="shared" si="126"/>
        <v>0</v>
      </c>
      <c r="BM295" t="b">
        <f t="shared" si="114"/>
        <v>1</v>
      </c>
      <c r="BN295">
        <f t="shared" si="127"/>
        <v>1</v>
      </c>
      <c r="BP295" t="b">
        <f t="shared" si="115"/>
        <v>0</v>
      </c>
      <c r="BQ295">
        <f t="shared" si="128"/>
        <v>0</v>
      </c>
    </row>
    <row r="296" spans="1:69" x14ac:dyDescent="0.25">
      <c r="A296" s="1">
        <v>5104200420</v>
      </c>
      <c r="B296" s="1" t="s">
        <v>144</v>
      </c>
      <c r="C296" s="4">
        <v>320000</v>
      </c>
      <c r="D296" s="1">
        <v>3</v>
      </c>
      <c r="E296" s="1" t="s">
        <v>1</v>
      </c>
      <c r="F296" s="1">
        <v>1490</v>
      </c>
      <c r="G296" s="1">
        <v>10132</v>
      </c>
      <c r="H296" s="1">
        <v>1</v>
      </c>
      <c r="I296" s="1">
        <v>0</v>
      </c>
      <c r="J296" s="1">
        <v>0</v>
      </c>
      <c r="K296" s="1">
        <v>4</v>
      </c>
      <c r="L296" s="1">
        <v>6</v>
      </c>
      <c r="M296" s="1">
        <v>1490</v>
      </c>
      <c r="N296" s="1">
        <v>0</v>
      </c>
      <c r="O296" s="1">
        <v>1969</v>
      </c>
      <c r="P296" s="1">
        <v>0</v>
      </c>
      <c r="Q296" s="2">
        <v>474779</v>
      </c>
      <c r="R296" s="1">
        <v>-122145</v>
      </c>
      <c r="S296" s="1"/>
      <c r="T296" s="4">
        <f t="shared" si="104"/>
        <v>214.76510067114094</v>
      </c>
      <c r="U296" s="4" t="b">
        <f t="shared" si="116"/>
        <v>1</v>
      </c>
      <c r="V296" s="2">
        <f t="shared" si="117"/>
        <v>1</v>
      </c>
      <c r="W296" s="4"/>
      <c r="X296" t="b">
        <f t="shared" si="105"/>
        <v>1</v>
      </c>
      <c r="Y296">
        <f t="shared" si="129"/>
        <v>1</v>
      </c>
      <c r="Z296" t="b">
        <f t="shared" si="106"/>
        <v>0</v>
      </c>
      <c r="AA296">
        <f t="shared" si="118"/>
        <v>0</v>
      </c>
      <c r="AB296" t="b">
        <f t="shared" si="107"/>
        <v>0</v>
      </c>
      <c r="AC296">
        <f t="shared" si="119"/>
        <v>0</v>
      </c>
      <c r="AE296">
        <f t="shared" si="120"/>
        <v>1</v>
      </c>
      <c r="AF296">
        <f t="shared" si="108"/>
        <v>1</v>
      </c>
      <c r="AG296" s="14">
        <f t="shared" si="121"/>
        <v>0</v>
      </c>
      <c r="AI296" s="13" t="b">
        <f t="shared" si="109"/>
        <v>0</v>
      </c>
      <c r="AJ296">
        <f t="shared" si="122"/>
        <v>0</v>
      </c>
      <c r="AL296" t="b">
        <v>0</v>
      </c>
      <c r="AM296">
        <v>0</v>
      </c>
      <c r="AO296" t="b">
        <v>0</v>
      </c>
      <c r="AP296">
        <v>0</v>
      </c>
      <c r="AR296" t="b">
        <v>0</v>
      </c>
      <c r="AS296">
        <v>0</v>
      </c>
      <c r="AU296" t="b">
        <v>0</v>
      </c>
      <c r="AV296">
        <v>0</v>
      </c>
      <c r="AX296" t="b">
        <v>0</v>
      </c>
      <c r="AY296">
        <v>0</v>
      </c>
      <c r="BA296" t="b">
        <f t="shared" si="110"/>
        <v>0</v>
      </c>
      <c r="BB296">
        <f t="shared" si="123"/>
        <v>0</v>
      </c>
      <c r="BD296" t="b">
        <f t="shared" si="111"/>
        <v>1</v>
      </c>
      <c r="BE296">
        <f t="shared" si="124"/>
        <v>1</v>
      </c>
      <c r="BG296" t="b">
        <f t="shared" si="112"/>
        <v>0</v>
      </c>
      <c r="BH296">
        <f t="shared" si="125"/>
        <v>0</v>
      </c>
      <c r="BJ296" t="b">
        <f t="shared" si="113"/>
        <v>0</v>
      </c>
      <c r="BK296">
        <f t="shared" si="126"/>
        <v>0</v>
      </c>
      <c r="BM296" t="b">
        <f t="shared" si="114"/>
        <v>1</v>
      </c>
      <c r="BN296">
        <f t="shared" si="127"/>
        <v>1</v>
      </c>
      <c r="BP296" t="b">
        <f t="shared" si="115"/>
        <v>0</v>
      </c>
      <c r="BQ296">
        <f t="shared" si="128"/>
        <v>0</v>
      </c>
    </row>
    <row r="297" spans="1:69" x14ac:dyDescent="0.25">
      <c r="A297" s="1">
        <v>1137400420</v>
      </c>
      <c r="B297" s="1" t="s">
        <v>118</v>
      </c>
      <c r="C297" s="4">
        <v>369950</v>
      </c>
      <c r="D297" s="1">
        <v>4</v>
      </c>
      <c r="E297" s="1" t="s">
        <v>12</v>
      </c>
      <c r="F297" s="1">
        <v>2050</v>
      </c>
      <c r="G297" s="1">
        <v>4502</v>
      </c>
      <c r="H297" s="1">
        <v>2</v>
      </c>
      <c r="I297" s="1">
        <v>0</v>
      </c>
      <c r="J297" s="1">
        <v>0</v>
      </c>
      <c r="K297" s="1">
        <v>3</v>
      </c>
      <c r="L297" s="1">
        <v>7</v>
      </c>
      <c r="M297" s="1">
        <v>2050</v>
      </c>
      <c r="N297" s="1">
        <v>0</v>
      </c>
      <c r="O297" s="1">
        <v>2005</v>
      </c>
      <c r="P297" s="1">
        <v>0</v>
      </c>
      <c r="Q297" s="2">
        <v>475002</v>
      </c>
      <c r="R297" s="1" t="s">
        <v>52</v>
      </c>
      <c r="S297" s="1"/>
      <c r="T297" s="4">
        <f t="shared" si="104"/>
        <v>180.46341463414635</v>
      </c>
      <c r="U297" s="4" t="b">
        <f t="shared" si="116"/>
        <v>0</v>
      </c>
      <c r="V297" s="2">
        <f t="shared" si="117"/>
        <v>0</v>
      </c>
      <c r="W297" s="4"/>
      <c r="X297" t="b">
        <f t="shared" si="105"/>
        <v>1</v>
      </c>
      <c r="Y297">
        <f t="shared" si="129"/>
        <v>1</v>
      </c>
      <c r="Z297" t="b">
        <f t="shared" si="106"/>
        <v>0</v>
      </c>
      <c r="AA297">
        <f t="shared" si="118"/>
        <v>0</v>
      </c>
      <c r="AB297" t="b">
        <f t="shared" si="107"/>
        <v>0</v>
      </c>
      <c r="AC297">
        <f t="shared" si="119"/>
        <v>0</v>
      </c>
      <c r="AE297">
        <f t="shared" si="120"/>
        <v>1</v>
      </c>
      <c r="AF297">
        <f t="shared" si="108"/>
        <v>1</v>
      </c>
      <c r="AG297" s="14">
        <f t="shared" si="121"/>
        <v>0</v>
      </c>
      <c r="AI297" s="13" t="b">
        <f t="shared" si="109"/>
        <v>0</v>
      </c>
      <c r="AJ297">
        <f t="shared" si="122"/>
        <v>0</v>
      </c>
      <c r="AL297" t="b">
        <v>1</v>
      </c>
      <c r="AM297">
        <v>1</v>
      </c>
      <c r="AO297" t="b">
        <v>0</v>
      </c>
      <c r="AP297">
        <v>0</v>
      </c>
      <c r="AR297" t="b">
        <v>0</v>
      </c>
      <c r="AS297">
        <v>0</v>
      </c>
      <c r="AU297" t="b">
        <v>0</v>
      </c>
      <c r="AV297">
        <v>0</v>
      </c>
      <c r="AX297" t="b">
        <v>1</v>
      </c>
      <c r="AY297">
        <v>1</v>
      </c>
      <c r="BA297" t="b">
        <f t="shared" si="110"/>
        <v>1</v>
      </c>
      <c r="BB297">
        <f t="shared" si="123"/>
        <v>1</v>
      </c>
      <c r="BD297" t="b">
        <f t="shared" si="111"/>
        <v>1</v>
      </c>
      <c r="BE297">
        <f t="shared" si="124"/>
        <v>1</v>
      </c>
      <c r="BG297" t="b">
        <f t="shared" si="112"/>
        <v>0</v>
      </c>
      <c r="BH297">
        <f t="shared" si="125"/>
        <v>0</v>
      </c>
      <c r="BJ297" t="b">
        <f t="shared" si="113"/>
        <v>0</v>
      </c>
      <c r="BK297">
        <f t="shared" si="126"/>
        <v>0</v>
      </c>
      <c r="BM297" t="b">
        <f t="shared" si="114"/>
        <v>0</v>
      </c>
      <c r="BN297">
        <f t="shared" si="127"/>
        <v>0</v>
      </c>
      <c r="BP297" t="b">
        <f t="shared" si="115"/>
        <v>0</v>
      </c>
      <c r="BQ297">
        <f t="shared" si="128"/>
        <v>0</v>
      </c>
    </row>
    <row r="298" spans="1:69" x14ac:dyDescent="0.25">
      <c r="A298" s="1">
        <v>5104200380</v>
      </c>
      <c r="B298" s="1" t="s">
        <v>188</v>
      </c>
      <c r="C298" s="4">
        <v>265000</v>
      </c>
      <c r="D298" s="1">
        <v>3</v>
      </c>
      <c r="E298" s="1">
        <v>1</v>
      </c>
      <c r="F298" s="1">
        <v>1010</v>
      </c>
      <c r="G298" s="1">
        <v>14948</v>
      </c>
      <c r="H298" s="1">
        <v>1</v>
      </c>
      <c r="I298" s="1">
        <v>0</v>
      </c>
      <c r="J298" s="1">
        <v>0</v>
      </c>
      <c r="K298" s="1">
        <v>5</v>
      </c>
      <c r="L298" s="1">
        <v>6</v>
      </c>
      <c r="M298" s="1">
        <v>1010</v>
      </c>
      <c r="N298" s="1">
        <v>0</v>
      </c>
      <c r="O298" s="1">
        <v>1969</v>
      </c>
      <c r="P298" s="1">
        <v>0</v>
      </c>
      <c r="Q298" s="2">
        <v>474772</v>
      </c>
      <c r="R298" s="1">
        <v>-122144</v>
      </c>
      <c r="S298" s="1"/>
      <c r="T298" s="4">
        <f t="shared" si="104"/>
        <v>262.37623762376239</v>
      </c>
      <c r="U298" s="4" t="b">
        <f t="shared" si="116"/>
        <v>1</v>
      </c>
      <c r="V298" s="2">
        <f t="shared" si="117"/>
        <v>1</v>
      </c>
      <c r="W298" s="4"/>
      <c r="X298" t="b">
        <f t="shared" si="105"/>
        <v>0</v>
      </c>
      <c r="Y298">
        <f t="shared" si="129"/>
        <v>0</v>
      </c>
      <c r="Z298" t="b">
        <f t="shared" si="106"/>
        <v>1</v>
      </c>
      <c r="AA298">
        <f t="shared" si="118"/>
        <v>1</v>
      </c>
      <c r="AB298" t="b">
        <f t="shared" si="107"/>
        <v>0</v>
      </c>
      <c r="AC298">
        <f t="shared" si="119"/>
        <v>0</v>
      </c>
      <c r="AE298">
        <f t="shared" si="120"/>
        <v>0</v>
      </c>
      <c r="AF298">
        <f t="shared" si="108"/>
        <v>1</v>
      </c>
      <c r="AG298" s="14">
        <f t="shared" si="121"/>
        <v>1</v>
      </c>
      <c r="AI298" s="13" t="b">
        <f t="shared" si="109"/>
        <v>0</v>
      </c>
      <c r="AJ298">
        <f t="shared" si="122"/>
        <v>0</v>
      </c>
      <c r="AL298" t="b">
        <v>0</v>
      </c>
      <c r="AM298">
        <v>0</v>
      </c>
      <c r="AO298" t="b">
        <v>0</v>
      </c>
      <c r="AP298">
        <v>0</v>
      </c>
      <c r="AR298" t="b">
        <v>0</v>
      </c>
      <c r="AS298">
        <v>0</v>
      </c>
      <c r="AU298" t="b">
        <v>0</v>
      </c>
      <c r="AV298">
        <v>0</v>
      </c>
      <c r="AX298" t="b">
        <v>0</v>
      </c>
      <c r="AY298">
        <v>0</v>
      </c>
      <c r="BA298" t="b">
        <f t="shared" si="110"/>
        <v>0</v>
      </c>
      <c r="BB298">
        <f t="shared" si="123"/>
        <v>0</v>
      </c>
      <c r="BD298" t="b">
        <f t="shared" si="111"/>
        <v>0</v>
      </c>
      <c r="BE298">
        <f t="shared" si="124"/>
        <v>0</v>
      </c>
      <c r="BG298" t="b">
        <f t="shared" si="112"/>
        <v>0</v>
      </c>
      <c r="BH298">
        <f t="shared" si="125"/>
        <v>0</v>
      </c>
      <c r="BJ298" t="b">
        <f t="shared" si="113"/>
        <v>1</v>
      </c>
      <c r="BK298">
        <f t="shared" si="126"/>
        <v>1</v>
      </c>
      <c r="BM298" t="b">
        <f t="shared" si="114"/>
        <v>1</v>
      </c>
      <c r="BN298">
        <f t="shared" si="127"/>
        <v>1</v>
      </c>
      <c r="BP298" t="b">
        <f t="shared" si="115"/>
        <v>0</v>
      </c>
      <c r="BQ298">
        <f t="shared" si="128"/>
        <v>0</v>
      </c>
    </row>
    <row r="299" spans="1:69" x14ac:dyDescent="0.25">
      <c r="A299" s="1">
        <v>5230000020</v>
      </c>
      <c r="B299" s="1" t="s">
        <v>200</v>
      </c>
      <c r="C299" s="4">
        <v>500000</v>
      </c>
      <c r="D299" s="1">
        <v>4</v>
      </c>
      <c r="E299" s="1">
        <v>3</v>
      </c>
      <c r="F299" s="1">
        <v>3720</v>
      </c>
      <c r="G299" s="1">
        <v>15048</v>
      </c>
      <c r="H299" s="1">
        <v>3</v>
      </c>
      <c r="I299" s="1">
        <v>0</v>
      </c>
      <c r="J299" s="1">
        <v>0</v>
      </c>
      <c r="K299" s="1">
        <v>3</v>
      </c>
      <c r="L299" s="1">
        <v>7</v>
      </c>
      <c r="M299" s="1">
        <v>3720</v>
      </c>
      <c r="N299" s="1">
        <v>0</v>
      </c>
      <c r="O299" s="1">
        <v>1979</v>
      </c>
      <c r="P299" s="1">
        <v>2014</v>
      </c>
      <c r="Q299" s="2">
        <v>475116</v>
      </c>
      <c r="R299" s="1">
        <v>-122144</v>
      </c>
      <c r="S299" s="1"/>
      <c r="T299" s="4">
        <f t="shared" si="104"/>
        <v>134.40860215053763</v>
      </c>
      <c r="U299" s="4" t="b">
        <f t="shared" si="116"/>
        <v>0</v>
      </c>
      <c r="V299" s="2">
        <f t="shared" si="117"/>
        <v>0</v>
      </c>
      <c r="W299" s="4"/>
      <c r="X299" t="b">
        <f t="shared" si="105"/>
        <v>0</v>
      </c>
      <c r="Y299">
        <f t="shared" si="129"/>
        <v>0</v>
      </c>
      <c r="Z299" t="b">
        <f t="shared" si="106"/>
        <v>0</v>
      </c>
      <c r="AA299">
        <f t="shared" si="118"/>
        <v>0</v>
      </c>
      <c r="AB299" t="b">
        <f t="shared" si="107"/>
        <v>1</v>
      </c>
      <c r="AC299">
        <f t="shared" si="119"/>
        <v>1</v>
      </c>
      <c r="AE299">
        <f t="shared" si="120"/>
        <v>0</v>
      </c>
      <c r="AF299">
        <f t="shared" si="108"/>
        <v>2</v>
      </c>
      <c r="AG299" s="14">
        <f t="shared" si="121"/>
        <v>2</v>
      </c>
      <c r="AI299" s="13" t="b">
        <f t="shared" si="109"/>
        <v>0</v>
      </c>
      <c r="AJ299">
        <f t="shared" si="122"/>
        <v>0</v>
      </c>
      <c r="AL299" t="b">
        <v>1</v>
      </c>
      <c r="AM299">
        <v>1</v>
      </c>
      <c r="AO299" t="b">
        <v>0</v>
      </c>
      <c r="AP299">
        <v>0</v>
      </c>
      <c r="AR299" t="b">
        <v>0</v>
      </c>
      <c r="AS299">
        <v>0</v>
      </c>
      <c r="AU299" t="b">
        <v>1</v>
      </c>
      <c r="AV299">
        <v>1</v>
      </c>
      <c r="AX299" t="b">
        <v>0</v>
      </c>
      <c r="AY299">
        <v>0</v>
      </c>
      <c r="BA299" t="b">
        <f t="shared" si="110"/>
        <v>1</v>
      </c>
      <c r="BB299">
        <f t="shared" si="123"/>
        <v>1</v>
      </c>
      <c r="BD299" t="b">
        <f t="shared" si="111"/>
        <v>1</v>
      </c>
      <c r="BE299">
        <f t="shared" si="124"/>
        <v>1</v>
      </c>
      <c r="BG299" t="b">
        <f t="shared" si="112"/>
        <v>1</v>
      </c>
      <c r="BH299">
        <f t="shared" si="125"/>
        <v>1</v>
      </c>
      <c r="BJ299" t="b">
        <f t="shared" si="113"/>
        <v>1</v>
      </c>
      <c r="BK299">
        <f t="shared" si="126"/>
        <v>1</v>
      </c>
      <c r="BM299" t="b">
        <f t="shared" si="114"/>
        <v>0</v>
      </c>
      <c r="BN299">
        <f t="shared" si="127"/>
        <v>0</v>
      </c>
      <c r="BP299" t="b">
        <f t="shared" si="115"/>
        <v>0</v>
      </c>
      <c r="BQ299">
        <f t="shared" si="128"/>
        <v>0</v>
      </c>
    </row>
    <row r="300" spans="1:69" x14ac:dyDescent="0.25">
      <c r="A300" s="1">
        <v>1656600280</v>
      </c>
      <c r="B300" s="1" t="s">
        <v>201</v>
      </c>
      <c r="C300" s="4">
        <v>655000</v>
      </c>
      <c r="D300" s="1">
        <v>4</v>
      </c>
      <c r="E300" s="1" t="s">
        <v>12</v>
      </c>
      <c r="F300" s="1">
        <v>3110</v>
      </c>
      <c r="G300" s="1">
        <v>24466</v>
      </c>
      <c r="H300" s="1">
        <v>2</v>
      </c>
      <c r="I300" s="1">
        <v>0</v>
      </c>
      <c r="J300" s="1">
        <v>0</v>
      </c>
      <c r="K300" s="1">
        <v>3</v>
      </c>
      <c r="L300" s="1">
        <v>9</v>
      </c>
      <c r="M300" s="1">
        <v>3110</v>
      </c>
      <c r="N300" s="1">
        <v>0</v>
      </c>
      <c r="O300" s="1">
        <v>1997</v>
      </c>
      <c r="P300" s="1">
        <v>0</v>
      </c>
      <c r="Q300" s="2">
        <v>474898</v>
      </c>
      <c r="R300" s="1">
        <v>-122127</v>
      </c>
      <c r="S300" s="1"/>
      <c r="T300" s="4">
        <f t="shared" si="104"/>
        <v>210.61093247588425</v>
      </c>
      <c r="U300" s="4" t="b">
        <f t="shared" si="116"/>
        <v>1</v>
      </c>
      <c r="V300" s="2">
        <f t="shared" si="117"/>
        <v>1</v>
      </c>
      <c r="W300" s="4"/>
      <c r="X300" t="b">
        <f t="shared" si="105"/>
        <v>1</v>
      </c>
      <c r="Y300">
        <f t="shared" si="129"/>
        <v>1</v>
      </c>
      <c r="Z300" t="b">
        <f t="shared" si="106"/>
        <v>0</v>
      </c>
      <c r="AA300">
        <f t="shared" si="118"/>
        <v>0</v>
      </c>
      <c r="AB300" t="b">
        <f t="shared" si="107"/>
        <v>0</v>
      </c>
      <c r="AC300">
        <f t="shared" si="119"/>
        <v>0</v>
      </c>
      <c r="AE300">
        <f t="shared" si="120"/>
        <v>1</v>
      </c>
      <c r="AF300">
        <f t="shared" si="108"/>
        <v>1</v>
      </c>
      <c r="AG300" s="14">
        <f t="shared" si="121"/>
        <v>0</v>
      </c>
      <c r="AI300" s="13" t="b">
        <f t="shared" si="109"/>
        <v>1</v>
      </c>
      <c r="AJ300">
        <f t="shared" si="122"/>
        <v>1</v>
      </c>
      <c r="AL300" t="b">
        <v>1</v>
      </c>
      <c r="AM300">
        <v>1</v>
      </c>
      <c r="AO300" t="b">
        <v>0</v>
      </c>
      <c r="AP300">
        <v>0</v>
      </c>
      <c r="AR300" t="b">
        <v>0</v>
      </c>
      <c r="AS300">
        <v>0</v>
      </c>
      <c r="AU300" t="b">
        <v>0</v>
      </c>
      <c r="AV300">
        <v>0</v>
      </c>
      <c r="AX300" t="b">
        <v>0</v>
      </c>
      <c r="AY300">
        <v>0</v>
      </c>
      <c r="BA300" t="b">
        <f t="shared" si="110"/>
        <v>1</v>
      </c>
      <c r="BB300">
        <f t="shared" si="123"/>
        <v>1</v>
      </c>
      <c r="BD300" t="b">
        <f t="shared" si="111"/>
        <v>1</v>
      </c>
      <c r="BE300">
        <f t="shared" si="124"/>
        <v>1</v>
      </c>
      <c r="BG300" t="b">
        <f t="shared" si="112"/>
        <v>1</v>
      </c>
      <c r="BH300">
        <f t="shared" si="125"/>
        <v>1</v>
      </c>
      <c r="BJ300" t="b">
        <f t="shared" si="113"/>
        <v>1</v>
      </c>
      <c r="BK300">
        <f t="shared" si="126"/>
        <v>1</v>
      </c>
      <c r="BM300" t="b">
        <f t="shared" si="114"/>
        <v>0</v>
      </c>
      <c r="BN300">
        <f t="shared" si="127"/>
        <v>0</v>
      </c>
      <c r="BP300" t="b">
        <f t="shared" si="115"/>
        <v>1</v>
      </c>
      <c r="BQ300">
        <f t="shared" si="128"/>
        <v>1</v>
      </c>
    </row>
    <row r="301" spans="1:69" x14ac:dyDescent="0.25">
      <c r="A301" s="1">
        <v>268500020</v>
      </c>
      <c r="B301" s="1" t="s">
        <v>13</v>
      </c>
      <c r="C301" s="4">
        <v>282500</v>
      </c>
      <c r="D301" s="1">
        <v>4</v>
      </c>
      <c r="E301" s="1">
        <v>1</v>
      </c>
      <c r="F301" s="1">
        <v>1650</v>
      </c>
      <c r="G301" s="1">
        <v>9750</v>
      </c>
      <c r="H301" s="1">
        <v>1</v>
      </c>
      <c r="I301" s="1">
        <v>0</v>
      </c>
      <c r="J301" s="1">
        <v>0</v>
      </c>
      <c r="K301" s="1">
        <v>4</v>
      </c>
      <c r="L301" s="1">
        <v>7</v>
      </c>
      <c r="M301" s="1">
        <v>1650</v>
      </c>
      <c r="N301" s="1">
        <v>0</v>
      </c>
      <c r="O301" s="1">
        <v>1964</v>
      </c>
      <c r="P301" s="1">
        <v>0</v>
      </c>
      <c r="Q301" s="2">
        <v>474991</v>
      </c>
      <c r="R301" s="1">
        <v>-122164</v>
      </c>
      <c r="S301" s="1"/>
      <c r="T301" s="4">
        <f t="shared" si="104"/>
        <v>171.21212121212122</v>
      </c>
      <c r="U301" s="4" t="b">
        <f t="shared" si="116"/>
        <v>0</v>
      </c>
      <c r="V301" s="2">
        <f t="shared" si="117"/>
        <v>0</v>
      </c>
      <c r="W301" s="4"/>
      <c r="X301" t="b">
        <f t="shared" si="105"/>
        <v>0</v>
      </c>
      <c r="Y301">
        <f t="shared" si="129"/>
        <v>0</v>
      </c>
      <c r="Z301" t="b">
        <f t="shared" si="106"/>
        <v>0</v>
      </c>
      <c r="AA301">
        <f t="shared" si="118"/>
        <v>0</v>
      </c>
      <c r="AB301" t="b">
        <f t="shared" si="107"/>
        <v>1</v>
      </c>
      <c r="AC301">
        <f t="shared" si="119"/>
        <v>1</v>
      </c>
      <c r="AE301">
        <f t="shared" si="120"/>
        <v>0</v>
      </c>
      <c r="AF301">
        <f t="shared" si="108"/>
        <v>2</v>
      </c>
      <c r="AG301" s="14">
        <f t="shared" si="121"/>
        <v>2</v>
      </c>
      <c r="AI301" s="13" t="b">
        <f t="shared" si="109"/>
        <v>0</v>
      </c>
      <c r="AJ301">
        <f t="shared" si="122"/>
        <v>0</v>
      </c>
      <c r="AL301" t="b">
        <v>0</v>
      </c>
      <c r="AM301">
        <v>0</v>
      </c>
      <c r="AO301" t="b">
        <v>0</v>
      </c>
      <c r="AP301">
        <v>0</v>
      </c>
      <c r="AR301" t="b">
        <v>0</v>
      </c>
      <c r="AS301">
        <v>0</v>
      </c>
      <c r="AU301" t="b">
        <v>0</v>
      </c>
      <c r="AV301">
        <v>0</v>
      </c>
      <c r="AX301" t="b">
        <v>0</v>
      </c>
      <c r="AY301">
        <v>0</v>
      </c>
      <c r="BA301" t="b">
        <f t="shared" si="110"/>
        <v>1</v>
      </c>
      <c r="BB301">
        <f t="shared" si="123"/>
        <v>1</v>
      </c>
      <c r="BD301" t="b">
        <f t="shared" si="111"/>
        <v>0</v>
      </c>
      <c r="BE301">
        <f t="shared" si="124"/>
        <v>0</v>
      </c>
      <c r="BG301" t="b">
        <f t="shared" si="112"/>
        <v>0</v>
      </c>
      <c r="BH301">
        <f t="shared" si="125"/>
        <v>0</v>
      </c>
      <c r="BJ301" t="b">
        <f t="shared" si="113"/>
        <v>0</v>
      </c>
      <c r="BK301">
        <f t="shared" si="126"/>
        <v>0</v>
      </c>
      <c r="BM301" t="b">
        <f t="shared" si="114"/>
        <v>1</v>
      </c>
      <c r="BN301">
        <f t="shared" si="127"/>
        <v>1</v>
      </c>
      <c r="BP301" t="b">
        <f t="shared" si="115"/>
        <v>0</v>
      </c>
      <c r="BQ301">
        <f t="shared" si="128"/>
        <v>0</v>
      </c>
    </row>
    <row r="302" spans="1:69" x14ac:dyDescent="0.25">
      <c r="A302" s="1">
        <v>5226500250</v>
      </c>
      <c r="B302" s="1" t="s">
        <v>202</v>
      </c>
      <c r="C302" s="4">
        <v>478000</v>
      </c>
      <c r="D302" s="1">
        <v>4</v>
      </c>
      <c r="E302" s="1" t="s">
        <v>12</v>
      </c>
      <c r="F302" s="1">
        <v>2780</v>
      </c>
      <c r="G302" s="1">
        <v>7290</v>
      </c>
      <c r="H302" s="1">
        <v>2</v>
      </c>
      <c r="I302" s="1">
        <v>0</v>
      </c>
      <c r="J302" s="1">
        <v>0</v>
      </c>
      <c r="K302" s="1">
        <v>3</v>
      </c>
      <c r="L302" s="1">
        <v>8</v>
      </c>
      <c r="M302" s="1">
        <v>2780</v>
      </c>
      <c r="N302" s="1">
        <v>0</v>
      </c>
      <c r="O302" s="1">
        <v>1989</v>
      </c>
      <c r="P302" s="1">
        <v>0</v>
      </c>
      <c r="Q302" s="1">
        <v>47509</v>
      </c>
      <c r="R302" s="1">
        <v>-122157</v>
      </c>
      <c r="S302" s="1"/>
      <c r="T302" s="4">
        <f t="shared" si="104"/>
        <v>171.94244604316546</v>
      </c>
      <c r="U302" s="4" t="b">
        <f t="shared" si="116"/>
        <v>0</v>
      </c>
      <c r="V302" s="2">
        <f t="shared" si="117"/>
        <v>0</v>
      </c>
      <c r="W302" s="4"/>
      <c r="X302" t="b">
        <f t="shared" si="105"/>
        <v>0</v>
      </c>
      <c r="Y302">
        <f t="shared" si="129"/>
        <v>0</v>
      </c>
      <c r="Z302" t="b">
        <f t="shared" si="106"/>
        <v>0</v>
      </c>
      <c r="AA302">
        <f t="shared" si="118"/>
        <v>0</v>
      </c>
      <c r="AB302" t="b">
        <f t="shared" si="107"/>
        <v>1</v>
      </c>
      <c r="AC302">
        <f t="shared" si="119"/>
        <v>1</v>
      </c>
      <c r="AE302">
        <f t="shared" si="120"/>
        <v>0</v>
      </c>
      <c r="AF302">
        <f t="shared" si="108"/>
        <v>2</v>
      </c>
      <c r="AG302" s="14">
        <f t="shared" si="121"/>
        <v>2</v>
      </c>
      <c r="AI302" s="13" t="b">
        <f t="shared" si="109"/>
        <v>0</v>
      </c>
      <c r="AJ302">
        <f t="shared" si="122"/>
        <v>0</v>
      </c>
      <c r="AL302" t="b">
        <v>1</v>
      </c>
      <c r="AM302">
        <v>1</v>
      </c>
      <c r="AO302" t="b">
        <v>0</v>
      </c>
      <c r="AP302">
        <v>0</v>
      </c>
      <c r="AR302" t="b">
        <v>0</v>
      </c>
      <c r="AS302">
        <v>0</v>
      </c>
      <c r="AU302" t="b">
        <v>0</v>
      </c>
      <c r="AV302">
        <v>0</v>
      </c>
      <c r="AX302" t="b">
        <v>0</v>
      </c>
      <c r="AY302">
        <v>0</v>
      </c>
      <c r="BA302" t="b">
        <f t="shared" si="110"/>
        <v>1</v>
      </c>
      <c r="BB302">
        <f t="shared" si="123"/>
        <v>1</v>
      </c>
      <c r="BD302" t="b">
        <f t="shared" si="111"/>
        <v>1</v>
      </c>
      <c r="BE302">
        <f t="shared" si="124"/>
        <v>1</v>
      </c>
      <c r="BG302" t="b">
        <f t="shared" si="112"/>
        <v>1</v>
      </c>
      <c r="BH302">
        <f t="shared" si="125"/>
        <v>1</v>
      </c>
      <c r="BJ302" t="b">
        <f t="shared" si="113"/>
        <v>0</v>
      </c>
      <c r="BK302">
        <f t="shared" si="126"/>
        <v>0</v>
      </c>
      <c r="BM302" t="b">
        <f t="shared" si="114"/>
        <v>0</v>
      </c>
      <c r="BN302">
        <f t="shared" si="127"/>
        <v>0</v>
      </c>
      <c r="BP302" t="b">
        <f t="shared" si="115"/>
        <v>0</v>
      </c>
      <c r="BQ302">
        <f t="shared" si="128"/>
        <v>0</v>
      </c>
    </row>
    <row r="303" spans="1:69" x14ac:dyDescent="0.25">
      <c r="A303" s="1">
        <v>9347900020</v>
      </c>
      <c r="B303" s="1" t="s">
        <v>162</v>
      </c>
      <c r="C303" s="4">
        <v>230000</v>
      </c>
      <c r="D303" s="1">
        <v>3</v>
      </c>
      <c r="E303" s="1">
        <v>1</v>
      </c>
      <c r="F303" s="1">
        <v>880</v>
      </c>
      <c r="G303" s="1">
        <v>9035</v>
      </c>
      <c r="H303" s="1">
        <v>1</v>
      </c>
      <c r="I303" s="1">
        <v>0</v>
      </c>
      <c r="J303" s="1">
        <v>0</v>
      </c>
      <c r="K303" s="1">
        <v>4</v>
      </c>
      <c r="L303" s="1">
        <v>6</v>
      </c>
      <c r="M303" s="1">
        <v>880</v>
      </c>
      <c r="N303" s="1">
        <v>0</v>
      </c>
      <c r="O303" s="1">
        <v>1967</v>
      </c>
      <c r="P303" s="1">
        <v>0</v>
      </c>
      <c r="Q303" s="1">
        <v>47476</v>
      </c>
      <c r="R303" s="1">
        <v>-122151</v>
      </c>
      <c r="S303" s="1"/>
      <c r="T303" s="4">
        <f t="shared" si="104"/>
        <v>261.36363636363637</v>
      </c>
      <c r="U303" s="4" t="b">
        <f t="shared" si="116"/>
        <v>1</v>
      </c>
      <c r="V303" s="2">
        <f t="shared" si="117"/>
        <v>1</v>
      </c>
      <c r="W303" s="4"/>
      <c r="X303" t="b">
        <f t="shared" si="105"/>
        <v>0</v>
      </c>
      <c r="Y303">
        <f t="shared" si="129"/>
        <v>0</v>
      </c>
      <c r="Z303" t="b">
        <f t="shared" si="106"/>
        <v>1</v>
      </c>
      <c r="AA303">
        <f t="shared" si="118"/>
        <v>1</v>
      </c>
      <c r="AB303" t="b">
        <f t="shared" si="107"/>
        <v>0</v>
      </c>
      <c r="AC303">
        <f t="shared" si="119"/>
        <v>0</v>
      </c>
      <c r="AE303">
        <f t="shared" si="120"/>
        <v>0</v>
      </c>
      <c r="AF303">
        <f t="shared" si="108"/>
        <v>1</v>
      </c>
      <c r="AG303" s="14">
        <f t="shared" si="121"/>
        <v>1</v>
      </c>
      <c r="AI303" s="13" t="b">
        <f t="shared" si="109"/>
        <v>0</v>
      </c>
      <c r="AJ303">
        <f t="shared" si="122"/>
        <v>0</v>
      </c>
      <c r="AL303" t="b">
        <v>0</v>
      </c>
      <c r="AM303">
        <v>0</v>
      </c>
      <c r="AO303" t="b">
        <v>0</v>
      </c>
      <c r="AP303">
        <v>0</v>
      </c>
      <c r="AR303" t="b">
        <v>0</v>
      </c>
      <c r="AS303">
        <v>0</v>
      </c>
      <c r="AU303" t="b">
        <v>0</v>
      </c>
      <c r="AV303">
        <v>0</v>
      </c>
      <c r="AX303" t="b">
        <v>0</v>
      </c>
      <c r="AY303">
        <v>0</v>
      </c>
      <c r="BA303" t="b">
        <f t="shared" si="110"/>
        <v>0</v>
      </c>
      <c r="BB303">
        <f t="shared" si="123"/>
        <v>0</v>
      </c>
      <c r="BD303" t="b">
        <f t="shared" si="111"/>
        <v>0</v>
      </c>
      <c r="BE303">
        <f t="shared" si="124"/>
        <v>0</v>
      </c>
      <c r="BG303" t="b">
        <f t="shared" si="112"/>
        <v>0</v>
      </c>
      <c r="BH303">
        <f t="shared" si="125"/>
        <v>0</v>
      </c>
      <c r="BJ303" t="b">
        <f t="shared" si="113"/>
        <v>0</v>
      </c>
      <c r="BK303">
        <f t="shared" si="126"/>
        <v>0</v>
      </c>
      <c r="BM303" t="b">
        <f t="shared" si="114"/>
        <v>1</v>
      </c>
      <c r="BN303">
        <f t="shared" si="127"/>
        <v>1</v>
      </c>
      <c r="BP303" t="b">
        <f t="shared" si="115"/>
        <v>0</v>
      </c>
      <c r="BQ303">
        <f t="shared" si="128"/>
        <v>0</v>
      </c>
    </row>
    <row r="304" spans="1:69" x14ac:dyDescent="0.25">
      <c r="A304" s="1">
        <v>5104200470</v>
      </c>
      <c r="B304" s="1" t="s">
        <v>181</v>
      </c>
      <c r="C304" s="4">
        <v>436000</v>
      </c>
      <c r="D304" s="1">
        <v>5</v>
      </c>
      <c r="E304" s="1">
        <v>3</v>
      </c>
      <c r="F304" s="1">
        <v>2720</v>
      </c>
      <c r="G304" s="1">
        <v>9856</v>
      </c>
      <c r="H304" s="1">
        <v>2</v>
      </c>
      <c r="I304" s="1">
        <v>0</v>
      </c>
      <c r="J304" s="1">
        <v>0</v>
      </c>
      <c r="K304" s="1">
        <v>4</v>
      </c>
      <c r="L304" s="1">
        <v>8</v>
      </c>
      <c r="M304" s="1">
        <v>2720</v>
      </c>
      <c r="N304" s="1">
        <v>0</v>
      </c>
      <c r="O304" s="1">
        <v>1969</v>
      </c>
      <c r="P304" s="1">
        <v>0</v>
      </c>
      <c r="Q304" s="2">
        <v>474778</v>
      </c>
      <c r="R304" s="1">
        <v>-122146</v>
      </c>
      <c r="S304" s="1"/>
      <c r="T304" s="4">
        <f t="shared" si="104"/>
        <v>160.29411764705881</v>
      </c>
      <c r="U304" s="4" t="b">
        <f t="shared" si="116"/>
        <v>0</v>
      </c>
      <c r="V304" s="2">
        <f t="shared" si="117"/>
        <v>0</v>
      </c>
      <c r="W304" s="4"/>
      <c r="X304" t="b">
        <f t="shared" si="105"/>
        <v>0</v>
      </c>
      <c r="Y304">
        <f t="shared" si="129"/>
        <v>0</v>
      </c>
      <c r="Z304" t="b">
        <f t="shared" si="106"/>
        <v>0</v>
      </c>
      <c r="AA304">
        <f t="shared" si="118"/>
        <v>0</v>
      </c>
      <c r="AB304" t="b">
        <f t="shared" si="107"/>
        <v>1</v>
      </c>
      <c r="AC304">
        <f t="shared" si="119"/>
        <v>1</v>
      </c>
      <c r="AE304">
        <f t="shared" si="120"/>
        <v>0</v>
      </c>
      <c r="AF304">
        <f t="shared" si="108"/>
        <v>2</v>
      </c>
      <c r="AG304" s="14">
        <f t="shared" si="121"/>
        <v>2</v>
      </c>
      <c r="AI304" s="13" t="b">
        <f t="shared" si="109"/>
        <v>0</v>
      </c>
      <c r="AJ304">
        <f t="shared" si="122"/>
        <v>0</v>
      </c>
      <c r="AL304" t="b">
        <v>1</v>
      </c>
      <c r="AM304">
        <v>1</v>
      </c>
      <c r="AO304" t="b">
        <v>0</v>
      </c>
      <c r="AP304">
        <v>0</v>
      </c>
      <c r="AR304" t="b">
        <v>0</v>
      </c>
      <c r="AS304">
        <v>0</v>
      </c>
      <c r="AU304" t="b">
        <v>0</v>
      </c>
      <c r="AV304">
        <v>0</v>
      </c>
      <c r="AX304" t="b">
        <v>0</v>
      </c>
      <c r="AY304">
        <v>0</v>
      </c>
      <c r="BA304" t="b">
        <f t="shared" si="110"/>
        <v>1</v>
      </c>
      <c r="BB304">
        <f t="shared" si="123"/>
        <v>1</v>
      </c>
      <c r="BD304" t="b">
        <f t="shared" si="111"/>
        <v>1</v>
      </c>
      <c r="BE304">
        <f t="shared" si="124"/>
        <v>1</v>
      </c>
      <c r="BG304" t="b">
        <f t="shared" si="112"/>
        <v>1</v>
      </c>
      <c r="BH304">
        <f t="shared" si="125"/>
        <v>1</v>
      </c>
      <c r="BJ304" t="b">
        <f t="shared" si="113"/>
        <v>0</v>
      </c>
      <c r="BK304">
        <f t="shared" si="126"/>
        <v>0</v>
      </c>
      <c r="BM304" t="b">
        <f t="shared" si="114"/>
        <v>1</v>
      </c>
      <c r="BN304">
        <f t="shared" si="127"/>
        <v>1</v>
      </c>
      <c r="BP304" t="b">
        <f t="shared" si="115"/>
        <v>0</v>
      </c>
      <c r="BQ304">
        <f t="shared" si="128"/>
        <v>0</v>
      </c>
    </row>
    <row r="305" spans="1:69" x14ac:dyDescent="0.25">
      <c r="A305" s="1">
        <v>9477940440</v>
      </c>
      <c r="B305" s="1" t="s">
        <v>82</v>
      </c>
      <c r="C305" s="4">
        <v>465950</v>
      </c>
      <c r="D305" s="1">
        <v>4</v>
      </c>
      <c r="E305" s="1" t="s">
        <v>12</v>
      </c>
      <c r="F305" s="1">
        <v>2340</v>
      </c>
      <c r="G305" s="1">
        <v>6896</v>
      </c>
      <c r="H305" s="1">
        <v>2</v>
      </c>
      <c r="I305" s="1">
        <v>0</v>
      </c>
      <c r="J305" s="1">
        <v>0</v>
      </c>
      <c r="K305" s="1">
        <v>3</v>
      </c>
      <c r="L305" s="1">
        <v>7</v>
      </c>
      <c r="M305" s="1">
        <v>2340</v>
      </c>
      <c r="N305" s="1">
        <v>0</v>
      </c>
      <c r="O305" s="1">
        <v>2001</v>
      </c>
      <c r="P305" s="1">
        <v>0</v>
      </c>
      <c r="Q305" s="2">
        <v>474896</v>
      </c>
      <c r="R305" s="1" t="s">
        <v>81</v>
      </c>
      <c r="S305" s="1"/>
      <c r="T305" s="4">
        <f t="shared" si="104"/>
        <v>199.12393162393161</v>
      </c>
      <c r="U305" s="4" t="b">
        <f t="shared" si="116"/>
        <v>0</v>
      </c>
      <c r="V305" s="2">
        <f t="shared" si="117"/>
        <v>0</v>
      </c>
      <c r="W305" s="4"/>
      <c r="X305" t="b">
        <f t="shared" si="105"/>
        <v>1</v>
      </c>
      <c r="Y305">
        <f t="shared" si="129"/>
        <v>1</v>
      </c>
      <c r="Z305" t="b">
        <f t="shared" si="106"/>
        <v>0</v>
      </c>
      <c r="AA305">
        <f t="shared" si="118"/>
        <v>0</v>
      </c>
      <c r="AB305" t="b">
        <f t="shared" si="107"/>
        <v>0</v>
      </c>
      <c r="AC305">
        <f t="shared" si="119"/>
        <v>0</v>
      </c>
      <c r="AE305">
        <f t="shared" si="120"/>
        <v>1</v>
      </c>
      <c r="AF305">
        <f t="shared" si="108"/>
        <v>1</v>
      </c>
      <c r="AG305" s="14">
        <f t="shared" si="121"/>
        <v>0</v>
      </c>
      <c r="AI305" s="13" t="b">
        <f t="shared" si="109"/>
        <v>0</v>
      </c>
      <c r="AJ305">
        <f t="shared" si="122"/>
        <v>0</v>
      </c>
      <c r="AL305" t="b">
        <v>1</v>
      </c>
      <c r="AM305">
        <v>1</v>
      </c>
      <c r="AO305" t="b">
        <v>0</v>
      </c>
      <c r="AP305">
        <v>0</v>
      </c>
      <c r="AR305" t="b">
        <v>0</v>
      </c>
      <c r="AS305">
        <v>0</v>
      </c>
      <c r="AU305" t="b">
        <v>0</v>
      </c>
      <c r="AV305">
        <v>0</v>
      </c>
      <c r="AX305" t="b">
        <v>1</v>
      </c>
      <c r="AY305">
        <v>1</v>
      </c>
      <c r="BA305" t="b">
        <f t="shared" si="110"/>
        <v>1</v>
      </c>
      <c r="BB305">
        <f t="shared" si="123"/>
        <v>1</v>
      </c>
      <c r="BD305" t="b">
        <f t="shared" si="111"/>
        <v>1</v>
      </c>
      <c r="BE305">
        <f t="shared" si="124"/>
        <v>1</v>
      </c>
      <c r="BG305" t="b">
        <f t="shared" si="112"/>
        <v>0</v>
      </c>
      <c r="BH305">
        <f t="shared" si="125"/>
        <v>0</v>
      </c>
      <c r="BJ305" t="b">
        <f t="shared" si="113"/>
        <v>0</v>
      </c>
      <c r="BK305">
        <f t="shared" si="126"/>
        <v>0</v>
      </c>
      <c r="BM305" t="b">
        <f t="shared" si="114"/>
        <v>0</v>
      </c>
      <c r="BN305">
        <f t="shared" si="127"/>
        <v>0</v>
      </c>
      <c r="BP305" t="b">
        <f t="shared" si="115"/>
        <v>0</v>
      </c>
      <c r="BQ305">
        <f t="shared" si="128"/>
        <v>0</v>
      </c>
    </row>
    <row r="306" spans="1:69" x14ac:dyDescent="0.25">
      <c r="A306" s="1">
        <v>4305600250</v>
      </c>
      <c r="B306" s="1" t="s">
        <v>165</v>
      </c>
      <c r="C306" s="4">
        <v>540000</v>
      </c>
      <c r="D306" s="1">
        <v>4</v>
      </c>
      <c r="E306" s="1" t="s">
        <v>12</v>
      </c>
      <c r="F306" s="1">
        <v>3000</v>
      </c>
      <c r="G306" s="1">
        <v>5471</v>
      </c>
      <c r="H306" s="1">
        <v>2</v>
      </c>
      <c r="I306" s="1">
        <v>0</v>
      </c>
      <c r="J306" s="1">
        <v>0</v>
      </c>
      <c r="K306" s="1">
        <v>3</v>
      </c>
      <c r="L306" s="1">
        <v>8</v>
      </c>
      <c r="M306" s="1">
        <v>3000</v>
      </c>
      <c r="N306" s="1">
        <v>0</v>
      </c>
      <c r="O306" s="1">
        <v>2013</v>
      </c>
      <c r="P306" s="1">
        <v>0</v>
      </c>
      <c r="Q306" s="2">
        <v>474797</v>
      </c>
      <c r="R306" s="1">
        <v>-122126</v>
      </c>
      <c r="S306" s="1"/>
      <c r="T306" s="4">
        <f t="shared" si="104"/>
        <v>180</v>
      </c>
      <c r="U306" s="4" t="b">
        <f t="shared" si="116"/>
        <v>0</v>
      </c>
      <c r="V306" s="2">
        <f t="shared" si="117"/>
        <v>0</v>
      </c>
      <c r="W306" s="4"/>
      <c r="X306" t="b">
        <f t="shared" si="105"/>
        <v>1</v>
      </c>
      <c r="Y306">
        <f t="shared" si="129"/>
        <v>1</v>
      </c>
      <c r="Z306" t="b">
        <f t="shared" si="106"/>
        <v>0</v>
      </c>
      <c r="AA306">
        <f t="shared" si="118"/>
        <v>0</v>
      </c>
      <c r="AB306" t="b">
        <f t="shared" si="107"/>
        <v>0</v>
      </c>
      <c r="AC306">
        <f t="shared" si="119"/>
        <v>0</v>
      </c>
      <c r="AE306">
        <f t="shared" si="120"/>
        <v>1</v>
      </c>
      <c r="AF306">
        <f t="shared" si="108"/>
        <v>1</v>
      </c>
      <c r="AG306" s="14">
        <f t="shared" si="121"/>
        <v>0</v>
      </c>
      <c r="AI306" s="13" t="b">
        <f t="shared" si="109"/>
        <v>1</v>
      </c>
      <c r="AJ306">
        <f t="shared" si="122"/>
        <v>1</v>
      </c>
      <c r="AL306" t="b">
        <v>1</v>
      </c>
      <c r="AM306">
        <v>1</v>
      </c>
      <c r="AO306" t="b">
        <v>0</v>
      </c>
      <c r="AP306">
        <v>0</v>
      </c>
      <c r="AR306" t="b">
        <v>0</v>
      </c>
      <c r="AS306">
        <v>0</v>
      </c>
      <c r="AU306" t="b">
        <v>0</v>
      </c>
      <c r="AV306">
        <v>0</v>
      </c>
      <c r="AX306" t="b">
        <v>1</v>
      </c>
      <c r="AY306">
        <v>1</v>
      </c>
      <c r="BA306" t="b">
        <f t="shared" si="110"/>
        <v>1</v>
      </c>
      <c r="BB306">
        <f t="shared" si="123"/>
        <v>1</v>
      </c>
      <c r="BD306" t="b">
        <f t="shared" si="111"/>
        <v>1</v>
      </c>
      <c r="BE306">
        <f t="shared" si="124"/>
        <v>1</v>
      </c>
      <c r="BG306" t="b">
        <f t="shared" si="112"/>
        <v>1</v>
      </c>
      <c r="BH306">
        <f t="shared" si="125"/>
        <v>1</v>
      </c>
      <c r="BJ306" t="b">
        <f t="shared" si="113"/>
        <v>0</v>
      </c>
      <c r="BK306">
        <f t="shared" si="126"/>
        <v>0</v>
      </c>
      <c r="BM306" t="b">
        <f t="shared" si="114"/>
        <v>0</v>
      </c>
      <c r="BN306">
        <f t="shared" si="127"/>
        <v>0</v>
      </c>
      <c r="BP306" t="b">
        <f t="shared" si="115"/>
        <v>0</v>
      </c>
      <c r="BQ306">
        <f t="shared" si="128"/>
        <v>0</v>
      </c>
    </row>
    <row r="307" spans="1:69" x14ac:dyDescent="0.25">
      <c r="A307" s="1">
        <v>1560870470</v>
      </c>
      <c r="B307" s="1" t="s">
        <v>86</v>
      </c>
      <c r="C307" s="4">
        <v>300000</v>
      </c>
      <c r="D307" s="1">
        <v>4</v>
      </c>
      <c r="E307" s="1" t="s">
        <v>12</v>
      </c>
      <c r="F307" s="1">
        <v>2080</v>
      </c>
      <c r="G307" s="1">
        <v>2999</v>
      </c>
      <c r="H307" s="1">
        <v>2</v>
      </c>
      <c r="I307" s="1">
        <v>0</v>
      </c>
      <c r="J307" s="1">
        <v>0</v>
      </c>
      <c r="K307" s="1">
        <v>3</v>
      </c>
      <c r="L307" s="1">
        <v>8</v>
      </c>
      <c r="M307" s="1">
        <v>2080</v>
      </c>
      <c r="N307" s="1">
        <v>0</v>
      </c>
      <c r="O307" s="1">
        <v>1998</v>
      </c>
      <c r="P307" s="1">
        <v>0</v>
      </c>
      <c r="Q307" s="2">
        <v>474909</v>
      </c>
      <c r="R307" s="1">
        <v>-122157</v>
      </c>
      <c r="S307" s="1"/>
      <c r="T307" s="4">
        <f t="shared" si="104"/>
        <v>144.23076923076923</v>
      </c>
      <c r="U307" s="4" t="b">
        <f t="shared" si="116"/>
        <v>0</v>
      </c>
      <c r="V307" s="2">
        <f t="shared" si="117"/>
        <v>0</v>
      </c>
      <c r="W307" s="4"/>
      <c r="X307" t="b">
        <f t="shared" si="105"/>
        <v>0</v>
      </c>
      <c r="Y307">
        <f t="shared" si="129"/>
        <v>0</v>
      </c>
      <c r="Z307" t="b">
        <f t="shared" si="106"/>
        <v>0</v>
      </c>
      <c r="AA307">
        <f t="shared" si="118"/>
        <v>0</v>
      </c>
      <c r="AB307" t="b">
        <f t="shared" si="107"/>
        <v>1</v>
      </c>
      <c r="AC307">
        <f t="shared" si="119"/>
        <v>1</v>
      </c>
      <c r="AE307">
        <f t="shared" si="120"/>
        <v>0</v>
      </c>
      <c r="AF307">
        <f t="shared" si="108"/>
        <v>2</v>
      </c>
      <c r="AG307" s="14">
        <f t="shared" si="121"/>
        <v>2</v>
      </c>
      <c r="AI307" s="13" t="b">
        <f t="shared" si="109"/>
        <v>0</v>
      </c>
      <c r="AJ307">
        <f t="shared" si="122"/>
        <v>0</v>
      </c>
      <c r="AL307" t="b">
        <v>1</v>
      </c>
      <c r="AM307">
        <v>1</v>
      </c>
      <c r="AO307" t="b">
        <v>0</v>
      </c>
      <c r="AP307">
        <v>0</v>
      </c>
      <c r="AR307" t="b">
        <v>0</v>
      </c>
      <c r="AS307">
        <v>0</v>
      </c>
      <c r="AU307" t="b">
        <v>0</v>
      </c>
      <c r="AV307">
        <v>0</v>
      </c>
      <c r="AX307" t="b">
        <v>0</v>
      </c>
      <c r="AY307">
        <v>0</v>
      </c>
      <c r="BA307" t="b">
        <f t="shared" si="110"/>
        <v>1</v>
      </c>
      <c r="BB307">
        <f t="shared" si="123"/>
        <v>1</v>
      </c>
      <c r="BD307" t="b">
        <f t="shared" si="111"/>
        <v>1</v>
      </c>
      <c r="BE307">
        <f t="shared" si="124"/>
        <v>1</v>
      </c>
      <c r="BG307" t="b">
        <f t="shared" si="112"/>
        <v>0</v>
      </c>
      <c r="BH307">
        <f t="shared" si="125"/>
        <v>0</v>
      </c>
      <c r="BJ307" t="b">
        <f t="shared" si="113"/>
        <v>0</v>
      </c>
      <c r="BK307">
        <f t="shared" si="126"/>
        <v>0</v>
      </c>
      <c r="BM307" t="b">
        <f t="shared" si="114"/>
        <v>0</v>
      </c>
      <c r="BN307">
        <f t="shared" si="127"/>
        <v>0</v>
      </c>
      <c r="BP307" t="b">
        <f t="shared" si="115"/>
        <v>0</v>
      </c>
      <c r="BQ307">
        <f t="shared" si="128"/>
        <v>0</v>
      </c>
    </row>
    <row r="308" spans="1:69" x14ac:dyDescent="0.25">
      <c r="A308" s="1">
        <v>6928000440</v>
      </c>
      <c r="B308" s="1" t="s">
        <v>203</v>
      </c>
      <c r="C308" s="4">
        <v>301950</v>
      </c>
      <c r="D308" s="1">
        <v>3</v>
      </c>
      <c r="E308" s="1" t="s">
        <v>6</v>
      </c>
      <c r="F308" s="1">
        <v>1370</v>
      </c>
      <c r="G308" s="1">
        <v>9288</v>
      </c>
      <c r="H308" s="1">
        <v>1</v>
      </c>
      <c r="I308" s="1">
        <v>0</v>
      </c>
      <c r="J308" s="1">
        <v>0</v>
      </c>
      <c r="K308" s="1">
        <v>4</v>
      </c>
      <c r="L308" s="1">
        <v>7</v>
      </c>
      <c r="M308" s="1">
        <v>1370</v>
      </c>
      <c r="N308" s="1">
        <v>0</v>
      </c>
      <c r="O308" s="1">
        <v>1988</v>
      </c>
      <c r="P308" s="1">
        <v>0</v>
      </c>
      <c r="Q308" s="2">
        <v>474824</v>
      </c>
      <c r="R308" s="1">
        <v>-122152</v>
      </c>
      <c r="S308" s="1"/>
      <c r="T308" s="4">
        <f t="shared" si="104"/>
        <v>220.4014598540146</v>
      </c>
      <c r="U308" s="4" t="b">
        <f t="shared" si="116"/>
        <v>1</v>
      </c>
      <c r="V308" s="2">
        <f t="shared" si="117"/>
        <v>1</v>
      </c>
      <c r="W308" s="4"/>
      <c r="X308" t="b">
        <f t="shared" si="105"/>
        <v>1</v>
      </c>
      <c r="Y308">
        <f t="shared" si="129"/>
        <v>1</v>
      </c>
      <c r="Z308" t="b">
        <f t="shared" si="106"/>
        <v>0</v>
      </c>
      <c r="AA308">
        <f t="shared" si="118"/>
        <v>0</v>
      </c>
      <c r="AB308" t="b">
        <f t="shared" si="107"/>
        <v>0</v>
      </c>
      <c r="AC308">
        <f t="shared" si="119"/>
        <v>0</v>
      </c>
      <c r="AE308">
        <f t="shared" si="120"/>
        <v>1</v>
      </c>
      <c r="AF308">
        <f t="shared" si="108"/>
        <v>1</v>
      </c>
      <c r="AG308" s="14">
        <f t="shared" si="121"/>
        <v>0</v>
      </c>
      <c r="AI308" s="13" t="b">
        <f t="shared" si="109"/>
        <v>0</v>
      </c>
      <c r="AJ308">
        <f t="shared" si="122"/>
        <v>0</v>
      </c>
      <c r="AL308" t="b">
        <v>0</v>
      </c>
      <c r="AM308">
        <v>0</v>
      </c>
      <c r="AO308" t="b">
        <v>0</v>
      </c>
      <c r="AP308">
        <v>0</v>
      </c>
      <c r="AR308" t="b">
        <v>0</v>
      </c>
      <c r="AS308">
        <v>0</v>
      </c>
      <c r="AU308" t="b">
        <v>0</v>
      </c>
      <c r="AV308">
        <v>0</v>
      </c>
      <c r="AX308" t="b">
        <v>0</v>
      </c>
      <c r="AY308">
        <v>0</v>
      </c>
      <c r="BA308" t="b">
        <f t="shared" si="110"/>
        <v>0</v>
      </c>
      <c r="BB308">
        <f t="shared" si="123"/>
        <v>0</v>
      </c>
      <c r="BD308" t="b">
        <f t="shared" si="111"/>
        <v>1</v>
      </c>
      <c r="BE308">
        <f t="shared" si="124"/>
        <v>1</v>
      </c>
      <c r="BG308" t="b">
        <f t="shared" si="112"/>
        <v>0</v>
      </c>
      <c r="BH308">
        <f t="shared" si="125"/>
        <v>0</v>
      </c>
      <c r="BJ308" t="b">
        <f t="shared" si="113"/>
        <v>0</v>
      </c>
      <c r="BK308">
        <f t="shared" si="126"/>
        <v>0</v>
      </c>
      <c r="BM308" t="b">
        <f t="shared" si="114"/>
        <v>1</v>
      </c>
      <c r="BN308">
        <f t="shared" si="127"/>
        <v>1</v>
      </c>
      <c r="BP308" t="b">
        <f t="shared" si="115"/>
        <v>0</v>
      </c>
      <c r="BQ308">
        <f t="shared" si="128"/>
        <v>0</v>
      </c>
    </row>
    <row r="309" spans="1:69" x14ac:dyDescent="0.25">
      <c r="A309" s="1">
        <v>1471701470</v>
      </c>
      <c r="B309" s="1" t="s">
        <v>86</v>
      </c>
      <c r="C309" s="4">
        <v>293000</v>
      </c>
      <c r="D309" s="1">
        <v>3</v>
      </c>
      <c r="E309" s="1" t="s">
        <v>6</v>
      </c>
      <c r="F309" s="1">
        <v>1420</v>
      </c>
      <c r="G309" s="1">
        <v>13187</v>
      </c>
      <c r="H309" s="1">
        <v>1</v>
      </c>
      <c r="I309" s="1">
        <v>0</v>
      </c>
      <c r="J309" s="1">
        <v>0</v>
      </c>
      <c r="K309" s="1">
        <v>4</v>
      </c>
      <c r="L309" s="1">
        <v>7</v>
      </c>
      <c r="M309" s="1">
        <v>1420</v>
      </c>
      <c r="N309" s="1">
        <v>0</v>
      </c>
      <c r="O309" s="1">
        <v>1974</v>
      </c>
      <c r="P309" s="1">
        <v>0</v>
      </c>
      <c r="Q309" s="2">
        <v>474608</v>
      </c>
      <c r="R309" s="1">
        <v>-122065</v>
      </c>
      <c r="S309" s="1"/>
      <c r="T309" s="4">
        <f t="shared" si="104"/>
        <v>206.33802816901408</v>
      </c>
      <c r="U309" s="4" t="b">
        <f t="shared" si="116"/>
        <v>1</v>
      </c>
      <c r="V309" s="2">
        <f t="shared" si="117"/>
        <v>1</v>
      </c>
      <c r="W309" s="4"/>
      <c r="X309" t="b">
        <f t="shared" si="105"/>
        <v>1</v>
      </c>
      <c r="Y309">
        <f t="shared" si="129"/>
        <v>1</v>
      </c>
      <c r="Z309" t="b">
        <f t="shared" si="106"/>
        <v>0</v>
      </c>
      <c r="AA309">
        <f t="shared" si="118"/>
        <v>0</v>
      </c>
      <c r="AB309" t="b">
        <f t="shared" si="107"/>
        <v>0</v>
      </c>
      <c r="AC309">
        <f t="shared" si="119"/>
        <v>0</v>
      </c>
      <c r="AE309">
        <f t="shared" si="120"/>
        <v>1</v>
      </c>
      <c r="AF309">
        <f t="shared" si="108"/>
        <v>1</v>
      </c>
      <c r="AG309" s="14">
        <f t="shared" si="121"/>
        <v>0</v>
      </c>
      <c r="AI309" s="13" t="b">
        <f t="shared" si="109"/>
        <v>0</v>
      </c>
      <c r="AJ309">
        <f t="shared" si="122"/>
        <v>0</v>
      </c>
      <c r="AL309" t="b">
        <v>0</v>
      </c>
      <c r="AM309">
        <v>0</v>
      </c>
      <c r="AO309" t="b">
        <v>0</v>
      </c>
      <c r="AP309">
        <v>0</v>
      </c>
      <c r="AR309" t="b">
        <v>0</v>
      </c>
      <c r="AS309">
        <v>0</v>
      </c>
      <c r="AU309" t="b">
        <v>0</v>
      </c>
      <c r="AV309">
        <v>0</v>
      </c>
      <c r="AX309" t="b">
        <v>0</v>
      </c>
      <c r="AY309">
        <v>0</v>
      </c>
      <c r="BA309" t="b">
        <f t="shared" si="110"/>
        <v>0</v>
      </c>
      <c r="BB309">
        <f t="shared" si="123"/>
        <v>0</v>
      </c>
      <c r="BD309" t="b">
        <f t="shared" si="111"/>
        <v>1</v>
      </c>
      <c r="BE309">
        <f t="shared" si="124"/>
        <v>1</v>
      </c>
      <c r="BG309" t="b">
        <f t="shared" si="112"/>
        <v>0</v>
      </c>
      <c r="BH309">
        <f t="shared" si="125"/>
        <v>0</v>
      </c>
      <c r="BJ309" t="b">
        <f t="shared" si="113"/>
        <v>0</v>
      </c>
      <c r="BK309">
        <f t="shared" si="126"/>
        <v>0</v>
      </c>
      <c r="BM309" t="b">
        <f t="shared" si="114"/>
        <v>1</v>
      </c>
      <c r="BN309">
        <f t="shared" si="127"/>
        <v>1</v>
      </c>
      <c r="BP309" t="b">
        <f t="shared" si="115"/>
        <v>0</v>
      </c>
      <c r="BQ309">
        <f t="shared" si="128"/>
        <v>0</v>
      </c>
    </row>
    <row r="310" spans="1:69" x14ac:dyDescent="0.25">
      <c r="A310" s="1">
        <v>7418000020</v>
      </c>
      <c r="B310" s="1" t="s">
        <v>193</v>
      </c>
      <c r="C310" s="4">
        <v>305000</v>
      </c>
      <c r="D310" s="1">
        <v>3</v>
      </c>
      <c r="E310" s="1" t="s">
        <v>6</v>
      </c>
      <c r="F310" s="1">
        <v>1400</v>
      </c>
      <c r="G310" s="1">
        <v>10350</v>
      </c>
      <c r="H310" s="1">
        <v>1</v>
      </c>
      <c r="I310" s="1">
        <v>0</v>
      </c>
      <c r="J310" s="1">
        <v>0</v>
      </c>
      <c r="K310" s="1">
        <v>4</v>
      </c>
      <c r="L310" s="1">
        <v>7</v>
      </c>
      <c r="M310" s="1">
        <v>1400</v>
      </c>
      <c r="N310" s="1">
        <v>0</v>
      </c>
      <c r="O310" s="1">
        <v>1976</v>
      </c>
      <c r="P310" s="1">
        <v>0</v>
      </c>
      <c r="Q310" s="1">
        <v>47479</v>
      </c>
      <c r="R310" s="1">
        <v>-122132</v>
      </c>
      <c r="S310" s="1"/>
      <c r="T310" s="4">
        <f t="shared" si="104"/>
        <v>217.85714285714286</v>
      </c>
      <c r="U310" s="4" t="b">
        <f t="shared" si="116"/>
        <v>1</v>
      </c>
      <c r="V310" s="2">
        <f t="shared" si="117"/>
        <v>1</v>
      </c>
      <c r="W310" s="4"/>
      <c r="X310" t="b">
        <f t="shared" si="105"/>
        <v>1</v>
      </c>
      <c r="Y310">
        <f t="shared" si="129"/>
        <v>1</v>
      </c>
      <c r="Z310" t="b">
        <f t="shared" si="106"/>
        <v>0</v>
      </c>
      <c r="AA310">
        <f t="shared" si="118"/>
        <v>0</v>
      </c>
      <c r="AB310" t="b">
        <f t="shared" si="107"/>
        <v>0</v>
      </c>
      <c r="AC310">
        <f t="shared" si="119"/>
        <v>0</v>
      </c>
      <c r="AE310">
        <f t="shared" si="120"/>
        <v>1</v>
      </c>
      <c r="AF310">
        <f t="shared" si="108"/>
        <v>1</v>
      </c>
      <c r="AG310" s="14">
        <f t="shared" si="121"/>
        <v>0</v>
      </c>
      <c r="AI310" s="13" t="b">
        <f t="shared" si="109"/>
        <v>0</v>
      </c>
      <c r="AJ310">
        <f t="shared" si="122"/>
        <v>0</v>
      </c>
      <c r="AL310" t="b">
        <v>0</v>
      </c>
      <c r="AM310">
        <v>0</v>
      </c>
      <c r="AO310" t="b">
        <v>0</v>
      </c>
      <c r="AP310">
        <v>0</v>
      </c>
      <c r="AR310" t="b">
        <v>0</v>
      </c>
      <c r="AS310">
        <v>0</v>
      </c>
      <c r="AU310" t="b">
        <v>0</v>
      </c>
      <c r="AV310">
        <v>0</v>
      </c>
      <c r="AX310" t="b">
        <v>0</v>
      </c>
      <c r="AY310">
        <v>0</v>
      </c>
      <c r="BA310" t="b">
        <f t="shared" si="110"/>
        <v>0</v>
      </c>
      <c r="BB310">
        <f t="shared" si="123"/>
        <v>0</v>
      </c>
      <c r="BD310" t="b">
        <f t="shared" si="111"/>
        <v>1</v>
      </c>
      <c r="BE310">
        <f t="shared" si="124"/>
        <v>1</v>
      </c>
      <c r="BG310" t="b">
        <f t="shared" si="112"/>
        <v>0</v>
      </c>
      <c r="BH310">
        <f t="shared" si="125"/>
        <v>0</v>
      </c>
      <c r="BJ310" t="b">
        <f t="shared" si="113"/>
        <v>0</v>
      </c>
      <c r="BK310">
        <f t="shared" si="126"/>
        <v>0</v>
      </c>
      <c r="BM310" t="b">
        <f t="shared" si="114"/>
        <v>1</v>
      </c>
      <c r="BN310">
        <f t="shared" si="127"/>
        <v>1</v>
      </c>
      <c r="BP310" t="b">
        <f t="shared" si="115"/>
        <v>0</v>
      </c>
      <c r="BQ310">
        <f t="shared" si="128"/>
        <v>0</v>
      </c>
    </row>
    <row r="311" spans="1:69" x14ac:dyDescent="0.25">
      <c r="A311" s="1">
        <v>4309700130</v>
      </c>
      <c r="B311" s="1" t="s">
        <v>136</v>
      </c>
      <c r="C311" s="4">
        <v>860000</v>
      </c>
      <c r="D311" s="1">
        <v>3</v>
      </c>
      <c r="E311" s="1" t="s">
        <v>19</v>
      </c>
      <c r="F311" s="1">
        <v>4720</v>
      </c>
      <c r="G311" s="1">
        <v>32467</v>
      </c>
      <c r="H311" s="1">
        <v>2</v>
      </c>
      <c r="I311" s="1">
        <v>0</v>
      </c>
      <c r="J311" s="1">
        <v>2</v>
      </c>
      <c r="K311" s="1">
        <v>3</v>
      </c>
      <c r="L311" s="1">
        <v>10</v>
      </c>
      <c r="M311" s="1">
        <v>3190</v>
      </c>
      <c r="N311" s="1">
        <v>1530</v>
      </c>
      <c r="O311" s="1">
        <v>1998</v>
      </c>
      <c r="P311" s="1">
        <v>0</v>
      </c>
      <c r="Q311" s="1">
        <v>47508</v>
      </c>
      <c r="R311" s="1">
        <v>-122113</v>
      </c>
      <c r="S311" s="1"/>
      <c r="T311" s="4">
        <f t="shared" si="104"/>
        <v>182.20338983050848</v>
      </c>
      <c r="U311" s="4" t="b">
        <f t="shared" si="116"/>
        <v>0</v>
      </c>
      <c r="V311" s="2">
        <f t="shared" si="117"/>
        <v>0</v>
      </c>
      <c r="W311" s="4"/>
      <c r="X311" t="b">
        <f t="shared" si="105"/>
        <v>1</v>
      </c>
      <c r="Y311">
        <f t="shared" si="129"/>
        <v>1</v>
      </c>
      <c r="Z311" t="b">
        <f t="shared" si="106"/>
        <v>0</v>
      </c>
      <c r="AA311">
        <f t="shared" si="118"/>
        <v>0</v>
      </c>
      <c r="AB311" t="b">
        <f t="shared" si="107"/>
        <v>0</v>
      </c>
      <c r="AC311">
        <f t="shared" si="119"/>
        <v>0</v>
      </c>
      <c r="AE311">
        <f t="shared" si="120"/>
        <v>1</v>
      </c>
      <c r="AF311">
        <f t="shared" si="108"/>
        <v>1</v>
      </c>
      <c r="AG311" s="14">
        <f t="shared" si="121"/>
        <v>0</v>
      </c>
      <c r="AI311" s="13" t="b">
        <f t="shared" si="109"/>
        <v>1</v>
      </c>
      <c r="AJ311">
        <f t="shared" si="122"/>
        <v>1</v>
      </c>
      <c r="AL311" t="b">
        <v>1</v>
      </c>
      <c r="AM311">
        <v>1</v>
      </c>
      <c r="AO311" t="b">
        <v>1</v>
      </c>
      <c r="AP311">
        <v>1</v>
      </c>
      <c r="AR311" t="b">
        <v>1</v>
      </c>
      <c r="AS311">
        <v>1</v>
      </c>
      <c r="AU311" t="b">
        <v>0</v>
      </c>
      <c r="AV311">
        <v>0</v>
      </c>
      <c r="AX311" t="b">
        <v>0</v>
      </c>
      <c r="AY311">
        <v>0</v>
      </c>
      <c r="BA311" t="b">
        <f t="shared" si="110"/>
        <v>0</v>
      </c>
      <c r="BB311">
        <f t="shared" si="123"/>
        <v>0</v>
      </c>
      <c r="BD311" t="b">
        <f t="shared" si="111"/>
        <v>1</v>
      </c>
      <c r="BE311">
        <f t="shared" si="124"/>
        <v>1</v>
      </c>
      <c r="BG311" t="b">
        <f t="shared" si="112"/>
        <v>1</v>
      </c>
      <c r="BH311">
        <f t="shared" si="125"/>
        <v>1</v>
      </c>
      <c r="BJ311" t="b">
        <f t="shared" si="113"/>
        <v>1</v>
      </c>
      <c r="BK311">
        <f t="shared" si="126"/>
        <v>1</v>
      </c>
      <c r="BM311" t="b">
        <f t="shared" si="114"/>
        <v>0</v>
      </c>
      <c r="BN311">
        <f t="shared" si="127"/>
        <v>0</v>
      </c>
      <c r="BP311" t="b">
        <f t="shared" si="115"/>
        <v>1</v>
      </c>
      <c r="BQ311">
        <f t="shared" si="128"/>
        <v>1</v>
      </c>
    </row>
    <row r="312" spans="1:69" x14ac:dyDescent="0.25">
      <c r="A312" s="1">
        <v>2316800020</v>
      </c>
      <c r="B312" s="1" t="s">
        <v>128</v>
      </c>
      <c r="C312" s="4">
        <v>560000</v>
      </c>
      <c r="D312" s="1">
        <v>4</v>
      </c>
      <c r="E312" s="1" t="s">
        <v>12</v>
      </c>
      <c r="F312" s="1">
        <v>2710</v>
      </c>
      <c r="G312" s="1">
        <v>6583</v>
      </c>
      <c r="H312" s="1">
        <v>2</v>
      </c>
      <c r="I312" s="1">
        <v>0</v>
      </c>
      <c r="J312" s="1">
        <v>0</v>
      </c>
      <c r="K312" s="1">
        <v>3</v>
      </c>
      <c r="L312" s="1">
        <v>9</v>
      </c>
      <c r="M312" s="1">
        <v>2710</v>
      </c>
      <c r="N312" s="1">
        <v>0</v>
      </c>
      <c r="O312" s="1">
        <v>2003</v>
      </c>
      <c r="P312" s="1">
        <v>0</v>
      </c>
      <c r="Q312" s="2">
        <v>474922</v>
      </c>
      <c r="R312" s="1">
        <v>-122141</v>
      </c>
      <c r="S312" s="1"/>
      <c r="T312" s="4">
        <f t="shared" si="104"/>
        <v>206.64206642066421</v>
      </c>
      <c r="U312" s="4" t="b">
        <f t="shared" si="116"/>
        <v>1</v>
      </c>
      <c r="V312" s="2">
        <f t="shared" si="117"/>
        <v>1</v>
      </c>
      <c r="W312" s="4"/>
      <c r="X312" t="b">
        <f t="shared" si="105"/>
        <v>1</v>
      </c>
      <c r="Y312">
        <f t="shared" si="129"/>
        <v>1</v>
      </c>
      <c r="Z312" t="b">
        <f t="shared" si="106"/>
        <v>0</v>
      </c>
      <c r="AA312">
        <f t="shared" si="118"/>
        <v>0</v>
      </c>
      <c r="AB312" t="b">
        <f t="shared" si="107"/>
        <v>0</v>
      </c>
      <c r="AC312">
        <f t="shared" si="119"/>
        <v>0</v>
      </c>
      <c r="AE312">
        <f t="shared" si="120"/>
        <v>1</v>
      </c>
      <c r="AF312">
        <f t="shared" si="108"/>
        <v>1</v>
      </c>
      <c r="AG312" s="14">
        <f t="shared" si="121"/>
        <v>0</v>
      </c>
      <c r="AI312" s="13" t="b">
        <f t="shared" si="109"/>
        <v>1</v>
      </c>
      <c r="AJ312">
        <f t="shared" si="122"/>
        <v>1</v>
      </c>
      <c r="AL312" t="b">
        <v>1</v>
      </c>
      <c r="AM312">
        <v>1</v>
      </c>
      <c r="AO312" t="b">
        <v>0</v>
      </c>
      <c r="AP312">
        <v>0</v>
      </c>
      <c r="AR312" t="b">
        <v>0</v>
      </c>
      <c r="AS312">
        <v>0</v>
      </c>
      <c r="AU312" t="b">
        <v>0</v>
      </c>
      <c r="AV312">
        <v>0</v>
      </c>
      <c r="AX312" t="b">
        <v>1</v>
      </c>
      <c r="AY312">
        <v>1</v>
      </c>
      <c r="BA312" t="b">
        <f t="shared" si="110"/>
        <v>1</v>
      </c>
      <c r="BB312">
        <f t="shared" si="123"/>
        <v>1</v>
      </c>
      <c r="BD312" t="b">
        <f t="shared" si="111"/>
        <v>1</v>
      </c>
      <c r="BE312">
        <f t="shared" si="124"/>
        <v>1</v>
      </c>
      <c r="BG312" t="b">
        <f t="shared" si="112"/>
        <v>1</v>
      </c>
      <c r="BH312">
        <f t="shared" si="125"/>
        <v>1</v>
      </c>
      <c r="BJ312" t="b">
        <f t="shared" si="113"/>
        <v>0</v>
      </c>
      <c r="BK312">
        <f t="shared" si="126"/>
        <v>0</v>
      </c>
      <c r="BM312" t="b">
        <f t="shared" si="114"/>
        <v>0</v>
      </c>
      <c r="BN312">
        <f t="shared" si="127"/>
        <v>0</v>
      </c>
      <c r="BP312" t="b">
        <f t="shared" si="115"/>
        <v>1</v>
      </c>
      <c r="BQ312">
        <f t="shared" si="128"/>
        <v>1</v>
      </c>
    </row>
    <row r="313" spans="1:69" x14ac:dyDescent="0.25">
      <c r="A313" s="1">
        <v>9211010440</v>
      </c>
      <c r="B313" s="1" t="s">
        <v>199</v>
      </c>
      <c r="C313" s="4">
        <v>535000</v>
      </c>
      <c r="D313" s="1">
        <v>4</v>
      </c>
      <c r="E313" s="1" t="s">
        <v>12</v>
      </c>
      <c r="F313" s="1">
        <v>3250</v>
      </c>
      <c r="G313" s="1">
        <v>6933</v>
      </c>
      <c r="H313" s="1">
        <v>2</v>
      </c>
      <c r="I313" s="1">
        <v>0</v>
      </c>
      <c r="J313" s="1">
        <v>0</v>
      </c>
      <c r="K313" s="1">
        <v>3</v>
      </c>
      <c r="L313" s="1">
        <v>8</v>
      </c>
      <c r="M313" s="1">
        <v>3250</v>
      </c>
      <c r="N313" s="1">
        <v>0</v>
      </c>
      <c r="O313" s="1">
        <v>2009</v>
      </c>
      <c r="P313" s="1">
        <v>0</v>
      </c>
      <c r="Q313" s="2">
        <v>474956</v>
      </c>
      <c r="R313" s="1">
        <v>-122151</v>
      </c>
      <c r="S313" s="1"/>
      <c r="T313" s="4">
        <f t="shared" si="104"/>
        <v>164.61538461538461</v>
      </c>
      <c r="U313" s="4" t="b">
        <f t="shared" si="116"/>
        <v>0</v>
      </c>
      <c r="V313" s="2">
        <f t="shared" si="117"/>
        <v>0</v>
      </c>
      <c r="W313" s="4"/>
      <c r="X313" t="b">
        <f t="shared" si="105"/>
        <v>0</v>
      </c>
      <c r="Y313">
        <f t="shared" si="129"/>
        <v>0</v>
      </c>
      <c r="Z313" t="b">
        <f t="shared" si="106"/>
        <v>0</v>
      </c>
      <c r="AA313">
        <f t="shared" si="118"/>
        <v>0</v>
      </c>
      <c r="AB313" t="b">
        <f t="shared" si="107"/>
        <v>1</v>
      </c>
      <c r="AC313">
        <f t="shared" si="119"/>
        <v>1</v>
      </c>
      <c r="AE313">
        <f t="shared" si="120"/>
        <v>0</v>
      </c>
      <c r="AF313">
        <f t="shared" si="108"/>
        <v>2</v>
      </c>
      <c r="AG313" s="14">
        <f t="shared" si="121"/>
        <v>2</v>
      </c>
      <c r="AI313" s="13" t="b">
        <f t="shared" si="109"/>
        <v>1</v>
      </c>
      <c r="AJ313">
        <f t="shared" si="122"/>
        <v>1</v>
      </c>
      <c r="AL313" t="b">
        <v>1</v>
      </c>
      <c r="AM313">
        <v>1</v>
      </c>
      <c r="AO313" t="b">
        <v>0</v>
      </c>
      <c r="AP313">
        <v>0</v>
      </c>
      <c r="AR313" t="b">
        <v>0</v>
      </c>
      <c r="AS313">
        <v>0</v>
      </c>
      <c r="AU313" t="b">
        <v>0</v>
      </c>
      <c r="AV313">
        <v>0</v>
      </c>
      <c r="AX313" t="b">
        <v>1</v>
      </c>
      <c r="AY313">
        <v>1</v>
      </c>
      <c r="BA313" t="b">
        <f t="shared" si="110"/>
        <v>1</v>
      </c>
      <c r="BB313">
        <f t="shared" si="123"/>
        <v>1</v>
      </c>
      <c r="BD313" t="b">
        <f t="shared" si="111"/>
        <v>1</v>
      </c>
      <c r="BE313">
        <f t="shared" si="124"/>
        <v>1</v>
      </c>
      <c r="BG313" t="b">
        <f t="shared" si="112"/>
        <v>1</v>
      </c>
      <c r="BH313">
        <f t="shared" si="125"/>
        <v>1</v>
      </c>
      <c r="BJ313" t="b">
        <f t="shared" si="113"/>
        <v>0</v>
      </c>
      <c r="BK313">
        <f t="shared" si="126"/>
        <v>0</v>
      </c>
      <c r="BM313" t="b">
        <f t="shared" si="114"/>
        <v>0</v>
      </c>
      <c r="BN313">
        <f t="shared" si="127"/>
        <v>0</v>
      </c>
      <c r="BP313" t="b">
        <f t="shared" si="115"/>
        <v>0</v>
      </c>
      <c r="BQ313">
        <f t="shared" si="128"/>
        <v>0</v>
      </c>
    </row>
    <row r="314" spans="1:69" x14ac:dyDescent="0.25">
      <c r="A314" s="1">
        <v>9475960050</v>
      </c>
      <c r="B314" s="1" t="s">
        <v>70</v>
      </c>
      <c r="C314" s="4">
        <v>565000</v>
      </c>
      <c r="D314" s="1">
        <v>4</v>
      </c>
      <c r="E314" s="1" t="s">
        <v>9</v>
      </c>
      <c r="F314" s="1">
        <v>3260</v>
      </c>
      <c r="G314" s="1">
        <v>4900</v>
      </c>
      <c r="H314" s="1">
        <v>2</v>
      </c>
      <c r="I314" s="1">
        <v>0</v>
      </c>
      <c r="J314" s="1">
        <v>0</v>
      </c>
      <c r="K314" s="1">
        <v>3</v>
      </c>
      <c r="L314" s="1">
        <v>9</v>
      </c>
      <c r="M314" s="1">
        <v>3260</v>
      </c>
      <c r="N314" s="1">
        <v>0</v>
      </c>
      <c r="O314" s="1">
        <v>2013</v>
      </c>
      <c r="P314" s="1">
        <v>0</v>
      </c>
      <c r="Q314" s="2">
        <v>474812</v>
      </c>
      <c r="R314" s="1">
        <v>-122123</v>
      </c>
      <c r="S314" s="1"/>
      <c r="T314" s="4">
        <f t="shared" si="104"/>
        <v>173.31288343558282</v>
      </c>
      <c r="U314" s="4" t="b">
        <f t="shared" si="116"/>
        <v>0</v>
      </c>
      <c r="V314" s="2">
        <f t="shared" si="117"/>
        <v>0</v>
      </c>
      <c r="W314" s="4"/>
      <c r="X314" t="b">
        <f t="shared" si="105"/>
        <v>0</v>
      </c>
      <c r="Y314">
        <f t="shared" si="129"/>
        <v>0</v>
      </c>
      <c r="Z314" t="b">
        <f t="shared" si="106"/>
        <v>0</v>
      </c>
      <c r="AA314">
        <f t="shared" si="118"/>
        <v>0</v>
      </c>
      <c r="AB314" t="b">
        <f t="shared" si="107"/>
        <v>1</v>
      </c>
      <c r="AC314">
        <f t="shared" si="119"/>
        <v>1</v>
      </c>
      <c r="AE314">
        <f t="shared" si="120"/>
        <v>0</v>
      </c>
      <c r="AF314">
        <f t="shared" si="108"/>
        <v>2</v>
      </c>
      <c r="AG314" s="14">
        <f t="shared" si="121"/>
        <v>2</v>
      </c>
      <c r="AI314" s="13" t="b">
        <f t="shared" si="109"/>
        <v>1</v>
      </c>
      <c r="AJ314">
        <f t="shared" si="122"/>
        <v>1</v>
      </c>
      <c r="AL314" t="b">
        <v>1</v>
      </c>
      <c r="AM314">
        <v>1</v>
      </c>
      <c r="AO314" t="b">
        <v>0</v>
      </c>
      <c r="AP314">
        <v>0</v>
      </c>
      <c r="AR314" t="b">
        <v>0</v>
      </c>
      <c r="AS314">
        <v>0</v>
      </c>
      <c r="AU314" t="b">
        <v>0</v>
      </c>
      <c r="AV314">
        <v>0</v>
      </c>
      <c r="AX314" t="b">
        <v>1</v>
      </c>
      <c r="AY314">
        <v>1</v>
      </c>
      <c r="BA314" t="b">
        <f t="shared" si="110"/>
        <v>1</v>
      </c>
      <c r="BB314">
        <f t="shared" si="123"/>
        <v>1</v>
      </c>
      <c r="BD314" t="b">
        <f t="shared" si="111"/>
        <v>1</v>
      </c>
      <c r="BE314">
        <f t="shared" si="124"/>
        <v>1</v>
      </c>
      <c r="BG314" t="b">
        <f t="shared" si="112"/>
        <v>1</v>
      </c>
      <c r="BH314">
        <f t="shared" si="125"/>
        <v>1</v>
      </c>
      <c r="BJ314" t="b">
        <f t="shared" si="113"/>
        <v>0</v>
      </c>
      <c r="BK314">
        <f t="shared" si="126"/>
        <v>0</v>
      </c>
      <c r="BM314" t="b">
        <f t="shared" si="114"/>
        <v>0</v>
      </c>
      <c r="BN314">
        <f t="shared" si="127"/>
        <v>0</v>
      </c>
      <c r="BP314" t="b">
        <f t="shared" si="115"/>
        <v>1</v>
      </c>
      <c r="BQ314">
        <f t="shared" si="128"/>
        <v>1</v>
      </c>
    </row>
    <row r="315" spans="1:69" x14ac:dyDescent="0.25">
      <c r="A315" s="1">
        <v>3211000170</v>
      </c>
      <c r="B315" s="1" t="s">
        <v>204</v>
      </c>
      <c r="C315" s="4">
        <v>255000</v>
      </c>
      <c r="D315" s="1">
        <v>4</v>
      </c>
      <c r="E315" s="1" t="s">
        <v>12</v>
      </c>
      <c r="F315" s="1">
        <v>1580</v>
      </c>
      <c r="G315" s="1">
        <v>7800</v>
      </c>
      <c r="H315" s="1">
        <v>1</v>
      </c>
      <c r="I315" s="1">
        <v>0</v>
      </c>
      <c r="J315" s="1">
        <v>0</v>
      </c>
      <c r="K315" s="1">
        <v>4</v>
      </c>
      <c r="L315" s="1">
        <v>7</v>
      </c>
      <c r="M315" s="1">
        <v>1580</v>
      </c>
      <c r="N315" s="1">
        <v>0</v>
      </c>
      <c r="O315" s="1">
        <v>1959</v>
      </c>
      <c r="P315" s="1">
        <v>0</v>
      </c>
      <c r="Q315" s="1">
        <v>47481</v>
      </c>
      <c r="R315" s="1">
        <v>-122163</v>
      </c>
      <c r="S315" s="1"/>
      <c r="T315" s="4">
        <f t="shared" si="104"/>
        <v>161.39240506329114</v>
      </c>
      <c r="U315" s="4" t="b">
        <f t="shared" si="116"/>
        <v>0</v>
      </c>
      <c r="V315" s="2">
        <f t="shared" si="117"/>
        <v>0</v>
      </c>
      <c r="W315" s="4"/>
      <c r="X315" t="b">
        <f t="shared" si="105"/>
        <v>0</v>
      </c>
      <c r="Y315">
        <f t="shared" si="129"/>
        <v>0</v>
      </c>
      <c r="Z315" t="b">
        <f t="shared" si="106"/>
        <v>0</v>
      </c>
      <c r="AA315">
        <f t="shared" si="118"/>
        <v>0</v>
      </c>
      <c r="AB315" t="b">
        <f t="shared" si="107"/>
        <v>1</v>
      </c>
      <c r="AC315">
        <f t="shared" si="119"/>
        <v>1</v>
      </c>
      <c r="AE315">
        <f t="shared" si="120"/>
        <v>0</v>
      </c>
      <c r="AF315">
        <f t="shared" si="108"/>
        <v>2</v>
      </c>
      <c r="AG315" s="14">
        <f t="shared" si="121"/>
        <v>2</v>
      </c>
      <c r="AI315" s="13" t="b">
        <f t="shared" si="109"/>
        <v>0</v>
      </c>
      <c r="AJ315">
        <f t="shared" si="122"/>
        <v>0</v>
      </c>
      <c r="AL315" t="b">
        <v>0</v>
      </c>
      <c r="AM315">
        <v>0</v>
      </c>
      <c r="AO315" t="b">
        <v>0</v>
      </c>
      <c r="AP315">
        <v>0</v>
      </c>
      <c r="AR315" t="b">
        <v>0</v>
      </c>
      <c r="AS315">
        <v>0</v>
      </c>
      <c r="AU315" t="b">
        <v>0</v>
      </c>
      <c r="AV315">
        <v>0</v>
      </c>
      <c r="AX315" t="b">
        <v>0</v>
      </c>
      <c r="AY315">
        <v>0</v>
      </c>
      <c r="BA315" t="b">
        <f t="shared" si="110"/>
        <v>1</v>
      </c>
      <c r="BB315">
        <f t="shared" si="123"/>
        <v>1</v>
      </c>
      <c r="BD315" t="b">
        <f t="shared" si="111"/>
        <v>1</v>
      </c>
      <c r="BE315">
        <f t="shared" si="124"/>
        <v>1</v>
      </c>
      <c r="BG315" t="b">
        <f t="shared" si="112"/>
        <v>0</v>
      </c>
      <c r="BH315">
        <f t="shared" si="125"/>
        <v>0</v>
      </c>
      <c r="BJ315" t="b">
        <f t="shared" si="113"/>
        <v>0</v>
      </c>
      <c r="BK315">
        <f t="shared" si="126"/>
        <v>0</v>
      </c>
      <c r="BM315" t="b">
        <f t="shared" si="114"/>
        <v>1</v>
      </c>
      <c r="BN315">
        <f t="shared" si="127"/>
        <v>1</v>
      </c>
      <c r="BP315" t="b">
        <f t="shared" si="115"/>
        <v>0</v>
      </c>
      <c r="BQ315">
        <f t="shared" si="128"/>
        <v>0</v>
      </c>
    </row>
    <row r="316" spans="1:69" x14ac:dyDescent="0.25">
      <c r="A316" s="1">
        <v>3303980470</v>
      </c>
      <c r="B316" s="1" t="s">
        <v>114</v>
      </c>
      <c r="C316" s="4">
        <v>1185000</v>
      </c>
      <c r="D316" s="1">
        <v>4</v>
      </c>
      <c r="E316" s="1" t="s">
        <v>19</v>
      </c>
      <c r="F316" s="1">
        <v>3960</v>
      </c>
      <c r="G316" s="1">
        <v>12895</v>
      </c>
      <c r="H316" s="1">
        <v>2</v>
      </c>
      <c r="I316" s="1">
        <v>0</v>
      </c>
      <c r="J316" s="1">
        <v>0</v>
      </c>
      <c r="K316" s="1">
        <v>3</v>
      </c>
      <c r="L316" s="1">
        <v>11</v>
      </c>
      <c r="M316" s="1">
        <v>3960</v>
      </c>
      <c r="N316" s="1">
        <v>0</v>
      </c>
      <c r="O316" s="1">
        <v>2001</v>
      </c>
      <c r="P316" s="1">
        <v>0</v>
      </c>
      <c r="Q316" s="2">
        <v>475211</v>
      </c>
      <c r="R316" s="1">
        <v>-122151</v>
      </c>
      <c r="S316" s="1"/>
      <c r="T316" s="4">
        <f t="shared" si="104"/>
        <v>299.24242424242425</v>
      </c>
      <c r="U316" s="4" t="b">
        <f t="shared" si="116"/>
        <v>1</v>
      </c>
      <c r="V316" s="2">
        <f t="shared" si="117"/>
        <v>1</v>
      </c>
      <c r="W316" s="4"/>
      <c r="X316" t="b">
        <f t="shared" si="105"/>
        <v>0</v>
      </c>
      <c r="Y316">
        <f t="shared" si="129"/>
        <v>0</v>
      </c>
      <c r="Z316" t="b">
        <f t="shared" si="106"/>
        <v>1</v>
      </c>
      <c r="AA316">
        <f t="shared" si="118"/>
        <v>1</v>
      </c>
      <c r="AB316" t="b">
        <f t="shared" si="107"/>
        <v>0</v>
      </c>
      <c r="AC316">
        <f t="shared" si="119"/>
        <v>0</v>
      </c>
      <c r="AE316">
        <f t="shared" si="120"/>
        <v>0</v>
      </c>
      <c r="AF316">
        <f t="shared" si="108"/>
        <v>1</v>
      </c>
      <c r="AG316" s="14">
        <f t="shared" si="121"/>
        <v>1</v>
      </c>
      <c r="AI316" s="13" t="b">
        <f t="shared" si="109"/>
        <v>1</v>
      </c>
      <c r="AJ316">
        <f t="shared" si="122"/>
        <v>1</v>
      </c>
      <c r="AL316" t="b">
        <v>1</v>
      </c>
      <c r="AM316">
        <v>1</v>
      </c>
      <c r="AO316" t="b">
        <v>0</v>
      </c>
      <c r="AP316">
        <v>0</v>
      </c>
      <c r="AR316" t="b">
        <v>0</v>
      </c>
      <c r="AS316">
        <v>0</v>
      </c>
      <c r="AU316" t="b">
        <v>0</v>
      </c>
      <c r="AV316">
        <v>0</v>
      </c>
      <c r="AX316" t="b">
        <v>1</v>
      </c>
      <c r="AY316">
        <v>1</v>
      </c>
      <c r="BA316" t="b">
        <f t="shared" si="110"/>
        <v>1</v>
      </c>
      <c r="BB316">
        <f t="shared" si="123"/>
        <v>1</v>
      </c>
      <c r="BD316" t="b">
        <f t="shared" si="111"/>
        <v>1</v>
      </c>
      <c r="BE316">
        <f t="shared" si="124"/>
        <v>1</v>
      </c>
      <c r="BG316" t="b">
        <f t="shared" si="112"/>
        <v>1</v>
      </c>
      <c r="BH316">
        <f t="shared" si="125"/>
        <v>1</v>
      </c>
      <c r="BJ316" t="b">
        <f t="shared" si="113"/>
        <v>0</v>
      </c>
      <c r="BK316">
        <f t="shared" si="126"/>
        <v>0</v>
      </c>
      <c r="BM316" t="b">
        <f t="shared" si="114"/>
        <v>0</v>
      </c>
      <c r="BN316">
        <f t="shared" si="127"/>
        <v>0</v>
      </c>
      <c r="BP316" t="b">
        <f t="shared" si="115"/>
        <v>1</v>
      </c>
      <c r="BQ316">
        <f t="shared" si="128"/>
        <v>1</v>
      </c>
    </row>
    <row r="317" spans="1:69" x14ac:dyDescent="0.25">
      <c r="A317" s="1">
        <v>1471701410</v>
      </c>
      <c r="B317" s="1" t="s">
        <v>197</v>
      </c>
      <c r="C317" s="4">
        <v>347950</v>
      </c>
      <c r="D317" s="1">
        <v>5</v>
      </c>
      <c r="E317" s="1" t="s">
        <v>26</v>
      </c>
      <c r="F317" s="1">
        <v>1700</v>
      </c>
      <c r="G317" s="1">
        <v>13500</v>
      </c>
      <c r="H317" s="1" t="s">
        <v>1</v>
      </c>
      <c r="I317" s="1">
        <v>0</v>
      </c>
      <c r="J317" s="1">
        <v>0</v>
      </c>
      <c r="K317" s="1">
        <v>4</v>
      </c>
      <c r="L317" s="1">
        <v>7</v>
      </c>
      <c r="M317" s="1">
        <v>1700</v>
      </c>
      <c r="N317" s="1">
        <v>0</v>
      </c>
      <c r="O317" s="1">
        <v>1962</v>
      </c>
      <c r="P317" s="1">
        <v>0</v>
      </c>
      <c r="Q317" s="2">
        <v>474611</v>
      </c>
      <c r="R317" s="1">
        <v>-122067</v>
      </c>
      <c r="S317" s="1"/>
      <c r="T317" s="4">
        <f t="shared" si="104"/>
        <v>204.6764705882353</v>
      </c>
      <c r="U317" s="4" t="b">
        <f t="shared" si="116"/>
        <v>1</v>
      </c>
      <c r="V317" s="2">
        <f t="shared" si="117"/>
        <v>1</v>
      </c>
      <c r="W317" s="4"/>
      <c r="X317" t="b">
        <f t="shared" si="105"/>
        <v>1</v>
      </c>
      <c r="Y317">
        <f t="shared" si="129"/>
        <v>1</v>
      </c>
      <c r="Z317" t="b">
        <f t="shared" si="106"/>
        <v>0</v>
      </c>
      <c r="AA317">
        <f t="shared" si="118"/>
        <v>0</v>
      </c>
      <c r="AB317" t="b">
        <f t="shared" si="107"/>
        <v>0</v>
      </c>
      <c r="AC317">
        <f t="shared" si="119"/>
        <v>0</v>
      </c>
      <c r="AE317">
        <f t="shared" si="120"/>
        <v>1</v>
      </c>
      <c r="AF317">
        <f t="shared" si="108"/>
        <v>1</v>
      </c>
      <c r="AG317" s="14">
        <f t="shared" si="121"/>
        <v>0</v>
      </c>
      <c r="AI317" s="13" t="b">
        <f t="shared" si="109"/>
        <v>0</v>
      </c>
      <c r="AJ317">
        <f t="shared" si="122"/>
        <v>0</v>
      </c>
      <c r="AL317" t="b">
        <v>1</v>
      </c>
      <c r="AM317">
        <v>1</v>
      </c>
      <c r="AO317" t="b">
        <v>0</v>
      </c>
      <c r="AP317">
        <v>0</v>
      </c>
      <c r="AR317" t="b">
        <v>0</v>
      </c>
      <c r="AS317">
        <v>0</v>
      </c>
      <c r="AU317" t="b">
        <v>0</v>
      </c>
      <c r="AV317">
        <v>0</v>
      </c>
      <c r="AX317" t="b">
        <v>0</v>
      </c>
      <c r="AY317">
        <v>0</v>
      </c>
      <c r="BA317" t="b">
        <f t="shared" si="110"/>
        <v>1</v>
      </c>
      <c r="BB317">
        <f t="shared" si="123"/>
        <v>1</v>
      </c>
      <c r="BD317" t="b">
        <f t="shared" si="111"/>
        <v>1</v>
      </c>
      <c r="BE317">
        <f t="shared" si="124"/>
        <v>1</v>
      </c>
      <c r="BG317" t="b">
        <f t="shared" si="112"/>
        <v>0</v>
      </c>
      <c r="BH317">
        <f t="shared" si="125"/>
        <v>0</v>
      </c>
      <c r="BJ317" t="b">
        <f t="shared" si="113"/>
        <v>0</v>
      </c>
      <c r="BK317">
        <f t="shared" si="126"/>
        <v>0</v>
      </c>
      <c r="BM317" t="b">
        <f t="shared" si="114"/>
        <v>1</v>
      </c>
      <c r="BN317">
        <f t="shared" si="127"/>
        <v>1</v>
      </c>
      <c r="BP317" t="b">
        <f t="shared" si="115"/>
        <v>0</v>
      </c>
      <c r="BQ317">
        <f t="shared" si="128"/>
        <v>0</v>
      </c>
    </row>
    <row r="318" spans="1:69" x14ac:dyDescent="0.25">
      <c r="A318" s="1">
        <v>323059316</v>
      </c>
      <c r="B318" s="1" t="s">
        <v>90</v>
      </c>
      <c r="C318" s="4">
        <v>535000</v>
      </c>
      <c r="D318" s="1">
        <v>5</v>
      </c>
      <c r="E318" s="1" t="s">
        <v>12</v>
      </c>
      <c r="F318" s="1">
        <v>3190</v>
      </c>
      <c r="G318" s="1">
        <v>6178</v>
      </c>
      <c r="H318" s="1">
        <v>2</v>
      </c>
      <c r="I318" s="1">
        <v>0</v>
      </c>
      <c r="J318" s="1">
        <v>0</v>
      </c>
      <c r="K318" s="1">
        <v>3</v>
      </c>
      <c r="L318" s="1">
        <v>8</v>
      </c>
      <c r="M318" s="1">
        <v>3190</v>
      </c>
      <c r="N318" s="1">
        <v>0</v>
      </c>
      <c r="O318" s="1">
        <v>2003</v>
      </c>
      <c r="P318" s="1">
        <v>0</v>
      </c>
      <c r="Q318" s="2">
        <v>475104</v>
      </c>
      <c r="R318" s="1">
        <v>-122154</v>
      </c>
      <c r="S318" s="1"/>
      <c r="T318" s="4">
        <f t="shared" si="104"/>
        <v>167.71159874608151</v>
      </c>
      <c r="U318" s="4" t="b">
        <f t="shared" si="116"/>
        <v>0</v>
      </c>
      <c r="V318" s="2">
        <f t="shared" si="117"/>
        <v>0</v>
      </c>
      <c r="W318" s="4"/>
      <c r="X318" t="b">
        <f t="shared" si="105"/>
        <v>0</v>
      </c>
      <c r="Y318">
        <f t="shared" si="129"/>
        <v>0</v>
      </c>
      <c r="Z318" t="b">
        <f t="shared" si="106"/>
        <v>0</v>
      </c>
      <c r="AA318">
        <f t="shared" si="118"/>
        <v>0</v>
      </c>
      <c r="AB318" t="b">
        <f t="shared" si="107"/>
        <v>1</v>
      </c>
      <c r="AC318">
        <f t="shared" si="119"/>
        <v>1</v>
      </c>
      <c r="AE318">
        <f t="shared" si="120"/>
        <v>0</v>
      </c>
      <c r="AF318">
        <f t="shared" si="108"/>
        <v>2</v>
      </c>
      <c r="AG318" s="14">
        <f t="shared" si="121"/>
        <v>2</v>
      </c>
      <c r="AI318" s="13" t="b">
        <f t="shared" si="109"/>
        <v>1</v>
      </c>
      <c r="AJ318">
        <f t="shared" si="122"/>
        <v>1</v>
      </c>
      <c r="AL318" t="b">
        <v>1</v>
      </c>
      <c r="AM318">
        <v>1</v>
      </c>
      <c r="AO318" t="b">
        <v>0</v>
      </c>
      <c r="AP318">
        <v>0</v>
      </c>
      <c r="AR318" t="b">
        <v>0</v>
      </c>
      <c r="AS318">
        <v>0</v>
      </c>
      <c r="AU318" t="b">
        <v>0</v>
      </c>
      <c r="AV318">
        <v>0</v>
      </c>
      <c r="AX318" t="b">
        <v>1</v>
      </c>
      <c r="AY318">
        <v>1</v>
      </c>
      <c r="BA318" t="b">
        <f t="shared" si="110"/>
        <v>1</v>
      </c>
      <c r="BB318">
        <f t="shared" si="123"/>
        <v>1</v>
      </c>
      <c r="BD318" t="b">
        <f t="shared" si="111"/>
        <v>1</v>
      </c>
      <c r="BE318">
        <f t="shared" si="124"/>
        <v>1</v>
      </c>
      <c r="BG318" t="b">
        <f t="shared" si="112"/>
        <v>1</v>
      </c>
      <c r="BH318">
        <f t="shared" si="125"/>
        <v>1</v>
      </c>
      <c r="BJ318" t="b">
        <f t="shared" si="113"/>
        <v>0</v>
      </c>
      <c r="BK318">
        <f t="shared" si="126"/>
        <v>0</v>
      </c>
      <c r="BM318" t="b">
        <f t="shared" si="114"/>
        <v>0</v>
      </c>
      <c r="BN318">
        <f t="shared" si="127"/>
        <v>0</v>
      </c>
      <c r="BP318" t="b">
        <f t="shared" si="115"/>
        <v>0</v>
      </c>
      <c r="BQ318">
        <f t="shared" si="128"/>
        <v>0</v>
      </c>
    </row>
    <row r="319" spans="1:69" x14ac:dyDescent="0.25">
      <c r="A319" s="1">
        <v>1088400190</v>
      </c>
      <c r="B319" s="1" t="s">
        <v>130</v>
      </c>
      <c r="C319" s="4">
        <v>305000</v>
      </c>
      <c r="D319" s="1">
        <v>3</v>
      </c>
      <c r="E319" s="1">
        <v>1</v>
      </c>
      <c r="F319" s="1">
        <v>1120</v>
      </c>
      <c r="G319" s="1">
        <v>10125</v>
      </c>
      <c r="H319" s="1">
        <v>1</v>
      </c>
      <c r="I319" s="1">
        <v>0</v>
      </c>
      <c r="J319" s="1">
        <v>0</v>
      </c>
      <c r="K319" s="1">
        <v>3</v>
      </c>
      <c r="L319" s="1">
        <v>6</v>
      </c>
      <c r="M319" s="1">
        <v>1120</v>
      </c>
      <c r="N319" s="1">
        <v>0</v>
      </c>
      <c r="O319" s="1">
        <v>1961</v>
      </c>
      <c r="P319" s="1">
        <v>0</v>
      </c>
      <c r="Q319" s="2">
        <v>474794</v>
      </c>
      <c r="R319" s="1">
        <v>-122078</v>
      </c>
      <c r="S319" s="1"/>
      <c r="T319" s="4">
        <f t="shared" si="104"/>
        <v>272.32142857142856</v>
      </c>
      <c r="U319" s="4" t="b">
        <f t="shared" si="116"/>
        <v>1</v>
      </c>
      <c r="V319" s="2">
        <f t="shared" si="117"/>
        <v>1</v>
      </c>
      <c r="W319" s="4"/>
      <c r="X319" t="b">
        <f t="shared" si="105"/>
        <v>0</v>
      </c>
      <c r="Y319">
        <f t="shared" si="129"/>
        <v>0</v>
      </c>
      <c r="Z319" t="b">
        <f t="shared" si="106"/>
        <v>1</v>
      </c>
      <c r="AA319">
        <f t="shared" si="118"/>
        <v>1</v>
      </c>
      <c r="AB319" t="b">
        <f t="shared" si="107"/>
        <v>0</v>
      </c>
      <c r="AC319">
        <f t="shared" si="119"/>
        <v>0</v>
      </c>
      <c r="AE319">
        <f t="shared" si="120"/>
        <v>0</v>
      </c>
      <c r="AF319">
        <f t="shared" si="108"/>
        <v>1</v>
      </c>
      <c r="AG319" s="14">
        <f t="shared" si="121"/>
        <v>1</v>
      </c>
      <c r="AI319" s="13" t="b">
        <f t="shared" si="109"/>
        <v>0</v>
      </c>
      <c r="AJ319">
        <f t="shared" si="122"/>
        <v>0</v>
      </c>
      <c r="AL319" t="b">
        <v>0</v>
      </c>
      <c r="AM319">
        <v>0</v>
      </c>
      <c r="AO319" t="b">
        <v>0</v>
      </c>
      <c r="AP319">
        <v>0</v>
      </c>
      <c r="AR319" t="b">
        <v>0</v>
      </c>
      <c r="AS319">
        <v>0</v>
      </c>
      <c r="AU319" t="b">
        <v>0</v>
      </c>
      <c r="AV319">
        <v>0</v>
      </c>
      <c r="AX319" t="b">
        <v>0</v>
      </c>
      <c r="AY319">
        <v>0</v>
      </c>
      <c r="BA319" t="b">
        <f t="shared" si="110"/>
        <v>0</v>
      </c>
      <c r="BB319">
        <f t="shared" si="123"/>
        <v>0</v>
      </c>
      <c r="BD319" t="b">
        <f t="shared" si="111"/>
        <v>0</v>
      </c>
      <c r="BE319">
        <f t="shared" si="124"/>
        <v>0</v>
      </c>
      <c r="BG319" t="b">
        <f t="shared" si="112"/>
        <v>0</v>
      </c>
      <c r="BH319">
        <f t="shared" si="125"/>
        <v>0</v>
      </c>
      <c r="BJ319" t="b">
        <f t="shared" si="113"/>
        <v>0</v>
      </c>
      <c r="BK319">
        <f t="shared" si="126"/>
        <v>0</v>
      </c>
      <c r="BM319" t="b">
        <f t="shared" si="114"/>
        <v>0</v>
      </c>
      <c r="BN319">
        <f t="shared" si="127"/>
        <v>0</v>
      </c>
      <c r="BP319" t="b">
        <f t="shared" si="115"/>
        <v>0</v>
      </c>
      <c r="BQ319">
        <f t="shared" si="128"/>
        <v>0</v>
      </c>
    </row>
    <row r="320" spans="1:69" x14ac:dyDescent="0.25">
      <c r="A320" s="1">
        <v>3211000190</v>
      </c>
      <c r="B320" s="1" t="s">
        <v>205</v>
      </c>
      <c r="C320" s="4">
        <v>310000</v>
      </c>
      <c r="D320" s="1">
        <v>3</v>
      </c>
      <c r="E320" s="1" t="s">
        <v>6</v>
      </c>
      <c r="F320" s="1">
        <v>1490</v>
      </c>
      <c r="G320" s="1">
        <v>9120</v>
      </c>
      <c r="H320" s="1">
        <v>1</v>
      </c>
      <c r="I320" s="1">
        <v>0</v>
      </c>
      <c r="J320" s="1">
        <v>0</v>
      </c>
      <c r="K320" s="1">
        <v>5</v>
      </c>
      <c r="L320" s="1">
        <v>7</v>
      </c>
      <c r="M320" s="1">
        <v>1490</v>
      </c>
      <c r="N320" s="1">
        <v>0</v>
      </c>
      <c r="O320" s="1">
        <v>1959</v>
      </c>
      <c r="P320" s="1">
        <v>0</v>
      </c>
      <c r="Q320" s="2">
        <v>474806</v>
      </c>
      <c r="R320" s="1">
        <v>-122163</v>
      </c>
      <c r="S320" s="1"/>
      <c r="T320" s="4">
        <f t="shared" si="104"/>
        <v>208.05369127516778</v>
      </c>
      <c r="U320" s="4" t="b">
        <f t="shared" si="116"/>
        <v>1</v>
      </c>
      <c r="V320" s="2">
        <f t="shared" si="117"/>
        <v>1</v>
      </c>
      <c r="W320" s="4"/>
      <c r="X320" t="b">
        <f t="shared" si="105"/>
        <v>1</v>
      </c>
      <c r="Y320">
        <f t="shared" si="129"/>
        <v>1</v>
      </c>
      <c r="Z320" t="b">
        <f t="shared" si="106"/>
        <v>0</v>
      </c>
      <c r="AA320">
        <f t="shared" si="118"/>
        <v>0</v>
      </c>
      <c r="AB320" t="b">
        <f t="shared" si="107"/>
        <v>0</v>
      </c>
      <c r="AC320">
        <f t="shared" si="119"/>
        <v>0</v>
      </c>
      <c r="AE320">
        <f t="shared" si="120"/>
        <v>1</v>
      </c>
      <c r="AF320">
        <f t="shared" si="108"/>
        <v>1</v>
      </c>
      <c r="AG320" s="14">
        <f t="shared" si="121"/>
        <v>0</v>
      </c>
      <c r="AI320" s="13" t="b">
        <f t="shared" si="109"/>
        <v>0</v>
      </c>
      <c r="AJ320">
        <f t="shared" si="122"/>
        <v>0</v>
      </c>
      <c r="AL320" t="b">
        <v>0</v>
      </c>
      <c r="AM320">
        <v>0</v>
      </c>
      <c r="AO320" t="b">
        <v>0</v>
      </c>
      <c r="AP320">
        <v>0</v>
      </c>
      <c r="AR320" t="b">
        <v>0</v>
      </c>
      <c r="AS320">
        <v>0</v>
      </c>
      <c r="AU320" t="b">
        <v>0</v>
      </c>
      <c r="AV320">
        <v>0</v>
      </c>
      <c r="AX320" t="b">
        <v>0</v>
      </c>
      <c r="AY320">
        <v>0</v>
      </c>
      <c r="BA320" t="b">
        <f t="shared" si="110"/>
        <v>0</v>
      </c>
      <c r="BB320">
        <f t="shared" si="123"/>
        <v>0</v>
      </c>
      <c r="BD320" t="b">
        <f t="shared" si="111"/>
        <v>1</v>
      </c>
      <c r="BE320">
        <f t="shared" si="124"/>
        <v>1</v>
      </c>
      <c r="BG320" t="b">
        <f t="shared" si="112"/>
        <v>0</v>
      </c>
      <c r="BH320">
        <f t="shared" si="125"/>
        <v>0</v>
      </c>
      <c r="BJ320" t="b">
        <f t="shared" si="113"/>
        <v>0</v>
      </c>
      <c r="BK320">
        <f t="shared" si="126"/>
        <v>0</v>
      </c>
      <c r="BM320" t="b">
        <f t="shared" si="114"/>
        <v>1</v>
      </c>
      <c r="BN320">
        <f t="shared" si="127"/>
        <v>1</v>
      </c>
      <c r="BP320" t="b">
        <f t="shared" si="115"/>
        <v>0</v>
      </c>
      <c r="BQ320">
        <f t="shared" si="128"/>
        <v>0</v>
      </c>
    </row>
    <row r="321" spans="1:69" x14ac:dyDescent="0.25">
      <c r="A321" s="1">
        <v>638100073</v>
      </c>
      <c r="B321" s="1" t="s">
        <v>206</v>
      </c>
      <c r="C321" s="4">
        <v>327000</v>
      </c>
      <c r="D321" s="1">
        <v>3</v>
      </c>
      <c r="E321" s="1" t="s">
        <v>1</v>
      </c>
      <c r="F321" s="1">
        <v>1320</v>
      </c>
      <c r="G321" s="1">
        <v>13200</v>
      </c>
      <c r="H321" s="1">
        <v>1</v>
      </c>
      <c r="I321" s="1">
        <v>0</v>
      </c>
      <c r="J321" s="1">
        <v>0</v>
      </c>
      <c r="K321" s="1">
        <v>3</v>
      </c>
      <c r="L321" s="1">
        <v>7</v>
      </c>
      <c r="M321" s="1">
        <v>1320</v>
      </c>
      <c r="N321" s="1">
        <v>0</v>
      </c>
      <c r="O321" s="1">
        <v>1970</v>
      </c>
      <c r="P321" s="1">
        <v>0</v>
      </c>
      <c r="Q321" s="2">
        <v>475009</v>
      </c>
      <c r="R321" s="1">
        <v>-122143</v>
      </c>
      <c r="S321" s="1"/>
      <c r="T321" s="4">
        <f t="shared" si="104"/>
        <v>247.72727272727272</v>
      </c>
      <c r="U321" s="4" t="b">
        <f t="shared" si="116"/>
        <v>1</v>
      </c>
      <c r="V321" s="2">
        <f t="shared" si="117"/>
        <v>1</v>
      </c>
      <c r="W321" s="4"/>
      <c r="X321" t="b">
        <f t="shared" si="105"/>
        <v>0</v>
      </c>
      <c r="Y321">
        <f t="shared" si="129"/>
        <v>0</v>
      </c>
      <c r="Z321" t="b">
        <f t="shared" si="106"/>
        <v>1</v>
      </c>
      <c r="AA321">
        <f t="shared" si="118"/>
        <v>1</v>
      </c>
      <c r="AB321" t="b">
        <f t="shared" si="107"/>
        <v>0</v>
      </c>
      <c r="AC321">
        <f t="shared" si="119"/>
        <v>0</v>
      </c>
      <c r="AE321">
        <f t="shared" si="120"/>
        <v>0</v>
      </c>
      <c r="AF321">
        <f t="shared" si="108"/>
        <v>1</v>
      </c>
      <c r="AG321" s="14">
        <f t="shared" si="121"/>
        <v>1</v>
      </c>
      <c r="AI321" s="13" t="b">
        <f t="shared" si="109"/>
        <v>0</v>
      </c>
      <c r="AJ321">
        <f t="shared" si="122"/>
        <v>0</v>
      </c>
      <c r="AL321" t="b">
        <v>0</v>
      </c>
      <c r="AM321">
        <v>0</v>
      </c>
      <c r="AO321" t="b">
        <v>0</v>
      </c>
      <c r="AP321">
        <v>0</v>
      </c>
      <c r="AR321" t="b">
        <v>0</v>
      </c>
      <c r="AS321">
        <v>0</v>
      </c>
      <c r="AU321" t="b">
        <v>0</v>
      </c>
      <c r="AV321">
        <v>0</v>
      </c>
      <c r="AX321" t="b">
        <v>0</v>
      </c>
      <c r="AY321">
        <v>0</v>
      </c>
      <c r="BA321" t="b">
        <f t="shared" si="110"/>
        <v>0</v>
      </c>
      <c r="BB321">
        <f t="shared" si="123"/>
        <v>0</v>
      </c>
      <c r="BD321" t="b">
        <f t="shared" si="111"/>
        <v>1</v>
      </c>
      <c r="BE321">
        <f t="shared" si="124"/>
        <v>1</v>
      </c>
      <c r="BG321" t="b">
        <f t="shared" si="112"/>
        <v>0</v>
      </c>
      <c r="BH321">
        <f t="shared" si="125"/>
        <v>0</v>
      </c>
      <c r="BJ321" t="b">
        <f t="shared" si="113"/>
        <v>0</v>
      </c>
      <c r="BK321">
        <f t="shared" si="126"/>
        <v>0</v>
      </c>
      <c r="BM321" t="b">
        <f t="shared" si="114"/>
        <v>0</v>
      </c>
      <c r="BN321">
        <f t="shared" si="127"/>
        <v>0</v>
      </c>
      <c r="BP321" t="b">
        <f t="shared" si="115"/>
        <v>0</v>
      </c>
      <c r="BQ321">
        <f t="shared" si="128"/>
        <v>0</v>
      </c>
    </row>
    <row r="322" spans="1:69" x14ac:dyDescent="0.25">
      <c r="A322" s="1">
        <v>2739200050</v>
      </c>
      <c r="B322" s="1" t="s">
        <v>61</v>
      </c>
      <c r="C322" s="4">
        <v>315000</v>
      </c>
      <c r="D322" s="1">
        <v>3</v>
      </c>
      <c r="E322" s="1" t="s">
        <v>6</v>
      </c>
      <c r="F322" s="1">
        <v>1860</v>
      </c>
      <c r="G322" s="1">
        <v>9629</v>
      </c>
      <c r="H322" s="1">
        <v>1</v>
      </c>
      <c r="I322" s="1">
        <v>0</v>
      </c>
      <c r="J322" s="1">
        <v>0</v>
      </c>
      <c r="K322" s="1">
        <v>4</v>
      </c>
      <c r="L322" s="1">
        <v>7</v>
      </c>
      <c r="M322" s="1">
        <v>1240</v>
      </c>
      <c r="N322" s="1">
        <v>620</v>
      </c>
      <c r="O322" s="1">
        <v>1961</v>
      </c>
      <c r="P322" s="1">
        <v>0</v>
      </c>
      <c r="Q322" s="2">
        <v>474913</v>
      </c>
      <c r="R322" s="1">
        <v>-122143</v>
      </c>
      <c r="S322" s="1"/>
      <c r="T322" s="4">
        <f t="shared" ref="T322:T385" si="130">C322/F322</f>
        <v>169.35483870967741</v>
      </c>
      <c r="U322" s="4" t="b">
        <f t="shared" si="116"/>
        <v>0</v>
      </c>
      <c r="V322" s="2">
        <f t="shared" si="117"/>
        <v>0</v>
      </c>
      <c r="W322" s="4"/>
      <c r="X322" t="b">
        <f t="shared" ref="X322:X385" si="131">AND(T322&lt;T$475, T322&gt;T$476)</f>
        <v>0</v>
      </c>
      <c r="Y322">
        <f t="shared" si="129"/>
        <v>0</v>
      </c>
      <c r="Z322" t="b">
        <f t="shared" ref="Z322:Z385" si="132">T322&gt;=225</f>
        <v>0</v>
      </c>
      <c r="AA322">
        <f t="shared" si="118"/>
        <v>0</v>
      </c>
      <c r="AB322" t="b">
        <f t="shared" ref="AB322:AB385" si="133">T322&lt;=175</f>
        <v>1</v>
      </c>
      <c r="AC322">
        <f t="shared" si="119"/>
        <v>1</v>
      </c>
      <c r="AE322">
        <f t="shared" si="120"/>
        <v>0</v>
      </c>
      <c r="AF322">
        <f t="shared" ref="AF322:AF385" si="134">COUNTIFS(Y322:AA322,0)</f>
        <v>2</v>
      </c>
      <c r="AG322" s="14">
        <f t="shared" si="121"/>
        <v>2</v>
      </c>
      <c r="AI322" s="13" t="b">
        <f t="shared" ref="AI322:AI385" si="135">C322&gt;500000</f>
        <v>0</v>
      </c>
      <c r="AJ322">
        <f t="shared" si="122"/>
        <v>0</v>
      </c>
      <c r="AL322" t="b">
        <v>0</v>
      </c>
      <c r="AM322">
        <v>0</v>
      </c>
      <c r="AO322" t="b">
        <v>0</v>
      </c>
      <c r="AP322">
        <v>0</v>
      </c>
      <c r="AR322" t="b">
        <v>1</v>
      </c>
      <c r="AS322">
        <v>1</v>
      </c>
      <c r="AU322" t="b">
        <v>0</v>
      </c>
      <c r="AV322">
        <v>0</v>
      </c>
      <c r="AX322" t="b">
        <v>0</v>
      </c>
      <c r="AY322">
        <v>0</v>
      </c>
      <c r="BA322" t="b">
        <f t="shared" ref="BA322:BA385" si="136">D322&gt;3</f>
        <v>0</v>
      </c>
      <c r="BB322">
        <f t="shared" si="123"/>
        <v>0</v>
      </c>
      <c r="BD322" t="b">
        <f t="shared" ref="BD322:BD385" si="137">E322&gt;2</f>
        <v>1</v>
      </c>
      <c r="BE322">
        <f t="shared" si="124"/>
        <v>1</v>
      </c>
      <c r="BG322" t="b">
        <f t="shared" ref="BG322:BG385" si="138">F322&gt;2500</f>
        <v>0</v>
      </c>
      <c r="BH322">
        <f t="shared" si="125"/>
        <v>0</v>
      </c>
      <c r="BJ322" t="b">
        <f t="shared" ref="BJ322:BJ385" si="139">G322&gt;14000</f>
        <v>0</v>
      </c>
      <c r="BK322">
        <f t="shared" si="126"/>
        <v>0</v>
      </c>
      <c r="BM322" t="b">
        <f t="shared" ref="BM322:BM385" si="140">K322&gt;3</f>
        <v>1</v>
      </c>
      <c r="BN322">
        <f t="shared" si="127"/>
        <v>1</v>
      </c>
      <c r="BP322" t="b">
        <f t="shared" ref="BP322:BP385" si="141">L322&gt;8</f>
        <v>0</v>
      </c>
      <c r="BQ322">
        <f t="shared" si="128"/>
        <v>0</v>
      </c>
    </row>
    <row r="323" spans="1:69" x14ac:dyDescent="0.25">
      <c r="A323" s="1">
        <v>6403500290</v>
      </c>
      <c r="B323" s="1" t="s">
        <v>207</v>
      </c>
      <c r="C323" s="4">
        <v>407500</v>
      </c>
      <c r="D323" s="1">
        <v>3</v>
      </c>
      <c r="E323" s="1" t="s">
        <v>12</v>
      </c>
      <c r="F323" s="1">
        <v>1930</v>
      </c>
      <c r="G323" s="1">
        <v>10460</v>
      </c>
      <c r="H323" s="1">
        <v>2</v>
      </c>
      <c r="I323" s="1">
        <v>0</v>
      </c>
      <c r="J323" s="1">
        <v>0</v>
      </c>
      <c r="K323" s="1">
        <v>3</v>
      </c>
      <c r="L323" s="1">
        <v>8</v>
      </c>
      <c r="M323" s="1">
        <v>1930</v>
      </c>
      <c r="N323" s="1">
        <v>0</v>
      </c>
      <c r="O323" s="1">
        <v>1996</v>
      </c>
      <c r="P323" s="1">
        <v>0</v>
      </c>
      <c r="Q323" s="2">
        <v>474938</v>
      </c>
      <c r="R323" s="1">
        <v>-122161</v>
      </c>
      <c r="S323" s="1"/>
      <c r="T323" s="4">
        <f t="shared" si="130"/>
        <v>211.13989637305698</v>
      </c>
      <c r="U323" s="4" t="b">
        <f t="shared" ref="U323:U386" si="142">T323&gt;200</f>
        <v>1</v>
      </c>
      <c r="V323" s="2">
        <f t="shared" ref="V323:V386" si="143">COUNTIFS(U323,TRUE)</f>
        <v>1</v>
      </c>
      <c r="W323" s="4"/>
      <c r="X323" t="b">
        <f t="shared" si="131"/>
        <v>1</v>
      </c>
      <c r="Y323">
        <f t="shared" si="129"/>
        <v>1</v>
      </c>
      <c r="Z323" t="b">
        <f t="shared" si="132"/>
        <v>0</v>
      </c>
      <c r="AA323">
        <f t="shared" ref="AA323:AA386" si="144">COUNTIFS(Z323,TRUE)</f>
        <v>0</v>
      </c>
      <c r="AB323" t="b">
        <f t="shared" si="133"/>
        <v>0</v>
      </c>
      <c r="AC323">
        <f t="shared" ref="AC323:AC386" si="145">COUNTIFS(AB323,TRUE)</f>
        <v>0</v>
      </c>
      <c r="AE323">
        <f t="shared" ref="AE323:AE386" si="146">COUNTIFS(Y323,1,AA323,0)</f>
        <v>1</v>
      </c>
      <c r="AF323">
        <f t="shared" si="134"/>
        <v>1</v>
      </c>
      <c r="AG323" s="14">
        <f t="shared" ref="AG323:AG386" si="147">AF323-Y323</f>
        <v>0</v>
      </c>
      <c r="AI323" s="13" t="b">
        <f t="shared" si="135"/>
        <v>0</v>
      </c>
      <c r="AJ323">
        <f t="shared" ref="AJ323:AJ386" si="148">COUNTIFS(AI323,TRUE)</f>
        <v>0</v>
      </c>
      <c r="AL323" t="b">
        <v>1</v>
      </c>
      <c r="AM323">
        <v>1</v>
      </c>
      <c r="AO323" t="b">
        <v>0</v>
      </c>
      <c r="AP323">
        <v>0</v>
      </c>
      <c r="AR323" t="b">
        <v>0</v>
      </c>
      <c r="AS323">
        <v>0</v>
      </c>
      <c r="AU323" t="b">
        <v>0</v>
      </c>
      <c r="AV323">
        <v>0</v>
      </c>
      <c r="AX323" t="b">
        <v>0</v>
      </c>
      <c r="AY323">
        <v>0</v>
      </c>
      <c r="BA323" t="b">
        <f t="shared" si="136"/>
        <v>0</v>
      </c>
      <c r="BB323">
        <f t="shared" ref="BB323:BB386" si="149">COUNTIFS(BA323,TRUE)</f>
        <v>0</v>
      </c>
      <c r="BD323" t="b">
        <f t="shared" si="137"/>
        <v>1</v>
      </c>
      <c r="BE323">
        <f t="shared" ref="BE323:BE386" si="150">COUNTIFS(BD323,TRUE)</f>
        <v>1</v>
      </c>
      <c r="BG323" t="b">
        <f t="shared" si="138"/>
        <v>0</v>
      </c>
      <c r="BH323">
        <f t="shared" ref="BH323:BH386" si="151">COUNTIFS(BG323,TRUE)</f>
        <v>0</v>
      </c>
      <c r="BJ323" t="b">
        <f t="shared" si="139"/>
        <v>0</v>
      </c>
      <c r="BK323">
        <f t="shared" ref="BK323:BK386" si="152">COUNTIFS(BJ323,TRUE)</f>
        <v>0</v>
      </c>
      <c r="BM323" t="b">
        <f t="shared" si="140"/>
        <v>0</v>
      </c>
      <c r="BN323">
        <f t="shared" ref="BN323:BN386" si="153">COUNTIFS(BM323,TRUE)</f>
        <v>0</v>
      </c>
      <c r="BP323" t="b">
        <f t="shared" si="141"/>
        <v>0</v>
      </c>
      <c r="BQ323">
        <f t="shared" ref="BQ323:BQ386" si="154">COUNTIFS(BP323,TRUE)</f>
        <v>0</v>
      </c>
    </row>
    <row r="324" spans="1:69" x14ac:dyDescent="0.25">
      <c r="A324" s="1">
        <v>1823069102</v>
      </c>
      <c r="B324" s="1" t="s">
        <v>208</v>
      </c>
      <c r="C324" s="4">
        <v>524000</v>
      </c>
      <c r="D324" s="1">
        <v>3</v>
      </c>
      <c r="E324" s="1" t="s">
        <v>26</v>
      </c>
      <c r="F324" s="1">
        <v>2430</v>
      </c>
      <c r="G324" s="1">
        <v>73151</v>
      </c>
      <c r="H324" s="1">
        <v>1</v>
      </c>
      <c r="I324" s="1">
        <v>0</v>
      </c>
      <c r="J324" s="1">
        <v>0</v>
      </c>
      <c r="K324" s="1">
        <v>3</v>
      </c>
      <c r="L324" s="1">
        <v>8</v>
      </c>
      <c r="M324" s="1">
        <v>2430</v>
      </c>
      <c r="N324" s="1">
        <v>0</v>
      </c>
      <c r="O324" s="1">
        <v>1974</v>
      </c>
      <c r="P324" s="1">
        <v>0</v>
      </c>
      <c r="Q324" s="2">
        <v>474749</v>
      </c>
      <c r="R324" s="1">
        <v>-122092</v>
      </c>
      <c r="S324" s="1"/>
      <c r="T324" s="4">
        <f t="shared" si="130"/>
        <v>215.63786008230451</v>
      </c>
      <c r="U324" s="4" t="b">
        <f t="shared" si="142"/>
        <v>1</v>
      </c>
      <c r="V324" s="2">
        <f t="shared" si="143"/>
        <v>1</v>
      </c>
      <c r="W324" s="4"/>
      <c r="X324" t="b">
        <f t="shared" si="131"/>
        <v>1</v>
      </c>
      <c r="Y324">
        <f t="shared" si="129"/>
        <v>1</v>
      </c>
      <c r="Z324" t="b">
        <f t="shared" si="132"/>
        <v>0</v>
      </c>
      <c r="AA324">
        <f t="shared" si="144"/>
        <v>0</v>
      </c>
      <c r="AB324" t="b">
        <f t="shared" si="133"/>
        <v>0</v>
      </c>
      <c r="AC324">
        <f t="shared" si="145"/>
        <v>0</v>
      </c>
      <c r="AE324">
        <f t="shared" si="146"/>
        <v>1</v>
      </c>
      <c r="AF324">
        <f t="shared" si="134"/>
        <v>1</v>
      </c>
      <c r="AG324" s="14">
        <f t="shared" si="147"/>
        <v>0</v>
      </c>
      <c r="AI324" s="13" t="b">
        <f t="shared" si="135"/>
        <v>1</v>
      </c>
      <c r="AJ324">
        <f t="shared" si="148"/>
        <v>1</v>
      </c>
      <c r="AL324" t="b">
        <v>0</v>
      </c>
      <c r="AM324">
        <v>0</v>
      </c>
      <c r="AO324" t="b">
        <v>0</v>
      </c>
      <c r="AP324">
        <v>0</v>
      </c>
      <c r="AR324" t="b">
        <v>0</v>
      </c>
      <c r="AS324">
        <v>0</v>
      </c>
      <c r="AU324" t="b">
        <v>0</v>
      </c>
      <c r="AV324">
        <v>0</v>
      </c>
      <c r="AX324" t="b">
        <v>0</v>
      </c>
      <c r="AY324">
        <v>0</v>
      </c>
      <c r="BA324" t="b">
        <f t="shared" si="136"/>
        <v>0</v>
      </c>
      <c r="BB324">
        <f t="shared" si="149"/>
        <v>0</v>
      </c>
      <c r="BD324" t="b">
        <f t="shared" si="137"/>
        <v>1</v>
      </c>
      <c r="BE324">
        <f t="shared" si="150"/>
        <v>1</v>
      </c>
      <c r="BG324" t="b">
        <f t="shared" si="138"/>
        <v>0</v>
      </c>
      <c r="BH324">
        <f t="shared" si="151"/>
        <v>0</v>
      </c>
      <c r="BJ324" t="b">
        <f t="shared" si="139"/>
        <v>1</v>
      </c>
      <c r="BK324">
        <f t="shared" si="152"/>
        <v>1</v>
      </c>
      <c r="BM324" t="b">
        <f t="shared" si="140"/>
        <v>0</v>
      </c>
      <c r="BN324">
        <f t="shared" si="153"/>
        <v>0</v>
      </c>
      <c r="BP324" t="b">
        <f t="shared" si="141"/>
        <v>0</v>
      </c>
      <c r="BQ324">
        <f t="shared" si="154"/>
        <v>0</v>
      </c>
    </row>
    <row r="325" spans="1:69" x14ac:dyDescent="0.25">
      <c r="A325" s="1">
        <v>3303990380</v>
      </c>
      <c r="B325" s="1" t="s">
        <v>209</v>
      </c>
      <c r="C325" s="4">
        <v>972000</v>
      </c>
      <c r="D325" s="1">
        <v>4</v>
      </c>
      <c r="E325" s="1" t="s">
        <v>19</v>
      </c>
      <c r="F325" s="1">
        <v>4010</v>
      </c>
      <c r="G325" s="1">
        <v>13797</v>
      </c>
      <c r="H325" s="1">
        <v>2</v>
      </c>
      <c r="I325" s="1">
        <v>0</v>
      </c>
      <c r="J325" s="1">
        <v>0</v>
      </c>
      <c r="K325" s="1">
        <v>3</v>
      </c>
      <c r="L325" s="1">
        <v>11</v>
      </c>
      <c r="M325" s="1">
        <v>4010</v>
      </c>
      <c r="N325" s="1">
        <v>0</v>
      </c>
      <c r="O325" s="1">
        <v>2003</v>
      </c>
      <c r="P325" s="1">
        <v>0</v>
      </c>
      <c r="Q325" s="2">
        <v>475229</v>
      </c>
      <c r="R325" s="1">
        <v>-122152</v>
      </c>
      <c r="S325" s="1"/>
      <c r="T325" s="4">
        <f t="shared" si="130"/>
        <v>242.3940149625935</v>
      </c>
      <c r="U325" s="4" t="b">
        <f t="shared" si="142"/>
        <v>1</v>
      </c>
      <c r="V325" s="2">
        <f t="shared" si="143"/>
        <v>1</v>
      </c>
      <c r="W325" s="4"/>
      <c r="X325" t="b">
        <f t="shared" si="131"/>
        <v>0</v>
      </c>
      <c r="Y325">
        <f t="shared" ref="Y325:Y388" si="155">COUNTIFS(X325,TRUE)</f>
        <v>0</v>
      </c>
      <c r="Z325" t="b">
        <f t="shared" si="132"/>
        <v>1</v>
      </c>
      <c r="AA325">
        <f t="shared" si="144"/>
        <v>1</v>
      </c>
      <c r="AB325" t="b">
        <f t="shared" si="133"/>
        <v>0</v>
      </c>
      <c r="AC325">
        <f t="shared" si="145"/>
        <v>0</v>
      </c>
      <c r="AE325">
        <f t="shared" si="146"/>
        <v>0</v>
      </c>
      <c r="AF325">
        <f t="shared" si="134"/>
        <v>1</v>
      </c>
      <c r="AG325" s="14">
        <f t="shared" si="147"/>
        <v>1</v>
      </c>
      <c r="AI325" s="13" t="b">
        <f t="shared" si="135"/>
        <v>1</v>
      </c>
      <c r="AJ325">
        <f t="shared" si="148"/>
        <v>1</v>
      </c>
      <c r="AL325" t="b">
        <v>1</v>
      </c>
      <c r="AM325">
        <v>1</v>
      </c>
      <c r="AO325" t="b">
        <v>0</v>
      </c>
      <c r="AP325">
        <v>0</v>
      </c>
      <c r="AR325" t="b">
        <v>0</v>
      </c>
      <c r="AS325">
        <v>0</v>
      </c>
      <c r="AU325" t="b">
        <v>0</v>
      </c>
      <c r="AV325">
        <v>0</v>
      </c>
      <c r="AX325" t="b">
        <v>1</v>
      </c>
      <c r="AY325">
        <v>1</v>
      </c>
      <c r="BA325" t="b">
        <f t="shared" si="136"/>
        <v>1</v>
      </c>
      <c r="BB325">
        <f t="shared" si="149"/>
        <v>1</v>
      </c>
      <c r="BD325" t="b">
        <f t="shared" si="137"/>
        <v>1</v>
      </c>
      <c r="BE325">
        <f t="shared" si="150"/>
        <v>1</v>
      </c>
      <c r="BG325" t="b">
        <f t="shared" si="138"/>
        <v>1</v>
      </c>
      <c r="BH325">
        <f t="shared" si="151"/>
        <v>1</v>
      </c>
      <c r="BJ325" t="b">
        <f t="shared" si="139"/>
        <v>0</v>
      </c>
      <c r="BK325">
        <f t="shared" si="152"/>
        <v>0</v>
      </c>
      <c r="BM325" t="b">
        <f t="shared" si="140"/>
        <v>0</v>
      </c>
      <c r="BN325">
        <f t="shared" si="153"/>
        <v>0</v>
      </c>
      <c r="BP325" t="b">
        <f t="shared" si="141"/>
        <v>1</v>
      </c>
      <c r="BQ325">
        <f t="shared" si="154"/>
        <v>1</v>
      </c>
    </row>
    <row r="326" spans="1:69" x14ac:dyDescent="0.25">
      <c r="A326" s="1">
        <v>869700050</v>
      </c>
      <c r="B326" s="1" t="s">
        <v>210</v>
      </c>
      <c r="C326" s="4">
        <v>316000</v>
      </c>
      <c r="D326" s="1">
        <v>3</v>
      </c>
      <c r="E326" s="1" t="s">
        <v>12</v>
      </c>
      <c r="F326" s="1">
        <v>1490</v>
      </c>
      <c r="G326" s="1">
        <v>4078</v>
      </c>
      <c r="H326" s="1">
        <v>2</v>
      </c>
      <c r="I326" s="1">
        <v>0</v>
      </c>
      <c r="J326" s="1">
        <v>0</v>
      </c>
      <c r="K326" s="1">
        <v>3</v>
      </c>
      <c r="L326" s="1">
        <v>8</v>
      </c>
      <c r="M326" s="1">
        <v>1490</v>
      </c>
      <c r="N326" s="1">
        <v>0</v>
      </c>
      <c r="O326" s="1">
        <v>1998</v>
      </c>
      <c r="P326" s="1">
        <v>0</v>
      </c>
      <c r="Q326" s="2">
        <v>474915</v>
      </c>
      <c r="R326" s="1">
        <v>-122155</v>
      </c>
      <c r="S326" s="1"/>
      <c r="T326" s="4">
        <f t="shared" si="130"/>
        <v>212.08053691275168</v>
      </c>
      <c r="U326" s="4" t="b">
        <f t="shared" si="142"/>
        <v>1</v>
      </c>
      <c r="V326" s="2">
        <f t="shared" si="143"/>
        <v>1</v>
      </c>
      <c r="W326" s="4"/>
      <c r="X326" t="b">
        <f t="shared" si="131"/>
        <v>1</v>
      </c>
      <c r="Y326">
        <f t="shared" si="155"/>
        <v>1</v>
      </c>
      <c r="Z326" t="b">
        <f t="shared" si="132"/>
        <v>0</v>
      </c>
      <c r="AA326">
        <f t="shared" si="144"/>
        <v>0</v>
      </c>
      <c r="AB326" t="b">
        <f t="shared" si="133"/>
        <v>0</v>
      </c>
      <c r="AC326">
        <f t="shared" si="145"/>
        <v>0</v>
      </c>
      <c r="AE326">
        <f t="shared" si="146"/>
        <v>1</v>
      </c>
      <c r="AF326">
        <f t="shared" si="134"/>
        <v>1</v>
      </c>
      <c r="AG326" s="14">
        <f t="shared" si="147"/>
        <v>0</v>
      </c>
      <c r="AI326" s="13" t="b">
        <f t="shared" si="135"/>
        <v>0</v>
      </c>
      <c r="AJ326">
        <f t="shared" si="148"/>
        <v>0</v>
      </c>
      <c r="AL326" t="b">
        <v>1</v>
      </c>
      <c r="AM326">
        <v>1</v>
      </c>
      <c r="AO326" t="b">
        <v>0</v>
      </c>
      <c r="AP326">
        <v>0</v>
      </c>
      <c r="AR326" t="b">
        <v>0</v>
      </c>
      <c r="AS326">
        <v>0</v>
      </c>
      <c r="AU326" t="b">
        <v>0</v>
      </c>
      <c r="AV326">
        <v>0</v>
      </c>
      <c r="AX326" t="b">
        <v>0</v>
      </c>
      <c r="AY326">
        <v>0</v>
      </c>
      <c r="BA326" t="b">
        <f t="shared" si="136"/>
        <v>0</v>
      </c>
      <c r="BB326">
        <f t="shared" si="149"/>
        <v>0</v>
      </c>
      <c r="BD326" t="b">
        <f t="shared" si="137"/>
        <v>1</v>
      </c>
      <c r="BE326">
        <f t="shared" si="150"/>
        <v>1</v>
      </c>
      <c r="BG326" t="b">
        <f t="shared" si="138"/>
        <v>0</v>
      </c>
      <c r="BH326">
        <f t="shared" si="151"/>
        <v>0</v>
      </c>
      <c r="BJ326" t="b">
        <f t="shared" si="139"/>
        <v>0</v>
      </c>
      <c r="BK326">
        <f t="shared" si="152"/>
        <v>0</v>
      </c>
      <c r="BM326" t="b">
        <f t="shared" si="140"/>
        <v>0</v>
      </c>
      <c r="BN326">
        <f t="shared" si="153"/>
        <v>0</v>
      </c>
      <c r="BP326" t="b">
        <f t="shared" si="141"/>
        <v>0</v>
      </c>
      <c r="BQ326">
        <f t="shared" si="154"/>
        <v>0</v>
      </c>
    </row>
    <row r="327" spans="1:69" x14ac:dyDescent="0.25">
      <c r="A327" s="1">
        <v>7229900005</v>
      </c>
      <c r="B327" s="1" t="s">
        <v>103</v>
      </c>
      <c r="C327" s="4">
        <v>350000</v>
      </c>
      <c r="D327" s="1">
        <v>3</v>
      </c>
      <c r="E327" s="1" t="s">
        <v>1</v>
      </c>
      <c r="F327" s="1">
        <v>1860</v>
      </c>
      <c r="G327" s="1">
        <v>17640</v>
      </c>
      <c r="H327" s="1">
        <v>1</v>
      </c>
      <c r="I327" s="1">
        <v>0</v>
      </c>
      <c r="J327" s="1">
        <v>0</v>
      </c>
      <c r="K327" s="1">
        <v>4</v>
      </c>
      <c r="L327" s="1">
        <v>7</v>
      </c>
      <c r="M327" s="1">
        <v>1860</v>
      </c>
      <c r="N327" s="1">
        <v>0</v>
      </c>
      <c r="O327" s="1">
        <v>1966</v>
      </c>
      <c r="P327" s="1">
        <v>0</v>
      </c>
      <c r="Q327" s="1">
        <v>47484</v>
      </c>
      <c r="R327" s="1">
        <v>-122111</v>
      </c>
      <c r="S327" s="1"/>
      <c r="T327" s="4">
        <f t="shared" si="130"/>
        <v>188.1720430107527</v>
      </c>
      <c r="U327" s="4" t="b">
        <f t="shared" si="142"/>
        <v>0</v>
      </c>
      <c r="V327" s="2">
        <f t="shared" si="143"/>
        <v>0</v>
      </c>
      <c r="W327" s="4"/>
      <c r="X327" t="b">
        <f t="shared" si="131"/>
        <v>1</v>
      </c>
      <c r="Y327">
        <f t="shared" si="155"/>
        <v>1</v>
      </c>
      <c r="Z327" t="b">
        <f t="shared" si="132"/>
        <v>0</v>
      </c>
      <c r="AA327">
        <f t="shared" si="144"/>
        <v>0</v>
      </c>
      <c r="AB327" t="b">
        <f t="shared" si="133"/>
        <v>0</v>
      </c>
      <c r="AC327">
        <f t="shared" si="145"/>
        <v>0</v>
      </c>
      <c r="AE327">
        <f t="shared" si="146"/>
        <v>1</v>
      </c>
      <c r="AF327">
        <f t="shared" si="134"/>
        <v>1</v>
      </c>
      <c r="AG327" s="14">
        <f t="shared" si="147"/>
        <v>0</v>
      </c>
      <c r="AI327" s="13" t="b">
        <f t="shared" si="135"/>
        <v>0</v>
      </c>
      <c r="AJ327">
        <f t="shared" si="148"/>
        <v>0</v>
      </c>
      <c r="AL327" t="b">
        <v>0</v>
      </c>
      <c r="AM327">
        <v>0</v>
      </c>
      <c r="AO327" t="b">
        <v>0</v>
      </c>
      <c r="AP327">
        <v>0</v>
      </c>
      <c r="AR327" t="b">
        <v>0</v>
      </c>
      <c r="AS327">
        <v>0</v>
      </c>
      <c r="AU327" t="b">
        <v>0</v>
      </c>
      <c r="AV327">
        <v>0</v>
      </c>
      <c r="AX327" t="b">
        <v>0</v>
      </c>
      <c r="AY327">
        <v>0</v>
      </c>
      <c r="BA327" t="b">
        <f t="shared" si="136"/>
        <v>0</v>
      </c>
      <c r="BB327">
        <f t="shared" si="149"/>
        <v>0</v>
      </c>
      <c r="BD327" t="b">
        <f t="shared" si="137"/>
        <v>1</v>
      </c>
      <c r="BE327">
        <f t="shared" si="150"/>
        <v>1</v>
      </c>
      <c r="BG327" t="b">
        <f t="shared" si="138"/>
        <v>0</v>
      </c>
      <c r="BH327">
        <f t="shared" si="151"/>
        <v>0</v>
      </c>
      <c r="BJ327" t="b">
        <f t="shared" si="139"/>
        <v>1</v>
      </c>
      <c r="BK327">
        <f t="shared" si="152"/>
        <v>1</v>
      </c>
      <c r="BM327" t="b">
        <f t="shared" si="140"/>
        <v>1</v>
      </c>
      <c r="BN327">
        <f t="shared" si="153"/>
        <v>1</v>
      </c>
      <c r="BP327" t="b">
        <f t="shared" si="141"/>
        <v>0</v>
      </c>
      <c r="BQ327">
        <f t="shared" si="154"/>
        <v>0</v>
      </c>
    </row>
    <row r="328" spans="1:69" x14ac:dyDescent="0.25">
      <c r="A328" s="1">
        <v>1137400050</v>
      </c>
      <c r="B328" s="1" t="s">
        <v>211</v>
      </c>
      <c r="C328" s="4">
        <v>425000</v>
      </c>
      <c r="D328" s="1">
        <v>4</v>
      </c>
      <c r="E328" s="1" t="s">
        <v>12</v>
      </c>
      <c r="F328" s="1">
        <v>2480</v>
      </c>
      <c r="G328" s="1">
        <v>4504</v>
      </c>
      <c r="H328" s="1">
        <v>2</v>
      </c>
      <c r="I328" s="1">
        <v>0</v>
      </c>
      <c r="J328" s="1">
        <v>0</v>
      </c>
      <c r="K328" s="1">
        <v>3</v>
      </c>
      <c r="L328" s="1">
        <v>7</v>
      </c>
      <c r="M328" s="1">
        <v>2480</v>
      </c>
      <c r="N328" s="1">
        <v>0</v>
      </c>
      <c r="O328" s="1">
        <v>2005</v>
      </c>
      <c r="P328" s="1">
        <v>0</v>
      </c>
      <c r="Q328" s="2">
        <v>474998</v>
      </c>
      <c r="R328" s="1" t="s">
        <v>52</v>
      </c>
      <c r="S328" s="1"/>
      <c r="T328" s="4">
        <f t="shared" si="130"/>
        <v>171.37096774193549</v>
      </c>
      <c r="U328" s="4" t="b">
        <f t="shared" si="142"/>
        <v>0</v>
      </c>
      <c r="V328" s="2">
        <f t="shared" si="143"/>
        <v>0</v>
      </c>
      <c r="W328" s="4"/>
      <c r="X328" t="b">
        <f t="shared" si="131"/>
        <v>0</v>
      </c>
      <c r="Y328">
        <f t="shared" si="155"/>
        <v>0</v>
      </c>
      <c r="Z328" t="b">
        <f t="shared" si="132"/>
        <v>0</v>
      </c>
      <c r="AA328">
        <f t="shared" si="144"/>
        <v>0</v>
      </c>
      <c r="AB328" t="b">
        <f t="shared" si="133"/>
        <v>1</v>
      </c>
      <c r="AC328">
        <f t="shared" si="145"/>
        <v>1</v>
      </c>
      <c r="AE328">
        <f t="shared" si="146"/>
        <v>0</v>
      </c>
      <c r="AF328">
        <f t="shared" si="134"/>
        <v>2</v>
      </c>
      <c r="AG328" s="14">
        <f t="shared" si="147"/>
        <v>2</v>
      </c>
      <c r="AI328" s="13" t="b">
        <f t="shared" si="135"/>
        <v>0</v>
      </c>
      <c r="AJ328">
        <f t="shared" si="148"/>
        <v>0</v>
      </c>
      <c r="AL328" t="b">
        <v>1</v>
      </c>
      <c r="AM328">
        <v>1</v>
      </c>
      <c r="AO328" t="b">
        <v>0</v>
      </c>
      <c r="AP328">
        <v>0</v>
      </c>
      <c r="AR328" t="b">
        <v>0</v>
      </c>
      <c r="AS328">
        <v>0</v>
      </c>
      <c r="AU328" t="b">
        <v>0</v>
      </c>
      <c r="AV328">
        <v>0</v>
      </c>
      <c r="AX328" t="b">
        <v>1</v>
      </c>
      <c r="AY328">
        <v>1</v>
      </c>
      <c r="BA328" t="b">
        <f t="shared" si="136"/>
        <v>1</v>
      </c>
      <c r="BB328">
        <f t="shared" si="149"/>
        <v>1</v>
      </c>
      <c r="BD328" t="b">
        <f t="shared" si="137"/>
        <v>1</v>
      </c>
      <c r="BE328">
        <f t="shared" si="150"/>
        <v>1</v>
      </c>
      <c r="BG328" t="b">
        <f t="shared" si="138"/>
        <v>0</v>
      </c>
      <c r="BH328">
        <f t="shared" si="151"/>
        <v>0</v>
      </c>
      <c r="BJ328" t="b">
        <f t="shared" si="139"/>
        <v>0</v>
      </c>
      <c r="BK328">
        <f t="shared" si="152"/>
        <v>0</v>
      </c>
      <c r="BM328" t="b">
        <f t="shared" si="140"/>
        <v>0</v>
      </c>
      <c r="BN328">
        <f t="shared" si="153"/>
        <v>0</v>
      </c>
      <c r="BP328" t="b">
        <f t="shared" si="141"/>
        <v>0</v>
      </c>
      <c r="BQ328">
        <f t="shared" si="154"/>
        <v>0</v>
      </c>
    </row>
    <row r="329" spans="1:69" x14ac:dyDescent="0.25">
      <c r="A329" s="1">
        <v>1023059430</v>
      </c>
      <c r="B329" s="1" t="s">
        <v>212</v>
      </c>
      <c r="C329" s="4">
        <v>420000</v>
      </c>
      <c r="D329" s="1">
        <v>3</v>
      </c>
      <c r="E329" s="1" t="s">
        <v>12</v>
      </c>
      <c r="F329" s="1">
        <v>2720</v>
      </c>
      <c r="G329" s="1">
        <v>8622</v>
      </c>
      <c r="H329" s="1">
        <v>2</v>
      </c>
      <c r="I329" s="1">
        <v>0</v>
      </c>
      <c r="J329" s="1">
        <v>0</v>
      </c>
      <c r="K329" s="1">
        <v>3</v>
      </c>
      <c r="L329" s="1">
        <v>8</v>
      </c>
      <c r="M329" s="1">
        <v>2720</v>
      </c>
      <c r="N329" s="1">
        <v>0</v>
      </c>
      <c r="O329" s="1">
        <v>2002</v>
      </c>
      <c r="P329" s="1">
        <v>0</v>
      </c>
      <c r="Q329" s="2">
        <v>474954</v>
      </c>
      <c r="R329" s="1">
        <v>-122163</v>
      </c>
      <c r="S329" s="1"/>
      <c r="T329" s="4">
        <f t="shared" si="130"/>
        <v>154.41176470588235</v>
      </c>
      <c r="U329" s="4" t="b">
        <f t="shared" si="142"/>
        <v>0</v>
      </c>
      <c r="V329" s="2">
        <f t="shared" si="143"/>
        <v>0</v>
      </c>
      <c r="W329" s="4"/>
      <c r="X329" t="b">
        <f t="shared" si="131"/>
        <v>0</v>
      </c>
      <c r="Y329">
        <f t="shared" si="155"/>
        <v>0</v>
      </c>
      <c r="Z329" t="b">
        <f t="shared" si="132"/>
        <v>0</v>
      </c>
      <c r="AA329">
        <f t="shared" si="144"/>
        <v>0</v>
      </c>
      <c r="AB329" t="b">
        <f t="shared" si="133"/>
        <v>1</v>
      </c>
      <c r="AC329">
        <f t="shared" si="145"/>
        <v>1</v>
      </c>
      <c r="AE329">
        <f t="shared" si="146"/>
        <v>0</v>
      </c>
      <c r="AF329">
        <f t="shared" si="134"/>
        <v>2</v>
      </c>
      <c r="AG329" s="14">
        <f t="shared" si="147"/>
        <v>2</v>
      </c>
      <c r="AI329" s="13" t="b">
        <f t="shared" si="135"/>
        <v>0</v>
      </c>
      <c r="AJ329">
        <f t="shared" si="148"/>
        <v>0</v>
      </c>
      <c r="AL329" t="b">
        <v>1</v>
      </c>
      <c r="AM329">
        <v>1</v>
      </c>
      <c r="AO329" t="b">
        <v>0</v>
      </c>
      <c r="AP329">
        <v>0</v>
      </c>
      <c r="AR329" t="b">
        <v>0</v>
      </c>
      <c r="AS329">
        <v>0</v>
      </c>
      <c r="AU329" t="b">
        <v>0</v>
      </c>
      <c r="AV329">
        <v>0</v>
      </c>
      <c r="AX329" t="b">
        <v>1</v>
      </c>
      <c r="AY329">
        <v>1</v>
      </c>
      <c r="BA329" t="b">
        <f t="shared" si="136"/>
        <v>0</v>
      </c>
      <c r="BB329">
        <f t="shared" si="149"/>
        <v>0</v>
      </c>
      <c r="BD329" t="b">
        <f t="shared" si="137"/>
        <v>1</v>
      </c>
      <c r="BE329">
        <f t="shared" si="150"/>
        <v>1</v>
      </c>
      <c r="BG329" t="b">
        <f t="shared" si="138"/>
        <v>1</v>
      </c>
      <c r="BH329">
        <f t="shared" si="151"/>
        <v>1</v>
      </c>
      <c r="BJ329" t="b">
        <f t="shared" si="139"/>
        <v>0</v>
      </c>
      <c r="BK329">
        <f t="shared" si="152"/>
        <v>0</v>
      </c>
      <c r="BM329" t="b">
        <f t="shared" si="140"/>
        <v>0</v>
      </c>
      <c r="BN329">
        <f t="shared" si="153"/>
        <v>0</v>
      </c>
      <c r="BP329" t="b">
        <f t="shared" si="141"/>
        <v>0</v>
      </c>
      <c r="BQ329">
        <f t="shared" si="154"/>
        <v>0</v>
      </c>
    </row>
    <row r="330" spans="1:69" x14ac:dyDescent="0.25">
      <c r="A330" s="1">
        <v>5415350480</v>
      </c>
      <c r="B330" s="1" t="s">
        <v>82</v>
      </c>
      <c r="C330" s="4">
        <v>752000</v>
      </c>
      <c r="D330" s="1">
        <v>4</v>
      </c>
      <c r="E330" s="1" t="s">
        <v>12</v>
      </c>
      <c r="F330" s="1">
        <v>2940</v>
      </c>
      <c r="G330" s="1">
        <v>10382</v>
      </c>
      <c r="H330" s="1">
        <v>2</v>
      </c>
      <c r="I330" s="1">
        <v>0</v>
      </c>
      <c r="J330" s="1">
        <v>0</v>
      </c>
      <c r="K330" s="1">
        <v>4</v>
      </c>
      <c r="L330" s="1">
        <v>9</v>
      </c>
      <c r="M330" s="1">
        <v>2940</v>
      </c>
      <c r="N330" s="1">
        <v>0</v>
      </c>
      <c r="O330" s="1">
        <v>1991</v>
      </c>
      <c r="P330" s="1">
        <v>0</v>
      </c>
      <c r="Q330" s="2">
        <v>475333</v>
      </c>
      <c r="R330" s="1">
        <v>-122151</v>
      </c>
      <c r="S330" s="1"/>
      <c r="T330" s="4">
        <f t="shared" si="130"/>
        <v>255.78231292517006</v>
      </c>
      <c r="U330" s="4" t="b">
        <f t="shared" si="142"/>
        <v>1</v>
      </c>
      <c r="V330" s="2">
        <f t="shared" si="143"/>
        <v>1</v>
      </c>
      <c r="W330" s="4"/>
      <c r="X330" t="b">
        <f t="shared" si="131"/>
        <v>0</v>
      </c>
      <c r="Y330">
        <f t="shared" si="155"/>
        <v>0</v>
      </c>
      <c r="Z330" t="b">
        <f t="shared" si="132"/>
        <v>1</v>
      </c>
      <c r="AA330">
        <f t="shared" si="144"/>
        <v>1</v>
      </c>
      <c r="AB330" t="b">
        <f t="shared" si="133"/>
        <v>0</v>
      </c>
      <c r="AC330">
        <f t="shared" si="145"/>
        <v>0</v>
      </c>
      <c r="AE330">
        <f t="shared" si="146"/>
        <v>0</v>
      </c>
      <c r="AF330">
        <f t="shared" si="134"/>
        <v>1</v>
      </c>
      <c r="AG330" s="14">
        <f t="shared" si="147"/>
        <v>1</v>
      </c>
      <c r="AI330" s="13" t="b">
        <f t="shared" si="135"/>
        <v>1</v>
      </c>
      <c r="AJ330">
        <f t="shared" si="148"/>
        <v>1</v>
      </c>
      <c r="AL330" t="b">
        <v>1</v>
      </c>
      <c r="AM330">
        <v>1</v>
      </c>
      <c r="AO330" t="b">
        <v>0</v>
      </c>
      <c r="AP330">
        <v>0</v>
      </c>
      <c r="AR330" t="b">
        <v>0</v>
      </c>
      <c r="AS330">
        <v>0</v>
      </c>
      <c r="AU330" t="b">
        <v>0</v>
      </c>
      <c r="AV330">
        <v>0</v>
      </c>
      <c r="AX330" t="b">
        <v>0</v>
      </c>
      <c r="AY330">
        <v>0</v>
      </c>
      <c r="BA330" t="b">
        <f t="shared" si="136"/>
        <v>1</v>
      </c>
      <c r="BB330">
        <f t="shared" si="149"/>
        <v>1</v>
      </c>
      <c r="BD330" t="b">
        <f t="shared" si="137"/>
        <v>1</v>
      </c>
      <c r="BE330">
        <f t="shared" si="150"/>
        <v>1</v>
      </c>
      <c r="BG330" t="b">
        <f t="shared" si="138"/>
        <v>1</v>
      </c>
      <c r="BH330">
        <f t="shared" si="151"/>
        <v>1</v>
      </c>
      <c r="BJ330" t="b">
        <f t="shared" si="139"/>
        <v>0</v>
      </c>
      <c r="BK330">
        <f t="shared" si="152"/>
        <v>0</v>
      </c>
      <c r="BM330" t="b">
        <f t="shared" si="140"/>
        <v>1</v>
      </c>
      <c r="BN330">
        <f t="shared" si="153"/>
        <v>1</v>
      </c>
      <c r="BP330" t="b">
        <f t="shared" si="141"/>
        <v>1</v>
      </c>
      <c r="BQ330">
        <f t="shared" si="154"/>
        <v>1</v>
      </c>
    </row>
    <row r="331" spans="1:69" x14ac:dyDescent="0.25">
      <c r="A331" s="1">
        <v>1079350020</v>
      </c>
      <c r="B331" s="1" t="s">
        <v>213</v>
      </c>
      <c r="C331" s="4">
        <v>305000</v>
      </c>
      <c r="D331" s="1">
        <v>3</v>
      </c>
      <c r="E331" s="1">
        <v>2</v>
      </c>
      <c r="F331" s="1">
        <v>1490</v>
      </c>
      <c r="G331" s="1">
        <v>7697</v>
      </c>
      <c r="H331" s="1">
        <v>1</v>
      </c>
      <c r="I331" s="1">
        <v>0</v>
      </c>
      <c r="J331" s="1">
        <v>0</v>
      </c>
      <c r="K331" s="1">
        <v>3</v>
      </c>
      <c r="L331" s="1">
        <v>7</v>
      </c>
      <c r="M331" s="1">
        <v>1490</v>
      </c>
      <c r="N331" s="1">
        <v>0</v>
      </c>
      <c r="O331" s="1">
        <v>1994</v>
      </c>
      <c r="P331" s="1">
        <v>0</v>
      </c>
      <c r="Q331" s="2">
        <v>474852</v>
      </c>
      <c r="R331" s="1">
        <v>-122164</v>
      </c>
      <c r="S331" s="1"/>
      <c r="T331" s="4">
        <f t="shared" si="130"/>
        <v>204.69798657718121</v>
      </c>
      <c r="U331" s="4" t="b">
        <f t="shared" si="142"/>
        <v>1</v>
      </c>
      <c r="V331" s="2">
        <f t="shared" si="143"/>
        <v>1</v>
      </c>
      <c r="W331" s="4"/>
      <c r="X331" t="b">
        <f t="shared" si="131"/>
        <v>1</v>
      </c>
      <c r="Y331">
        <f t="shared" si="155"/>
        <v>1</v>
      </c>
      <c r="Z331" t="b">
        <f t="shared" si="132"/>
        <v>0</v>
      </c>
      <c r="AA331">
        <f t="shared" si="144"/>
        <v>0</v>
      </c>
      <c r="AB331" t="b">
        <f t="shared" si="133"/>
        <v>0</v>
      </c>
      <c r="AC331">
        <f t="shared" si="145"/>
        <v>0</v>
      </c>
      <c r="AE331">
        <f t="shared" si="146"/>
        <v>1</v>
      </c>
      <c r="AF331">
        <f t="shared" si="134"/>
        <v>1</v>
      </c>
      <c r="AG331" s="14">
        <f t="shared" si="147"/>
        <v>0</v>
      </c>
      <c r="AI331" s="13" t="b">
        <f t="shared" si="135"/>
        <v>0</v>
      </c>
      <c r="AJ331">
        <f t="shared" si="148"/>
        <v>0</v>
      </c>
      <c r="AL331" t="b">
        <v>0</v>
      </c>
      <c r="AM331">
        <v>0</v>
      </c>
      <c r="AO331" t="b">
        <v>0</v>
      </c>
      <c r="AP331">
        <v>0</v>
      </c>
      <c r="AR331" t="b">
        <v>0</v>
      </c>
      <c r="AS331">
        <v>0</v>
      </c>
      <c r="AU331" t="b">
        <v>0</v>
      </c>
      <c r="AV331">
        <v>0</v>
      </c>
      <c r="AX331" t="b">
        <v>0</v>
      </c>
      <c r="AY331">
        <v>0</v>
      </c>
      <c r="BA331" t="b">
        <f t="shared" si="136"/>
        <v>0</v>
      </c>
      <c r="BB331">
        <f t="shared" si="149"/>
        <v>0</v>
      </c>
      <c r="BD331" t="b">
        <f t="shared" si="137"/>
        <v>0</v>
      </c>
      <c r="BE331">
        <f t="shared" si="150"/>
        <v>0</v>
      </c>
      <c r="BG331" t="b">
        <f t="shared" si="138"/>
        <v>0</v>
      </c>
      <c r="BH331">
        <f t="shared" si="151"/>
        <v>0</v>
      </c>
      <c r="BJ331" t="b">
        <f t="shared" si="139"/>
        <v>0</v>
      </c>
      <c r="BK331">
        <f t="shared" si="152"/>
        <v>0</v>
      </c>
      <c r="BM331" t="b">
        <f t="shared" si="140"/>
        <v>0</v>
      </c>
      <c r="BN331">
        <f t="shared" si="153"/>
        <v>0</v>
      </c>
      <c r="BP331" t="b">
        <f t="shared" si="141"/>
        <v>0</v>
      </c>
      <c r="BQ331">
        <f t="shared" si="154"/>
        <v>0</v>
      </c>
    </row>
    <row r="332" spans="1:69" x14ac:dyDescent="0.25">
      <c r="A332" s="1">
        <v>2787700630</v>
      </c>
      <c r="B332" s="1" t="s">
        <v>96</v>
      </c>
      <c r="C332" s="4">
        <v>399000</v>
      </c>
      <c r="D332" s="1">
        <v>4</v>
      </c>
      <c r="E332" s="1" t="s">
        <v>12</v>
      </c>
      <c r="F332" s="1">
        <v>2100</v>
      </c>
      <c r="G332" s="1">
        <v>7355</v>
      </c>
      <c r="H332" s="1">
        <v>1</v>
      </c>
      <c r="I332" s="1">
        <v>0</v>
      </c>
      <c r="J332" s="1">
        <v>0</v>
      </c>
      <c r="K332" s="1">
        <v>5</v>
      </c>
      <c r="L332" s="1">
        <v>7</v>
      </c>
      <c r="M332" s="1">
        <v>2100</v>
      </c>
      <c r="N332" s="1">
        <v>0</v>
      </c>
      <c r="O332" s="1">
        <v>1969</v>
      </c>
      <c r="P332" s="1">
        <v>0</v>
      </c>
      <c r="Q332" s="2">
        <v>475078</v>
      </c>
      <c r="R332" s="1">
        <v>-122161</v>
      </c>
      <c r="S332" s="1"/>
      <c r="T332" s="4">
        <f t="shared" si="130"/>
        <v>190</v>
      </c>
      <c r="U332" s="4" t="b">
        <f t="shared" si="142"/>
        <v>0</v>
      </c>
      <c r="V332" s="2">
        <f t="shared" si="143"/>
        <v>0</v>
      </c>
      <c r="W332" s="4"/>
      <c r="X332" t="b">
        <f t="shared" si="131"/>
        <v>1</v>
      </c>
      <c r="Y332">
        <f t="shared" si="155"/>
        <v>1</v>
      </c>
      <c r="Z332" t="b">
        <f t="shared" si="132"/>
        <v>0</v>
      </c>
      <c r="AA332">
        <f t="shared" si="144"/>
        <v>0</v>
      </c>
      <c r="AB332" t="b">
        <f t="shared" si="133"/>
        <v>0</v>
      </c>
      <c r="AC332">
        <f t="shared" si="145"/>
        <v>0</v>
      </c>
      <c r="AE332">
        <f t="shared" si="146"/>
        <v>1</v>
      </c>
      <c r="AF332">
        <f t="shared" si="134"/>
        <v>1</v>
      </c>
      <c r="AG332" s="14">
        <f t="shared" si="147"/>
        <v>0</v>
      </c>
      <c r="AI332" s="13" t="b">
        <f t="shared" si="135"/>
        <v>0</v>
      </c>
      <c r="AJ332">
        <f t="shared" si="148"/>
        <v>0</v>
      </c>
      <c r="AL332" t="b">
        <v>0</v>
      </c>
      <c r="AM332">
        <v>0</v>
      </c>
      <c r="AO332" t="b">
        <v>0</v>
      </c>
      <c r="AP332">
        <v>0</v>
      </c>
      <c r="AR332" t="b">
        <v>0</v>
      </c>
      <c r="AS332">
        <v>0</v>
      </c>
      <c r="AU332" t="b">
        <v>0</v>
      </c>
      <c r="AV332">
        <v>0</v>
      </c>
      <c r="AX332" t="b">
        <v>0</v>
      </c>
      <c r="AY332">
        <v>0</v>
      </c>
      <c r="BA332" t="b">
        <f t="shared" si="136"/>
        <v>1</v>
      </c>
      <c r="BB332">
        <f t="shared" si="149"/>
        <v>1</v>
      </c>
      <c r="BD332" t="b">
        <f t="shared" si="137"/>
        <v>1</v>
      </c>
      <c r="BE332">
        <f t="shared" si="150"/>
        <v>1</v>
      </c>
      <c r="BG332" t="b">
        <f t="shared" si="138"/>
        <v>0</v>
      </c>
      <c r="BH332">
        <f t="shared" si="151"/>
        <v>0</v>
      </c>
      <c r="BJ332" t="b">
        <f t="shared" si="139"/>
        <v>0</v>
      </c>
      <c r="BK332">
        <f t="shared" si="152"/>
        <v>0</v>
      </c>
      <c r="BM332" t="b">
        <f t="shared" si="140"/>
        <v>1</v>
      </c>
      <c r="BN332">
        <f t="shared" si="153"/>
        <v>1</v>
      </c>
      <c r="BP332" t="b">
        <f t="shared" si="141"/>
        <v>0</v>
      </c>
      <c r="BQ332">
        <f t="shared" si="154"/>
        <v>0</v>
      </c>
    </row>
    <row r="333" spans="1:69" x14ac:dyDescent="0.25">
      <c r="A333" s="1">
        <v>5126310470</v>
      </c>
      <c r="B333" s="1" t="s">
        <v>148</v>
      </c>
      <c r="C333" s="4">
        <v>515500</v>
      </c>
      <c r="D333" s="1">
        <v>4</v>
      </c>
      <c r="E333" s="1" t="s">
        <v>9</v>
      </c>
      <c r="F333" s="1">
        <v>2830</v>
      </c>
      <c r="G333" s="1">
        <v>8126</v>
      </c>
      <c r="H333" s="1">
        <v>2</v>
      </c>
      <c r="I333" s="1">
        <v>0</v>
      </c>
      <c r="J333" s="1">
        <v>0</v>
      </c>
      <c r="K333" s="1">
        <v>3</v>
      </c>
      <c r="L333" s="1">
        <v>8</v>
      </c>
      <c r="M333" s="1">
        <v>2830</v>
      </c>
      <c r="N333" s="1">
        <v>0</v>
      </c>
      <c r="O333" s="1">
        <v>2005</v>
      </c>
      <c r="P333" s="1">
        <v>0</v>
      </c>
      <c r="Q333" s="2">
        <v>474863</v>
      </c>
      <c r="R333" s="1" t="s">
        <v>81</v>
      </c>
      <c r="S333" s="1"/>
      <c r="T333" s="4">
        <f t="shared" si="130"/>
        <v>182.15547703180212</v>
      </c>
      <c r="U333" s="4" t="b">
        <f t="shared" si="142"/>
        <v>0</v>
      </c>
      <c r="V333" s="2">
        <f t="shared" si="143"/>
        <v>0</v>
      </c>
      <c r="W333" s="4"/>
      <c r="X333" t="b">
        <f t="shared" si="131"/>
        <v>1</v>
      </c>
      <c r="Y333">
        <f t="shared" si="155"/>
        <v>1</v>
      </c>
      <c r="Z333" t="b">
        <f t="shared" si="132"/>
        <v>0</v>
      </c>
      <c r="AA333">
        <f t="shared" si="144"/>
        <v>0</v>
      </c>
      <c r="AB333" t="b">
        <f t="shared" si="133"/>
        <v>0</v>
      </c>
      <c r="AC333">
        <f t="shared" si="145"/>
        <v>0</v>
      </c>
      <c r="AE333">
        <f t="shared" si="146"/>
        <v>1</v>
      </c>
      <c r="AF333">
        <f t="shared" si="134"/>
        <v>1</v>
      </c>
      <c r="AG333" s="14">
        <f t="shared" si="147"/>
        <v>0</v>
      </c>
      <c r="AI333" s="13" t="b">
        <f t="shared" si="135"/>
        <v>1</v>
      </c>
      <c r="AJ333">
        <f t="shared" si="148"/>
        <v>1</v>
      </c>
      <c r="AL333" t="b">
        <v>1</v>
      </c>
      <c r="AM333">
        <v>1</v>
      </c>
      <c r="AO333" t="b">
        <v>0</v>
      </c>
      <c r="AP333">
        <v>0</v>
      </c>
      <c r="AR333" t="b">
        <v>0</v>
      </c>
      <c r="AS333">
        <v>0</v>
      </c>
      <c r="AU333" t="b">
        <v>0</v>
      </c>
      <c r="AV333">
        <v>0</v>
      </c>
      <c r="AX333" t="b">
        <v>1</v>
      </c>
      <c r="AY333">
        <v>1</v>
      </c>
      <c r="BA333" t="b">
        <f t="shared" si="136"/>
        <v>1</v>
      </c>
      <c r="BB333">
        <f t="shared" si="149"/>
        <v>1</v>
      </c>
      <c r="BD333" t="b">
        <f t="shared" si="137"/>
        <v>1</v>
      </c>
      <c r="BE333">
        <f t="shared" si="150"/>
        <v>1</v>
      </c>
      <c r="BG333" t="b">
        <f t="shared" si="138"/>
        <v>1</v>
      </c>
      <c r="BH333">
        <f t="shared" si="151"/>
        <v>1</v>
      </c>
      <c r="BJ333" t="b">
        <f t="shared" si="139"/>
        <v>0</v>
      </c>
      <c r="BK333">
        <f t="shared" si="152"/>
        <v>0</v>
      </c>
      <c r="BM333" t="b">
        <f t="shared" si="140"/>
        <v>0</v>
      </c>
      <c r="BN333">
        <f t="shared" si="153"/>
        <v>0</v>
      </c>
      <c r="BP333" t="b">
        <f t="shared" si="141"/>
        <v>0</v>
      </c>
      <c r="BQ333">
        <f t="shared" si="154"/>
        <v>0</v>
      </c>
    </row>
    <row r="334" spans="1:69" x14ac:dyDescent="0.25">
      <c r="A334" s="1">
        <v>8079010190</v>
      </c>
      <c r="B334" s="1" t="s">
        <v>139</v>
      </c>
      <c r="C334" s="4">
        <v>440000</v>
      </c>
      <c r="D334" s="1">
        <v>4</v>
      </c>
      <c r="E334" s="1" t="s">
        <v>12</v>
      </c>
      <c r="F334" s="1">
        <v>2250</v>
      </c>
      <c r="G334" s="1">
        <v>7526</v>
      </c>
      <c r="H334" s="1">
        <v>2</v>
      </c>
      <c r="I334" s="1">
        <v>0</v>
      </c>
      <c r="J334" s="1">
        <v>0</v>
      </c>
      <c r="K334" s="1">
        <v>3</v>
      </c>
      <c r="L334" s="1">
        <v>8</v>
      </c>
      <c r="M334" s="1">
        <v>2250</v>
      </c>
      <c r="N334" s="1">
        <v>0</v>
      </c>
      <c r="O334" s="1">
        <v>1989</v>
      </c>
      <c r="P334" s="1">
        <v>0</v>
      </c>
      <c r="Q334" s="2">
        <v>475123</v>
      </c>
      <c r="R334" s="1" t="s">
        <v>52</v>
      </c>
      <c r="S334" s="1"/>
      <c r="T334" s="4">
        <f t="shared" si="130"/>
        <v>195.55555555555554</v>
      </c>
      <c r="U334" s="4" t="b">
        <f t="shared" si="142"/>
        <v>0</v>
      </c>
      <c r="V334" s="2">
        <f t="shared" si="143"/>
        <v>0</v>
      </c>
      <c r="W334" s="4"/>
      <c r="X334" t="b">
        <f t="shared" si="131"/>
        <v>1</v>
      </c>
      <c r="Y334">
        <f t="shared" si="155"/>
        <v>1</v>
      </c>
      <c r="Z334" t="b">
        <f t="shared" si="132"/>
        <v>0</v>
      </c>
      <c r="AA334">
        <f t="shared" si="144"/>
        <v>0</v>
      </c>
      <c r="AB334" t="b">
        <f t="shared" si="133"/>
        <v>0</v>
      </c>
      <c r="AC334">
        <f t="shared" si="145"/>
        <v>0</v>
      </c>
      <c r="AE334">
        <f t="shared" si="146"/>
        <v>1</v>
      </c>
      <c r="AF334">
        <f t="shared" si="134"/>
        <v>1</v>
      </c>
      <c r="AG334" s="14">
        <f t="shared" si="147"/>
        <v>0</v>
      </c>
      <c r="AI334" s="13" t="b">
        <f t="shared" si="135"/>
        <v>0</v>
      </c>
      <c r="AJ334">
        <f t="shared" si="148"/>
        <v>0</v>
      </c>
      <c r="AL334" t="b">
        <v>1</v>
      </c>
      <c r="AM334">
        <v>1</v>
      </c>
      <c r="AO334" t="b">
        <v>0</v>
      </c>
      <c r="AP334">
        <v>0</v>
      </c>
      <c r="AR334" t="b">
        <v>0</v>
      </c>
      <c r="AS334">
        <v>0</v>
      </c>
      <c r="AU334" t="b">
        <v>0</v>
      </c>
      <c r="AV334">
        <v>0</v>
      </c>
      <c r="AX334" t="b">
        <v>0</v>
      </c>
      <c r="AY334">
        <v>0</v>
      </c>
      <c r="BA334" t="b">
        <f t="shared" si="136"/>
        <v>1</v>
      </c>
      <c r="BB334">
        <f t="shared" si="149"/>
        <v>1</v>
      </c>
      <c r="BD334" t="b">
        <f t="shared" si="137"/>
        <v>1</v>
      </c>
      <c r="BE334">
        <f t="shared" si="150"/>
        <v>1</v>
      </c>
      <c r="BG334" t="b">
        <f t="shared" si="138"/>
        <v>0</v>
      </c>
      <c r="BH334">
        <f t="shared" si="151"/>
        <v>0</v>
      </c>
      <c r="BJ334" t="b">
        <f t="shared" si="139"/>
        <v>0</v>
      </c>
      <c r="BK334">
        <f t="shared" si="152"/>
        <v>0</v>
      </c>
      <c r="BM334" t="b">
        <f t="shared" si="140"/>
        <v>0</v>
      </c>
      <c r="BN334">
        <f t="shared" si="153"/>
        <v>0</v>
      </c>
      <c r="BP334" t="b">
        <f t="shared" si="141"/>
        <v>0</v>
      </c>
      <c r="BQ334">
        <f t="shared" si="154"/>
        <v>0</v>
      </c>
    </row>
    <row r="335" spans="1:69" x14ac:dyDescent="0.25">
      <c r="A335" s="1">
        <v>5230300280</v>
      </c>
      <c r="B335" s="1" t="s">
        <v>33</v>
      </c>
      <c r="C335" s="4">
        <v>270000</v>
      </c>
      <c r="D335" s="1">
        <v>3</v>
      </c>
      <c r="E335" s="1">
        <v>1</v>
      </c>
      <c r="F335" s="1">
        <v>1010</v>
      </c>
      <c r="G335" s="1">
        <v>9514</v>
      </c>
      <c r="H335" s="1">
        <v>1</v>
      </c>
      <c r="I335" s="1">
        <v>0</v>
      </c>
      <c r="J335" s="1">
        <v>0</v>
      </c>
      <c r="K335" s="1">
        <v>3</v>
      </c>
      <c r="L335" s="1">
        <v>7</v>
      </c>
      <c r="M335" s="1">
        <v>1010</v>
      </c>
      <c r="N335" s="1">
        <v>0</v>
      </c>
      <c r="O335" s="1">
        <v>1969</v>
      </c>
      <c r="P335" s="1">
        <v>0</v>
      </c>
      <c r="Q335" s="2">
        <v>474936</v>
      </c>
      <c r="R335" s="1">
        <v>-122105</v>
      </c>
      <c r="S335" s="1"/>
      <c r="T335" s="4">
        <f t="shared" si="130"/>
        <v>267.32673267326732</v>
      </c>
      <c r="U335" s="4" t="b">
        <f t="shared" si="142"/>
        <v>1</v>
      </c>
      <c r="V335" s="2">
        <f t="shared" si="143"/>
        <v>1</v>
      </c>
      <c r="W335" s="4"/>
      <c r="X335" t="b">
        <f t="shared" si="131"/>
        <v>0</v>
      </c>
      <c r="Y335">
        <f t="shared" si="155"/>
        <v>0</v>
      </c>
      <c r="Z335" t="b">
        <f t="shared" si="132"/>
        <v>1</v>
      </c>
      <c r="AA335">
        <f t="shared" si="144"/>
        <v>1</v>
      </c>
      <c r="AB335" t="b">
        <f t="shared" si="133"/>
        <v>0</v>
      </c>
      <c r="AC335">
        <f t="shared" si="145"/>
        <v>0</v>
      </c>
      <c r="AE335">
        <f t="shared" si="146"/>
        <v>0</v>
      </c>
      <c r="AF335">
        <f t="shared" si="134"/>
        <v>1</v>
      </c>
      <c r="AG335" s="14">
        <f t="shared" si="147"/>
        <v>1</v>
      </c>
      <c r="AI335" s="13" t="b">
        <f t="shared" si="135"/>
        <v>0</v>
      </c>
      <c r="AJ335">
        <f t="shared" si="148"/>
        <v>0</v>
      </c>
      <c r="AL335" t="b">
        <v>0</v>
      </c>
      <c r="AM335">
        <v>0</v>
      </c>
      <c r="AO335" t="b">
        <v>0</v>
      </c>
      <c r="AP335">
        <v>0</v>
      </c>
      <c r="AR335" t="b">
        <v>0</v>
      </c>
      <c r="AS335">
        <v>0</v>
      </c>
      <c r="AU335" t="b">
        <v>0</v>
      </c>
      <c r="AV335">
        <v>0</v>
      </c>
      <c r="AX335" t="b">
        <v>0</v>
      </c>
      <c r="AY335">
        <v>0</v>
      </c>
      <c r="BA335" t="b">
        <f t="shared" si="136"/>
        <v>0</v>
      </c>
      <c r="BB335">
        <f t="shared" si="149"/>
        <v>0</v>
      </c>
      <c r="BD335" t="b">
        <f t="shared" si="137"/>
        <v>0</v>
      </c>
      <c r="BE335">
        <f t="shared" si="150"/>
        <v>0</v>
      </c>
      <c r="BG335" t="b">
        <f t="shared" si="138"/>
        <v>0</v>
      </c>
      <c r="BH335">
        <f t="shared" si="151"/>
        <v>0</v>
      </c>
      <c r="BJ335" t="b">
        <f t="shared" si="139"/>
        <v>0</v>
      </c>
      <c r="BK335">
        <f t="shared" si="152"/>
        <v>0</v>
      </c>
      <c r="BM335" t="b">
        <f t="shared" si="140"/>
        <v>0</v>
      </c>
      <c r="BN335">
        <f t="shared" si="153"/>
        <v>0</v>
      </c>
      <c r="BP335" t="b">
        <f t="shared" si="141"/>
        <v>0</v>
      </c>
      <c r="BQ335">
        <f t="shared" si="154"/>
        <v>0</v>
      </c>
    </row>
    <row r="336" spans="1:69" x14ac:dyDescent="0.25">
      <c r="A336" s="1">
        <v>9475710170</v>
      </c>
      <c r="B336" s="1" t="s">
        <v>214</v>
      </c>
      <c r="C336" s="4">
        <v>419950</v>
      </c>
      <c r="D336" s="1">
        <v>4</v>
      </c>
      <c r="E336" s="1" t="s">
        <v>12</v>
      </c>
      <c r="F336" s="1">
        <v>2220</v>
      </c>
      <c r="G336" s="1">
        <v>6800</v>
      </c>
      <c r="H336" s="1">
        <v>2</v>
      </c>
      <c r="I336" s="1">
        <v>0</v>
      </c>
      <c r="J336" s="1">
        <v>0</v>
      </c>
      <c r="K336" s="1">
        <v>3</v>
      </c>
      <c r="L336" s="1">
        <v>7</v>
      </c>
      <c r="M336" s="1">
        <v>2220</v>
      </c>
      <c r="N336" s="1">
        <v>0</v>
      </c>
      <c r="O336" s="1">
        <v>2002</v>
      </c>
      <c r="P336" s="1">
        <v>0</v>
      </c>
      <c r="Q336" s="1" t="s">
        <v>215</v>
      </c>
      <c r="R336" s="1" t="s">
        <v>52</v>
      </c>
      <c r="S336" s="1"/>
      <c r="T336" s="4">
        <f t="shared" si="130"/>
        <v>189.16666666666666</v>
      </c>
      <c r="U336" s="4" t="b">
        <f t="shared" si="142"/>
        <v>0</v>
      </c>
      <c r="V336" s="2">
        <f t="shared" si="143"/>
        <v>0</v>
      </c>
      <c r="W336" s="4"/>
      <c r="X336" t="b">
        <f t="shared" si="131"/>
        <v>1</v>
      </c>
      <c r="Y336">
        <f t="shared" si="155"/>
        <v>1</v>
      </c>
      <c r="Z336" t="b">
        <f t="shared" si="132"/>
        <v>0</v>
      </c>
      <c r="AA336">
        <f t="shared" si="144"/>
        <v>0</v>
      </c>
      <c r="AB336" t="b">
        <f t="shared" si="133"/>
        <v>0</v>
      </c>
      <c r="AC336">
        <f t="shared" si="145"/>
        <v>0</v>
      </c>
      <c r="AE336">
        <f t="shared" si="146"/>
        <v>1</v>
      </c>
      <c r="AF336">
        <f t="shared" si="134"/>
        <v>1</v>
      </c>
      <c r="AG336" s="14">
        <f t="shared" si="147"/>
        <v>0</v>
      </c>
      <c r="AI336" s="13" t="b">
        <f t="shared" si="135"/>
        <v>0</v>
      </c>
      <c r="AJ336">
        <f t="shared" si="148"/>
        <v>0</v>
      </c>
      <c r="AL336" t="b">
        <v>1</v>
      </c>
      <c r="AM336">
        <v>1</v>
      </c>
      <c r="AO336" t="b">
        <v>0</v>
      </c>
      <c r="AP336">
        <v>0</v>
      </c>
      <c r="AR336" t="b">
        <v>0</v>
      </c>
      <c r="AS336">
        <v>0</v>
      </c>
      <c r="AU336" t="b">
        <v>0</v>
      </c>
      <c r="AV336">
        <v>0</v>
      </c>
      <c r="AX336" t="b">
        <v>1</v>
      </c>
      <c r="AY336">
        <v>1</v>
      </c>
      <c r="BA336" t="b">
        <f t="shared" si="136"/>
        <v>1</v>
      </c>
      <c r="BB336">
        <f t="shared" si="149"/>
        <v>1</v>
      </c>
      <c r="BD336" t="b">
        <f t="shared" si="137"/>
        <v>1</v>
      </c>
      <c r="BE336">
        <f t="shared" si="150"/>
        <v>1</v>
      </c>
      <c r="BG336" t="b">
        <f t="shared" si="138"/>
        <v>0</v>
      </c>
      <c r="BH336">
        <f t="shared" si="151"/>
        <v>0</v>
      </c>
      <c r="BJ336" t="b">
        <f t="shared" si="139"/>
        <v>0</v>
      </c>
      <c r="BK336">
        <f t="shared" si="152"/>
        <v>0</v>
      </c>
      <c r="BM336" t="b">
        <f t="shared" si="140"/>
        <v>0</v>
      </c>
      <c r="BN336">
        <f t="shared" si="153"/>
        <v>0</v>
      </c>
      <c r="BP336" t="b">
        <f t="shared" si="141"/>
        <v>0</v>
      </c>
      <c r="BQ336">
        <f t="shared" si="154"/>
        <v>0</v>
      </c>
    </row>
    <row r="337" spans="1:69" x14ac:dyDescent="0.25">
      <c r="A337" s="1">
        <v>7135521680</v>
      </c>
      <c r="B337" s="1" t="s">
        <v>216</v>
      </c>
      <c r="C337" s="4">
        <v>665000</v>
      </c>
      <c r="D337" s="1">
        <v>4</v>
      </c>
      <c r="E337" s="1" t="s">
        <v>12</v>
      </c>
      <c r="F337" s="1">
        <v>2600</v>
      </c>
      <c r="G337" s="1">
        <v>17388</v>
      </c>
      <c r="H337" s="1">
        <v>2</v>
      </c>
      <c r="I337" s="1">
        <v>0</v>
      </c>
      <c r="J337" s="1">
        <v>0</v>
      </c>
      <c r="K337" s="1">
        <v>3</v>
      </c>
      <c r="L337" s="1">
        <v>9</v>
      </c>
      <c r="M337" s="1">
        <v>2600</v>
      </c>
      <c r="N337" s="1">
        <v>0</v>
      </c>
      <c r="O337" s="1">
        <v>1996</v>
      </c>
      <c r="P337" s="1">
        <v>0</v>
      </c>
      <c r="Q337" s="2">
        <v>475283</v>
      </c>
      <c r="R337" s="1">
        <v>-122146</v>
      </c>
      <c r="S337" s="1"/>
      <c r="T337" s="4">
        <f t="shared" si="130"/>
        <v>255.76923076923077</v>
      </c>
      <c r="U337" s="4" t="b">
        <f t="shared" si="142"/>
        <v>1</v>
      </c>
      <c r="V337" s="2">
        <f t="shared" si="143"/>
        <v>1</v>
      </c>
      <c r="W337" s="4"/>
      <c r="X337" t="b">
        <f t="shared" si="131"/>
        <v>0</v>
      </c>
      <c r="Y337">
        <f t="shared" si="155"/>
        <v>0</v>
      </c>
      <c r="Z337" t="b">
        <f t="shared" si="132"/>
        <v>1</v>
      </c>
      <c r="AA337">
        <f t="shared" si="144"/>
        <v>1</v>
      </c>
      <c r="AB337" t="b">
        <f t="shared" si="133"/>
        <v>0</v>
      </c>
      <c r="AC337">
        <f t="shared" si="145"/>
        <v>0</v>
      </c>
      <c r="AE337">
        <f t="shared" si="146"/>
        <v>0</v>
      </c>
      <c r="AF337">
        <f t="shared" si="134"/>
        <v>1</v>
      </c>
      <c r="AG337" s="14">
        <f t="shared" si="147"/>
        <v>1</v>
      </c>
      <c r="AI337" s="13" t="b">
        <f t="shared" si="135"/>
        <v>1</v>
      </c>
      <c r="AJ337">
        <f t="shared" si="148"/>
        <v>1</v>
      </c>
      <c r="AL337" t="b">
        <v>1</v>
      </c>
      <c r="AM337">
        <v>1</v>
      </c>
      <c r="AO337" t="b">
        <v>0</v>
      </c>
      <c r="AP337">
        <v>0</v>
      </c>
      <c r="AR337" t="b">
        <v>0</v>
      </c>
      <c r="AS337">
        <v>0</v>
      </c>
      <c r="AU337" t="b">
        <v>0</v>
      </c>
      <c r="AV337">
        <v>0</v>
      </c>
      <c r="AX337" t="b">
        <v>0</v>
      </c>
      <c r="AY337">
        <v>0</v>
      </c>
      <c r="BA337" t="b">
        <f t="shared" si="136"/>
        <v>1</v>
      </c>
      <c r="BB337">
        <f t="shared" si="149"/>
        <v>1</v>
      </c>
      <c r="BD337" t="b">
        <f t="shared" si="137"/>
        <v>1</v>
      </c>
      <c r="BE337">
        <f t="shared" si="150"/>
        <v>1</v>
      </c>
      <c r="BG337" t="b">
        <f t="shared" si="138"/>
        <v>1</v>
      </c>
      <c r="BH337">
        <f t="shared" si="151"/>
        <v>1</v>
      </c>
      <c r="BJ337" t="b">
        <f t="shared" si="139"/>
        <v>1</v>
      </c>
      <c r="BK337">
        <f t="shared" si="152"/>
        <v>1</v>
      </c>
      <c r="BM337" t="b">
        <f t="shared" si="140"/>
        <v>0</v>
      </c>
      <c r="BN337">
        <f t="shared" si="153"/>
        <v>0</v>
      </c>
      <c r="BP337" t="b">
        <f t="shared" si="141"/>
        <v>1</v>
      </c>
      <c r="BQ337">
        <f t="shared" si="154"/>
        <v>1</v>
      </c>
    </row>
    <row r="338" spans="1:69" x14ac:dyDescent="0.25">
      <c r="A338" s="1">
        <v>8079040330</v>
      </c>
      <c r="B338" s="1" t="s">
        <v>217</v>
      </c>
      <c r="C338" s="4">
        <v>406500</v>
      </c>
      <c r="D338" s="1">
        <v>3</v>
      </c>
      <c r="E338" s="1">
        <v>2</v>
      </c>
      <c r="F338" s="1">
        <v>1780</v>
      </c>
      <c r="G338" s="1">
        <v>8621</v>
      </c>
      <c r="H338" s="1">
        <v>1</v>
      </c>
      <c r="I338" s="1">
        <v>0</v>
      </c>
      <c r="J338" s="1">
        <v>0</v>
      </c>
      <c r="K338" s="1">
        <v>3</v>
      </c>
      <c r="L338" s="1">
        <v>8</v>
      </c>
      <c r="M338" s="1">
        <v>1780</v>
      </c>
      <c r="N338" s="1">
        <v>0</v>
      </c>
      <c r="O338" s="1">
        <v>1992</v>
      </c>
      <c r="P338" s="1">
        <v>0</v>
      </c>
      <c r="Q338" s="2">
        <v>475062</v>
      </c>
      <c r="R338" s="1">
        <v>-122149</v>
      </c>
      <c r="S338" s="1"/>
      <c r="T338" s="4">
        <f t="shared" si="130"/>
        <v>228.37078651685394</v>
      </c>
      <c r="U338" s="4" t="b">
        <f t="shared" si="142"/>
        <v>1</v>
      </c>
      <c r="V338" s="2">
        <f t="shared" si="143"/>
        <v>1</v>
      </c>
      <c r="W338" s="4"/>
      <c r="X338" t="b">
        <f t="shared" si="131"/>
        <v>0</v>
      </c>
      <c r="Y338">
        <f t="shared" si="155"/>
        <v>0</v>
      </c>
      <c r="Z338" t="b">
        <f t="shared" si="132"/>
        <v>1</v>
      </c>
      <c r="AA338">
        <f t="shared" si="144"/>
        <v>1</v>
      </c>
      <c r="AB338" t="b">
        <f t="shared" si="133"/>
        <v>0</v>
      </c>
      <c r="AC338">
        <f t="shared" si="145"/>
        <v>0</v>
      </c>
      <c r="AE338">
        <f t="shared" si="146"/>
        <v>0</v>
      </c>
      <c r="AF338">
        <f t="shared" si="134"/>
        <v>1</v>
      </c>
      <c r="AG338" s="14">
        <f t="shared" si="147"/>
        <v>1</v>
      </c>
      <c r="AI338" s="13" t="b">
        <f t="shared" si="135"/>
        <v>0</v>
      </c>
      <c r="AJ338">
        <f t="shared" si="148"/>
        <v>0</v>
      </c>
      <c r="AL338" t="b">
        <v>0</v>
      </c>
      <c r="AM338">
        <v>0</v>
      </c>
      <c r="AO338" t="b">
        <v>0</v>
      </c>
      <c r="AP338">
        <v>0</v>
      </c>
      <c r="AR338" t="b">
        <v>0</v>
      </c>
      <c r="AS338">
        <v>0</v>
      </c>
      <c r="AU338" t="b">
        <v>0</v>
      </c>
      <c r="AV338">
        <v>0</v>
      </c>
      <c r="AX338" t="b">
        <v>0</v>
      </c>
      <c r="AY338">
        <v>0</v>
      </c>
      <c r="BA338" t="b">
        <f t="shared" si="136"/>
        <v>0</v>
      </c>
      <c r="BB338">
        <f t="shared" si="149"/>
        <v>0</v>
      </c>
      <c r="BD338" t="b">
        <f t="shared" si="137"/>
        <v>0</v>
      </c>
      <c r="BE338">
        <f t="shared" si="150"/>
        <v>0</v>
      </c>
      <c r="BG338" t="b">
        <f t="shared" si="138"/>
        <v>0</v>
      </c>
      <c r="BH338">
        <f t="shared" si="151"/>
        <v>0</v>
      </c>
      <c r="BJ338" t="b">
        <f t="shared" si="139"/>
        <v>0</v>
      </c>
      <c r="BK338">
        <f t="shared" si="152"/>
        <v>0</v>
      </c>
      <c r="BM338" t="b">
        <f t="shared" si="140"/>
        <v>0</v>
      </c>
      <c r="BN338">
        <f t="shared" si="153"/>
        <v>0</v>
      </c>
      <c r="BP338" t="b">
        <f t="shared" si="141"/>
        <v>0</v>
      </c>
      <c r="BQ338">
        <f t="shared" si="154"/>
        <v>0</v>
      </c>
    </row>
    <row r="339" spans="1:69" x14ac:dyDescent="0.25">
      <c r="A339" s="1">
        <v>7237500650</v>
      </c>
      <c r="B339" s="1" t="s">
        <v>218</v>
      </c>
      <c r="C339" s="4">
        <v>1284000</v>
      </c>
      <c r="D339" s="1">
        <v>5</v>
      </c>
      <c r="E339" s="1" t="s">
        <v>138</v>
      </c>
      <c r="F339" s="1">
        <v>5040</v>
      </c>
      <c r="G339" s="1">
        <v>9466</v>
      </c>
      <c r="H339" s="1">
        <v>2</v>
      </c>
      <c r="I339" s="1">
        <v>0</v>
      </c>
      <c r="J339" s="1">
        <v>0</v>
      </c>
      <c r="K339" s="1">
        <v>3</v>
      </c>
      <c r="L339" s="1">
        <v>11</v>
      </c>
      <c r="M339" s="1">
        <v>5040</v>
      </c>
      <c r="N339" s="1">
        <v>0</v>
      </c>
      <c r="O339" s="1">
        <v>2004</v>
      </c>
      <c r="P339" s="1">
        <v>0</v>
      </c>
      <c r="Q339" s="2">
        <v>475282</v>
      </c>
      <c r="R339" s="1">
        <v>-122133</v>
      </c>
      <c r="S339" s="1"/>
      <c r="T339" s="4">
        <f t="shared" si="130"/>
        <v>254.76190476190476</v>
      </c>
      <c r="U339" s="4" t="b">
        <f t="shared" si="142"/>
        <v>1</v>
      </c>
      <c r="V339" s="2">
        <f t="shared" si="143"/>
        <v>1</v>
      </c>
      <c r="W339" s="4"/>
      <c r="X339" t="b">
        <f t="shared" si="131"/>
        <v>0</v>
      </c>
      <c r="Y339">
        <f t="shared" si="155"/>
        <v>0</v>
      </c>
      <c r="Z339" t="b">
        <f t="shared" si="132"/>
        <v>1</v>
      </c>
      <c r="AA339">
        <f t="shared" si="144"/>
        <v>1</v>
      </c>
      <c r="AB339" t="b">
        <f t="shared" si="133"/>
        <v>0</v>
      </c>
      <c r="AC339">
        <f t="shared" si="145"/>
        <v>0</v>
      </c>
      <c r="AE339">
        <f t="shared" si="146"/>
        <v>0</v>
      </c>
      <c r="AF339">
        <f t="shared" si="134"/>
        <v>1</v>
      </c>
      <c r="AG339" s="14">
        <f t="shared" si="147"/>
        <v>1</v>
      </c>
      <c r="AI339" s="13" t="b">
        <f t="shared" si="135"/>
        <v>1</v>
      </c>
      <c r="AJ339">
        <f t="shared" si="148"/>
        <v>1</v>
      </c>
      <c r="AL339" t="b">
        <v>1</v>
      </c>
      <c r="AM339">
        <v>1</v>
      </c>
      <c r="AO339" t="b">
        <v>0</v>
      </c>
      <c r="AP339">
        <v>0</v>
      </c>
      <c r="AR339" t="b">
        <v>0</v>
      </c>
      <c r="AS339">
        <v>0</v>
      </c>
      <c r="AU339" t="b">
        <v>0</v>
      </c>
      <c r="AV339">
        <v>0</v>
      </c>
      <c r="AX339" t="b">
        <v>1</v>
      </c>
      <c r="AY339">
        <v>1</v>
      </c>
      <c r="BA339" t="b">
        <f t="shared" si="136"/>
        <v>1</v>
      </c>
      <c r="BB339">
        <f t="shared" si="149"/>
        <v>1</v>
      </c>
      <c r="BD339" t="b">
        <f t="shared" si="137"/>
        <v>1</v>
      </c>
      <c r="BE339">
        <f t="shared" si="150"/>
        <v>1</v>
      </c>
      <c r="BG339" t="b">
        <f t="shared" si="138"/>
        <v>1</v>
      </c>
      <c r="BH339">
        <f t="shared" si="151"/>
        <v>1</v>
      </c>
      <c r="BJ339" t="b">
        <f t="shared" si="139"/>
        <v>0</v>
      </c>
      <c r="BK339">
        <f t="shared" si="152"/>
        <v>0</v>
      </c>
      <c r="BM339" t="b">
        <f t="shared" si="140"/>
        <v>0</v>
      </c>
      <c r="BN339">
        <f t="shared" si="153"/>
        <v>0</v>
      </c>
      <c r="BP339" t="b">
        <f t="shared" si="141"/>
        <v>1</v>
      </c>
      <c r="BQ339">
        <f t="shared" si="154"/>
        <v>1</v>
      </c>
    </row>
    <row r="340" spans="1:69" x14ac:dyDescent="0.25">
      <c r="A340" s="1">
        <v>5095400760</v>
      </c>
      <c r="B340" s="1" t="s">
        <v>35</v>
      </c>
      <c r="C340" s="4">
        <v>337000</v>
      </c>
      <c r="D340" s="1">
        <v>3</v>
      </c>
      <c r="E340" s="1" t="s">
        <v>6</v>
      </c>
      <c r="F340" s="1">
        <v>1310</v>
      </c>
      <c r="G340" s="1">
        <v>12750</v>
      </c>
      <c r="H340" s="1">
        <v>1</v>
      </c>
      <c r="I340" s="1">
        <v>0</v>
      </c>
      <c r="J340" s="1">
        <v>0</v>
      </c>
      <c r="K340" s="1">
        <v>3</v>
      </c>
      <c r="L340" s="1">
        <v>7</v>
      </c>
      <c r="M340" s="1">
        <v>1310</v>
      </c>
      <c r="N340" s="1">
        <v>0</v>
      </c>
      <c r="O340" s="1">
        <v>1993</v>
      </c>
      <c r="P340" s="1">
        <v>0</v>
      </c>
      <c r="Q340" s="2">
        <v>474695</v>
      </c>
      <c r="R340" s="1" t="s">
        <v>47</v>
      </c>
      <c r="S340" s="1"/>
      <c r="T340" s="4">
        <f t="shared" si="130"/>
        <v>257.25190839694659</v>
      </c>
      <c r="U340" s="4" t="b">
        <f t="shared" si="142"/>
        <v>1</v>
      </c>
      <c r="V340" s="2">
        <f t="shared" si="143"/>
        <v>1</v>
      </c>
      <c r="W340" s="4"/>
      <c r="X340" t="b">
        <f t="shared" si="131"/>
        <v>0</v>
      </c>
      <c r="Y340">
        <f t="shared" si="155"/>
        <v>0</v>
      </c>
      <c r="Z340" t="b">
        <f t="shared" si="132"/>
        <v>1</v>
      </c>
      <c r="AA340">
        <f t="shared" si="144"/>
        <v>1</v>
      </c>
      <c r="AB340" t="b">
        <f t="shared" si="133"/>
        <v>0</v>
      </c>
      <c r="AC340">
        <f t="shared" si="145"/>
        <v>0</v>
      </c>
      <c r="AE340">
        <f t="shared" si="146"/>
        <v>0</v>
      </c>
      <c r="AF340">
        <f t="shared" si="134"/>
        <v>1</v>
      </c>
      <c r="AG340" s="14">
        <f t="shared" si="147"/>
        <v>1</v>
      </c>
      <c r="AI340" s="13" t="b">
        <f t="shared" si="135"/>
        <v>0</v>
      </c>
      <c r="AJ340">
        <f t="shared" si="148"/>
        <v>0</v>
      </c>
      <c r="AL340" t="b">
        <v>0</v>
      </c>
      <c r="AM340">
        <v>0</v>
      </c>
      <c r="AO340" t="b">
        <v>0</v>
      </c>
      <c r="AP340">
        <v>0</v>
      </c>
      <c r="AR340" t="b">
        <v>0</v>
      </c>
      <c r="AS340">
        <v>0</v>
      </c>
      <c r="AU340" t="b">
        <v>0</v>
      </c>
      <c r="AV340">
        <v>0</v>
      </c>
      <c r="AX340" t="b">
        <v>0</v>
      </c>
      <c r="AY340">
        <v>0</v>
      </c>
      <c r="BA340" t="b">
        <f t="shared" si="136"/>
        <v>0</v>
      </c>
      <c r="BB340">
        <f t="shared" si="149"/>
        <v>0</v>
      </c>
      <c r="BD340" t="b">
        <f t="shared" si="137"/>
        <v>1</v>
      </c>
      <c r="BE340">
        <f t="shared" si="150"/>
        <v>1</v>
      </c>
      <c r="BG340" t="b">
        <f t="shared" si="138"/>
        <v>0</v>
      </c>
      <c r="BH340">
        <f t="shared" si="151"/>
        <v>0</v>
      </c>
      <c r="BJ340" t="b">
        <f t="shared" si="139"/>
        <v>0</v>
      </c>
      <c r="BK340">
        <f t="shared" si="152"/>
        <v>0</v>
      </c>
      <c r="BM340" t="b">
        <f t="shared" si="140"/>
        <v>0</v>
      </c>
      <c r="BN340">
        <f t="shared" si="153"/>
        <v>0</v>
      </c>
      <c r="BP340" t="b">
        <f t="shared" si="141"/>
        <v>0</v>
      </c>
      <c r="BQ340">
        <f t="shared" si="154"/>
        <v>0</v>
      </c>
    </row>
    <row r="341" spans="1:69" x14ac:dyDescent="0.25">
      <c r="A341" s="1">
        <v>5014600210</v>
      </c>
      <c r="B341" s="1" t="s">
        <v>149</v>
      </c>
      <c r="C341" s="4">
        <v>710000</v>
      </c>
      <c r="D341" s="1">
        <v>4</v>
      </c>
      <c r="E341" s="1" t="s">
        <v>12</v>
      </c>
      <c r="F341" s="1">
        <v>3060</v>
      </c>
      <c r="G341" s="1">
        <v>5000</v>
      </c>
      <c r="H341" s="1">
        <v>2</v>
      </c>
      <c r="I341" s="1">
        <v>0</v>
      </c>
      <c r="J341" s="1">
        <v>0</v>
      </c>
      <c r="K341" s="1">
        <v>3</v>
      </c>
      <c r="L341" s="1">
        <v>9</v>
      </c>
      <c r="M341" s="1">
        <v>3060</v>
      </c>
      <c r="N341" s="1">
        <v>0</v>
      </c>
      <c r="O341" s="1">
        <v>2006</v>
      </c>
      <c r="P341" s="1">
        <v>0</v>
      </c>
      <c r="Q341" s="2">
        <v>475395</v>
      </c>
      <c r="R341" s="1">
        <v>-122188</v>
      </c>
      <c r="S341" s="1"/>
      <c r="T341" s="4">
        <f t="shared" si="130"/>
        <v>232.02614379084969</v>
      </c>
      <c r="U341" s="4" t="b">
        <f t="shared" si="142"/>
        <v>1</v>
      </c>
      <c r="V341" s="2">
        <f t="shared" si="143"/>
        <v>1</v>
      </c>
      <c r="W341" s="4"/>
      <c r="X341" t="b">
        <f t="shared" si="131"/>
        <v>0</v>
      </c>
      <c r="Y341">
        <f t="shared" si="155"/>
        <v>0</v>
      </c>
      <c r="Z341" t="b">
        <f t="shared" si="132"/>
        <v>1</v>
      </c>
      <c r="AA341">
        <f t="shared" si="144"/>
        <v>1</v>
      </c>
      <c r="AB341" t="b">
        <f t="shared" si="133"/>
        <v>0</v>
      </c>
      <c r="AC341">
        <f t="shared" si="145"/>
        <v>0</v>
      </c>
      <c r="AE341">
        <f t="shared" si="146"/>
        <v>0</v>
      </c>
      <c r="AF341">
        <f t="shared" si="134"/>
        <v>1</v>
      </c>
      <c r="AG341" s="14">
        <f t="shared" si="147"/>
        <v>1</v>
      </c>
      <c r="AI341" s="13" t="b">
        <f t="shared" si="135"/>
        <v>1</v>
      </c>
      <c r="AJ341">
        <f t="shared" si="148"/>
        <v>1</v>
      </c>
      <c r="AL341" t="b">
        <v>1</v>
      </c>
      <c r="AM341">
        <v>1</v>
      </c>
      <c r="AO341" t="b">
        <v>0</v>
      </c>
      <c r="AP341">
        <v>0</v>
      </c>
      <c r="AR341" t="b">
        <v>0</v>
      </c>
      <c r="AS341">
        <v>0</v>
      </c>
      <c r="AU341" t="b">
        <v>0</v>
      </c>
      <c r="AV341">
        <v>0</v>
      </c>
      <c r="AX341" t="b">
        <v>1</v>
      </c>
      <c r="AY341">
        <v>1</v>
      </c>
      <c r="BA341" t="b">
        <f t="shared" si="136"/>
        <v>1</v>
      </c>
      <c r="BB341">
        <f t="shared" si="149"/>
        <v>1</v>
      </c>
      <c r="BD341" t="b">
        <f t="shared" si="137"/>
        <v>1</v>
      </c>
      <c r="BE341">
        <f t="shared" si="150"/>
        <v>1</v>
      </c>
      <c r="BG341" t="b">
        <f t="shared" si="138"/>
        <v>1</v>
      </c>
      <c r="BH341">
        <f t="shared" si="151"/>
        <v>1</v>
      </c>
      <c r="BJ341" t="b">
        <f t="shared" si="139"/>
        <v>0</v>
      </c>
      <c r="BK341">
        <f t="shared" si="152"/>
        <v>0</v>
      </c>
      <c r="BM341" t="b">
        <f t="shared" si="140"/>
        <v>0</v>
      </c>
      <c r="BN341">
        <f t="shared" si="153"/>
        <v>0</v>
      </c>
      <c r="BP341" t="b">
        <f t="shared" si="141"/>
        <v>1</v>
      </c>
      <c r="BQ341">
        <f t="shared" si="154"/>
        <v>1</v>
      </c>
    </row>
    <row r="342" spans="1:69" x14ac:dyDescent="0.25">
      <c r="A342" s="1">
        <v>1560870040</v>
      </c>
      <c r="B342" s="1" t="s">
        <v>219</v>
      </c>
      <c r="C342" s="4">
        <v>395000</v>
      </c>
      <c r="D342" s="1">
        <v>3</v>
      </c>
      <c r="E342" s="1" t="s">
        <v>12</v>
      </c>
      <c r="F342" s="1">
        <v>1960</v>
      </c>
      <c r="G342" s="1">
        <v>3953</v>
      </c>
      <c r="H342" s="1">
        <v>2</v>
      </c>
      <c r="I342" s="1">
        <v>0</v>
      </c>
      <c r="J342" s="1">
        <v>0</v>
      </c>
      <c r="K342" s="1">
        <v>3</v>
      </c>
      <c r="L342" s="1">
        <v>8</v>
      </c>
      <c r="M342" s="1">
        <v>1960</v>
      </c>
      <c r="N342" s="1">
        <v>0</v>
      </c>
      <c r="O342" s="1">
        <v>1999</v>
      </c>
      <c r="P342" s="1">
        <v>0</v>
      </c>
      <c r="Q342" s="2">
        <v>474904</v>
      </c>
      <c r="R342" s="1">
        <v>-122158</v>
      </c>
      <c r="S342" s="1"/>
      <c r="T342" s="4">
        <f t="shared" si="130"/>
        <v>201.53061224489795</v>
      </c>
      <c r="U342" s="4" t="b">
        <f t="shared" si="142"/>
        <v>1</v>
      </c>
      <c r="V342" s="2">
        <f t="shared" si="143"/>
        <v>1</v>
      </c>
      <c r="W342" s="4"/>
      <c r="X342" t="b">
        <f t="shared" si="131"/>
        <v>1</v>
      </c>
      <c r="Y342">
        <f t="shared" si="155"/>
        <v>1</v>
      </c>
      <c r="Z342" t="b">
        <f t="shared" si="132"/>
        <v>0</v>
      </c>
      <c r="AA342">
        <f t="shared" si="144"/>
        <v>0</v>
      </c>
      <c r="AB342" t="b">
        <f t="shared" si="133"/>
        <v>0</v>
      </c>
      <c r="AC342">
        <f t="shared" si="145"/>
        <v>0</v>
      </c>
      <c r="AE342">
        <f t="shared" si="146"/>
        <v>1</v>
      </c>
      <c r="AF342">
        <f t="shared" si="134"/>
        <v>1</v>
      </c>
      <c r="AG342" s="14">
        <f t="shared" si="147"/>
        <v>0</v>
      </c>
      <c r="AI342" s="13" t="b">
        <f t="shared" si="135"/>
        <v>0</v>
      </c>
      <c r="AJ342">
        <f t="shared" si="148"/>
        <v>0</v>
      </c>
      <c r="AL342" t="b">
        <v>1</v>
      </c>
      <c r="AM342">
        <v>1</v>
      </c>
      <c r="AO342" t="b">
        <v>0</v>
      </c>
      <c r="AP342">
        <v>0</v>
      </c>
      <c r="AR342" t="b">
        <v>0</v>
      </c>
      <c r="AS342">
        <v>0</v>
      </c>
      <c r="AU342" t="b">
        <v>0</v>
      </c>
      <c r="AV342">
        <v>0</v>
      </c>
      <c r="AX342" t="b">
        <v>0</v>
      </c>
      <c r="AY342">
        <v>0</v>
      </c>
      <c r="BA342" t="b">
        <f t="shared" si="136"/>
        <v>0</v>
      </c>
      <c r="BB342">
        <f t="shared" si="149"/>
        <v>0</v>
      </c>
      <c r="BD342" t="b">
        <f t="shared" si="137"/>
        <v>1</v>
      </c>
      <c r="BE342">
        <f t="shared" si="150"/>
        <v>1</v>
      </c>
      <c r="BG342" t="b">
        <f t="shared" si="138"/>
        <v>0</v>
      </c>
      <c r="BH342">
        <f t="shared" si="151"/>
        <v>0</v>
      </c>
      <c r="BJ342" t="b">
        <f t="shared" si="139"/>
        <v>0</v>
      </c>
      <c r="BK342">
        <f t="shared" si="152"/>
        <v>0</v>
      </c>
      <c r="BM342" t="b">
        <f t="shared" si="140"/>
        <v>0</v>
      </c>
      <c r="BN342">
        <f t="shared" si="153"/>
        <v>0</v>
      </c>
      <c r="BP342" t="b">
        <f t="shared" si="141"/>
        <v>0</v>
      </c>
      <c r="BQ342">
        <f t="shared" si="154"/>
        <v>0</v>
      </c>
    </row>
    <row r="343" spans="1:69" x14ac:dyDescent="0.25">
      <c r="A343" s="1">
        <v>7135500120</v>
      </c>
      <c r="B343" s="1" t="s">
        <v>151</v>
      </c>
      <c r="C343" s="4">
        <v>572500</v>
      </c>
      <c r="D343" s="1">
        <v>3</v>
      </c>
      <c r="E343" s="1" t="s">
        <v>26</v>
      </c>
      <c r="F343" s="1">
        <v>2030</v>
      </c>
      <c r="G343" s="1">
        <v>9791</v>
      </c>
      <c r="H343" s="1">
        <v>1</v>
      </c>
      <c r="I343" s="1">
        <v>0</v>
      </c>
      <c r="J343" s="1">
        <v>0</v>
      </c>
      <c r="K343" s="1">
        <v>4</v>
      </c>
      <c r="L343" s="1">
        <v>8</v>
      </c>
      <c r="M343" s="1">
        <v>1500</v>
      </c>
      <c r="N343" s="1">
        <v>530</v>
      </c>
      <c r="O343" s="1">
        <v>1984</v>
      </c>
      <c r="P343" s="1">
        <v>0</v>
      </c>
      <c r="Q343" s="1">
        <v>47534</v>
      </c>
      <c r="R343" s="1">
        <v>-122161</v>
      </c>
      <c r="S343" s="1"/>
      <c r="T343" s="4">
        <f t="shared" si="130"/>
        <v>282.01970443349751</v>
      </c>
      <c r="U343" s="4" t="b">
        <f t="shared" si="142"/>
        <v>1</v>
      </c>
      <c r="V343" s="2">
        <f t="shared" si="143"/>
        <v>1</v>
      </c>
      <c r="W343" s="4"/>
      <c r="X343" t="b">
        <f t="shared" si="131"/>
        <v>0</v>
      </c>
      <c r="Y343">
        <f t="shared" si="155"/>
        <v>0</v>
      </c>
      <c r="Z343" t="b">
        <f t="shared" si="132"/>
        <v>1</v>
      </c>
      <c r="AA343">
        <f t="shared" si="144"/>
        <v>1</v>
      </c>
      <c r="AB343" t="b">
        <f t="shared" si="133"/>
        <v>0</v>
      </c>
      <c r="AC343">
        <f t="shared" si="145"/>
        <v>0</v>
      </c>
      <c r="AE343">
        <f t="shared" si="146"/>
        <v>0</v>
      </c>
      <c r="AF343">
        <f t="shared" si="134"/>
        <v>1</v>
      </c>
      <c r="AG343" s="14">
        <f t="shared" si="147"/>
        <v>1</v>
      </c>
      <c r="AI343" s="13" t="b">
        <f t="shared" si="135"/>
        <v>1</v>
      </c>
      <c r="AJ343">
        <f t="shared" si="148"/>
        <v>1</v>
      </c>
      <c r="AL343" t="b">
        <v>0</v>
      </c>
      <c r="AM343">
        <v>0</v>
      </c>
      <c r="AO343" t="b">
        <v>0</v>
      </c>
      <c r="AP343">
        <v>0</v>
      </c>
      <c r="AR343" t="b">
        <v>1</v>
      </c>
      <c r="AS343">
        <v>1</v>
      </c>
      <c r="AU343" t="b">
        <v>0</v>
      </c>
      <c r="AV343">
        <v>0</v>
      </c>
      <c r="AX343" t="b">
        <v>0</v>
      </c>
      <c r="AY343">
        <v>0</v>
      </c>
      <c r="BA343" t="b">
        <f t="shared" si="136"/>
        <v>0</v>
      </c>
      <c r="BB343">
        <f t="shared" si="149"/>
        <v>0</v>
      </c>
      <c r="BD343" t="b">
        <f t="shared" si="137"/>
        <v>1</v>
      </c>
      <c r="BE343">
        <f t="shared" si="150"/>
        <v>1</v>
      </c>
      <c r="BG343" t="b">
        <f t="shared" si="138"/>
        <v>0</v>
      </c>
      <c r="BH343">
        <f t="shared" si="151"/>
        <v>0</v>
      </c>
      <c r="BJ343" t="b">
        <f t="shared" si="139"/>
        <v>0</v>
      </c>
      <c r="BK343">
        <f t="shared" si="152"/>
        <v>0</v>
      </c>
      <c r="BM343" t="b">
        <f t="shared" si="140"/>
        <v>1</v>
      </c>
      <c r="BN343">
        <f t="shared" si="153"/>
        <v>1</v>
      </c>
      <c r="BP343" t="b">
        <f t="shared" si="141"/>
        <v>0</v>
      </c>
      <c r="BQ343">
        <f t="shared" si="154"/>
        <v>0</v>
      </c>
    </row>
    <row r="344" spans="1:69" x14ac:dyDescent="0.25">
      <c r="A344" s="1">
        <v>1623059092</v>
      </c>
      <c r="B344" s="1" t="s">
        <v>25</v>
      </c>
      <c r="C344" s="4">
        <v>270000</v>
      </c>
      <c r="D344" s="1">
        <v>3</v>
      </c>
      <c r="E344" s="1">
        <v>2</v>
      </c>
      <c r="F344" s="1">
        <v>1690</v>
      </c>
      <c r="G344" s="1">
        <v>9583</v>
      </c>
      <c r="H344" s="1">
        <v>1</v>
      </c>
      <c r="I344" s="1">
        <v>0</v>
      </c>
      <c r="J344" s="1">
        <v>0</v>
      </c>
      <c r="K344" s="1">
        <v>4</v>
      </c>
      <c r="L344" s="1">
        <v>7</v>
      </c>
      <c r="M344" s="1">
        <v>1690</v>
      </c>
      <c r="N344" s="1">
        <v>0</v>
      </c>
      <c r="O344" s="1">
        <v>1969</v>
      </c>
      <c r="P344" s="1">
        <v>0</v>
      </c>
      <c r="Q344" s="2">
        <v>474825</v>
      </c>
      <c r="R344" s="1">
        <v>-122164</v>
      </c>
      <c r="S344" s="1"/>
      <c r="T344" s="4">
        <f t="shared" si="130"/>
        <v>159.76331360946745</v>
      </c>
      <c r="U344" s="4" t="b">
        <f t="shared" si="142"/>
        <v>0</v>
      </c>
      <c r="V344" s="2">
        <f t="shared" si="143"/>
        <v>0</v>
      </c>
      <c r="W344" s="4"/>
      <c r="X344" t="b">
        <f t="shared" si="131"/>
        <v>0</v>
      </c>
      <c r="Y344">
        <f t="shared" si="155"/>
        <v>0</v>
      </c>
      <c r="Z344" t="b">
        <f t="shared" si="132"/>
        <v>0</v>
      </c>
      <c r="AA344">
        <f t="shared" si="144"/>
        <v>0</v>
      </c>
      <c r="AB344" t="b">
        <f t="shared" si="133"/>
        <v>1</v>
      </c>
      <c r="AC344">
        <f t="shared" si="145"/>
        <v>1</v>
      </c>
      <c r="AE344">
        <f t="shared" si="146"/>
        <v>0</v>
      </c>
      <c r="AF344">
        <f t="shared" si="134"/>
        <v>2</v>
      </c>
      <c r="AG344" s="14">
        <f t="shared" si="147"/>
        <v>2</v>
      </c>
      <c r="AI344" s="13" t="b">
        <f t="shared" si="135"/>
        <v>0</v>
      </c>
      <c r="AJ344">
        <f t="shared" si="148"/>
        <v>0</v>
      </c>
      <c r="AL344" t="b">
        <v>0</v>
      </c>
      <c r="AM344">
        <v>0</v>
      </c>
      <c r="AO344" t="b">
        <v>0</v>
      </c>
      <c r="AP344">
        <v>0</v>
      </c>
      <c r="AR344" t="b">
        <v>0</v>
      </c>
      <c r="AS344">
        <v>0</v>
      </c>
      <c r="AU344" t="b">
        <v>0</v>
      </c>
      <c r="AV344">
        <v>0</v>
      </c>
      <c r="AX344" t="b">
        <v>0</v>
      </c>
      <c r="AY344">
        <v>0</v>
      </c>
      <c r="BA344" t="b">
        <f t="shared" si="136"/>
        <v>0</v>
      </c>
      <c r="BB344">
        <f t="shared" si="149"/>
        <v>0</v>
      </c>
      <c r="BD344" t="b">
        <f t="shared" si="137"/>
        <v>0</v>
      </c>
      <c r="BE344">
        <f t="shared" si="150"/>
        <v>0</v>
      </c>
      <c r="BG344" t="b">
        <f t="shared" si="138"/>
        <v>0</v>
      </c>
      <c r="BH344">
        <f t="shared" si="151"/>
        <v>0</v>
      </c>
      <c r="BJ344" t="b">
        <f t="shared" si="139"/>
        <v>0</v>
      </c>
      <c r="BK344">
        <f t="shared" si="152"/>
        <v>0</v>
      </c>
      <c r="BM344" t="b">
        <f t="shared" si="140"/>
        <v>1</v>
      </c>
      <c r="BN344">
        <f t="shared" si="153"/>
        <v>1</v>
      </c>
      <c r="BP344" t="b">
        <f t="shared" si="141"/>
        <v>0</v>
      </c>
      <c r="BQ344">
        <f t="shared" si="154"/>
        <v>0</v>
      </c>
    </row>
    <row r="345" spans="1:69" x14ac:dyDescent="0.25">
      <c r="A345" s="1">
        <v>5229300027</v>
      </c>
      <c r="B345" s="1" t="s">
        <v>37</v>
      </c>
      <c r="C345" s="4">
        <v>275000</v>
      </c>
      <c r="D345" s="1">
        <v>3</v>
      </c>
      <c r="E345" s="1">
        <v>1</v>
      </c>
      <c r="F345" s="1">
        <v>1190</v>
      </c>
      <c r="G345" s="1">
        <v>27215</v>
      </c>
      <c r="H345" s="1">
        <v>1</v>
      </c>
      <c r="I345" s="1">
        <v>0</v>
      </c>
      <c r="J345" s="1">
        <v>0</v>
      </c>
      <c r="K345" s="1">
        <v>5</v>
      </c>
      <c r="L345" s="1">
        <v>7</v>
      </c>
      <c r="M345" s="1">
        <v>1190</v>
      </c>
      <c r="N345" s="1">
        <v>0</v>
      </c>
      <c r="O345" s="1">
        <v>1943</v>
      </c>
      <c r="P345" s="1">
        <v>1989</v>
      </c>
      <c r="Q345" s="2">
        <v>474978</v>
      </c>
      <c r="R345" s="1">
        <v>-122115</v>
      </c>
      <c r="S345" s="1"/>
      <c r="T345" s="4">
        <f t="shared" si="130"/>
        <v>231.0924369747899</v>
      </c>
      <c r="U345" s="4" t="b">
        <f t="shared" si="142"/>
        <v>1</v>
      </c>
      <c r="V345" s="2">
        <f t="shared" si="143"/>
        <v>1</v>
      </c>
      <c r="W345" s="4"/>
      <c r="X345" t="b">
        <f t="shared" si="131"/>
        <v>0</v>
      </c>
      <c r="Y345">
        <f t="shared" si="155"/>
        <v>0</v>
      </c>
      <c r="Z345" t="b">
        <f t="shared" si="132"/>
        <v>1</v>
      </c>
      <c r="AA345">
        <f t="shared" si="144"/>
        <v>1</v>
      </c>
      <c r="AB345" t="b">
        <f t="shared" si="133"/>
        <v>0</v>
      </c>
      <c r="AC345">
        <f t="shared" si="145"/>
        <v>0</v>
      </c>
      <c r="AE345">
        <f t="shared" si="146"/>
        <v>0</v>
      </c>
      <c r="AF345">
        <f t="shared" si="134"/>
        <v>1</v>
      </c>
      <c r="AG345" s="14">
        <f t="shared" si="147"/>
        <v>1</v>
      </c>
      <c r="AI345" s="13" t="b">
        <f t="shared" si="135"/>
        <v>0</v>
      </c>
      <c r="AJ345">
        <f t="shared" si="148"/>
        <v>0</v>
      </c>
      <c r="AL345" t="b">
        <v>0</v>
      </c>
      <c r="AM345">
        <v>0</v>
      </c>
      <c r="AO345" t="b">
        <v>0</v>
      </c>
      <c r="AP345">
        <v>0</v>
      </c>
      <c r="AR345" t="b">
        <v>0</v>
      </c>
      <c r="AS345">
        <v>0</v>
      </c>
      <c r="AU345" t="b">
        <v>1</v>
      </c>
      <c r="AV345">
        <v>1</v>
      </c>
      <c r="AX345" t="b">
        <v>0</v>
      </c>
      <c r="AY345">
        <v>0</v>
      </c>
      <c r="BA345" t="b">
        <f t="shared" si="136"/>
        <v>0</v>
      </c>
      <c r="BB345">
        <f t="shared" si="149"/>
        <v>0</v>
      </c>
      <c r="BD345" t="b">
        <f t="shared" si="137"/>
        <v>0</v>
      </c>
      <c r="BE345">
        <f t="shared" si="150"/>
        <v>0</v>
      </c>
      <c r="BG345" t="b">
        <f t="shared" si="138"/>
        <v>0</v>
      </c>
      <c r="BH345">
        <f t="shared" si="151"/>
        <v>0</v>
      </c>
      <c r="BJ345" t="b">
        <f t="shared" si="139"/>
        <v>1</v>
      </c>
      <c r="BK345">
        <f t="shared" si="152"/>
        <v>1</v>
      </c>
      <c r="BM345" t="b">
        <f t="shared" si="140"/>
        <v>1</v>
      </c>
      <c r="BN345">
        <f t="shared" si="153"/>
        <v>1</v>
      </c>
      <c r="BP345" t="b">
        <f t="shared" si="141"/>
        <v>0</v>
      </c>
      <c r="BQ345">
        <f t="shared" si="154"/>
        <v>0</v>
      </c>
    </row>
    <row r="346" spans="1:69" x14ac:dyDescent="0.25">
      <c r="A346" s="1">
        <v>1323059098</v>
      </c>
      <c r="B346" s="1" t="s">
        <v>170</v>
      </c>
      <c r="C346" s="4">
        <v>315000</v>
      </c>
      <c r="D346" s="1">
        <v>3</v>
      </c>
      <c r="E346" s="1">
        <v>2</v>
      </c>
      <c r="F346" s="1">
        <v>1220</v>
      </c>
      <c r="G346" s="1">
        <v>14645</v>
      </c>
      <c r="H346" s="1">
        <v>1</v>
      </c>
      <c r="I346" s="1">
        <v>0</v>
      </c>
      <c r="J346" s="1">
        <v>0</v>
      </c>
      <c r="K346" s="1">
        <v>3</v>
      </c>
      <c r="L346" s="1">
        <v>6</v>
      </c>
      <c r="M346" s="1">
        <v>1220</v>
      </c>
      <c r="N346" s="1">
        <v>0</v>
      </c>
      <c r="O346" s="1">
        <v>1970</v>
      </c>
      <c r="P346" s="1">
        <v>0</v>
      </c>
      <c r="Q346" s="2">
        <v>474842</v>
      </c>
      <c r="R346" s="1">
        <v>-122117</v>
      </c>
      <c r="S346" s="1"/>
      <c r="T346" s="4">
        <f t="shared" si="130"/>
        <v>258.19672131147541</v>
      </c>
      <c r="U346" s="4" t="b">
        <f t="shared" si="142"/>
        <v>1</v>
      </c>
      <c r="V346" s="2">
        <f t="shared" si="143"/>
        <v>1</v>
      </c>
      <c r="W346" s="4"/>
      <c r="X346" t="b">
        <f t="shared" si="131"/>
        <v>0</v>
      </c>
      <c r="Y346">
        <f t="shared" si="155"/>
        <v>0</v>
      </c>
      <c r="Z346" t="b">
        <f t="shared" si="132"/>
        <v>1</v>
      </c>
      <c r="AA346">
        <f t="shared" si="144"/>
        <v>1</v>
      </c>
      <c r="AB346" t="b">
        <f t="shared" si="133"/>
        <v>0</v>
      </c>
      <c r="AC346">
        <f t="shared" si="145"/>
        <v>0</v>
      </c>
      <c r="AE346">
        <f t="shared" si="146"/>
        <v>0</v>
      </c>
      <c r="AF346">
        <f t="shared" si="134"/>
        <v>1</v>
      </c>
      <c r="AG346" s="14">
        <f t="shared" si="147"/>
        <v>1</v>
      </c>
      <c r="AI346" s="13" t="b">
        <f t="shared" si="135"/>
        <v>0</v>
      </c>
      <c r="AJ346">
        <f t="shared" si="148"/>
        <v>0</v>
      </c>
      <c r="AL346" t="b">
        <v>0</v>
      </c>
      <c r="AM346">
        <v>0</v>
      </c>
      <c r="AO346" t="b">
        <v>0</v>
      </c>
      <c r="AP346">
        <v>0</v>
      </c>
      <c r="AR346" t="b">
        <v>0</v>
      </c>
      <c r="AS346">
        <v>0</v>
      </c>
      <c r="AU346" t="b">
        <v>0</v>
      </c>
      <c r="AV346">
        <v>0</v>
      </c>
      <c r="AX346" t="b">
        <v>0</v>
      </c>
      <c r="AY346">
        <v>0</v>
      </c>
      <c r="BA346" t="b">
        <f t="shared" si="136"/>
        <v>0</v>
      </c>
      <c r="BB346">
        <f t="shared" si="149"/>
        <v>0</v>
      </c>
      <c r="BD346" t="b">
        <f t="shared" si="137"/>
        <v>0</v>
      </c>
      <c r="BE346">
        <f t="shared" si="150"/>
        <v>0</v>
      </c>
      <c r="BG346" t="b">
        <f t="shared" si="138"/>
        <v>0</v>
      </c>
      <c r="BH346">
        <f t="shared" si="151"/>
        <v>0</v>
      </c>
      <c r="BJ346" t="b">
        <f t="shared" si="139"/>
        <v>1</v>
      </c>
      <c r="BK346">
        <f t="shared" si="152"/>
        <v>1</v>
      </c>
      <c r="BM346" t="b">
        <f t="shared" si="140"/>
        <v>0</v>
      </c>
      <c r="BN346">
        <f t="shared" si="153"/>
        <v>0</v>
      </c>
      <c r="BP346" t="b">
        <f t="shared" si="141"/>
        <v>0</v>
      </c>
      <c r="BQ346">
        <f t="shared" si="154"/>
        <v>0</v>
      </c>
    </row>
    <row r="347" spans="1:69" x14ac:dyDescent="0.25">
      <c r="A347" s="1">
        <v>1776230180</v>
      </c>
      <c r="B347" s="1" t="s">
        <v>220</v>
      </c>
      <c r="C347" s="4">
        <v>427500</v>
      </c>
      <c r="D347" s="1">
        <v>4</v>
      </c>
      <c r="E347" s="1" t="s">
        <v>12</v>
      </c>
      <c r="F347" s="1">
        <v>2430</v>
      </c>
      <c r="G347" s="1">
        <v>3249</v>
      </c>
      <c r="H347" s="1">
        <v>2</v>
      </c>
      <c r="I347" s="1">
        <v>0</v>
      </c>
      <c r="J347" s="1">
        <v>0</v>
      </c>
      <c r="K347" s="1">
        <v>3</v>
      </c>
      <c r="L347" s="1">
        <v>8</v>
      </c>
      <c r="M347" s="1">
        <v>2430</v>
      </c>
      <c r="N347" s="1">
        <v>0</v>
      </c>
      <c r="O347" s="1">
        <v>2010</v>
      </c>
      <c r="P347" s="1">
        <v>0</v>
      </c>
      <c r="Q347" s="2">
        <v>475048</v>
      </c>
      <c r="R347" s="1">
        <v>-122155</v>
      </c>
      <c r="S347" s="1"/>
      <c r="T347" s="4">
        <f t="shared" si="130"/>
        <v>175.92592592592592</v>
      </c>
      <c r="U347" s="4" t="b">
        <f t="shared" si="142"/>
        <v>0</v>
      </c>
      <c r="V347" s="2">
        <f t="shared" si="143"/>
        <v>0</v>
      </c>
      <c r="W347" s="4"/>
      <c r="X347" t="b">
        <f t="shared" si="131"/>
        <v>1</v>
      </c>
      <c r="Y347">
        <f t="shared" si="155"/>
        <v>1</v>
      </c>
      <c r="Z347" t="b">
        <f t="shared" si="132"/>
        <v>0</v>
      </c>
      <c r="AA347">
        <f t="shared" si="144"/>
        <v>0</v>
      </c>
      <c r="AB347" t="b">
        <f t="shared" si="133"/>
        <v>0</v>
      </c>
      <c r="AC347">
        <f t="shared" si="145"/>
        <v>0</v>
      </c>
      <c r="AE347">
        <f t="shared" si="146"/>
        <v>1</v>
      </c>
      <c r="AF347">
        <f t="shared" si="134"/>
        <v>1</v>
      </c>
      <c r="AG347" s="14">
        <f t="shared" si="147"/>
        <v>0</v>
      </c>
      <c r="AI347" s="13" t="b">
        <f t="shared" si="135"/>
        <v>0</v>
      </c>
      <c r="AJ347">
        <f t="shared" si="148"/>
        <v>0</v>
      </c>
      <c r="AL347" t="b">
        <v>1</v>
      </c>
      <c r="AM347">
        <v>1</v>
      </c>
      <c r="AO347" t="b">
        <v>0</v>
      </c>
      <c r="AP347">
        <v>0</v>
      </c>
      <c r="AR347" t="b">
        <v>0</v>
      </c>
      <c r="AS347">
        <v>0</v>
      </c>
      <c r="AU347" t="b">
        <v>0</v>
      </c>
      <c r="AV347">
        <v>0</v>
      </c>
      <c r="AX347" t="b">
        <v>1</v>
      </c>
      <c r="AY347">
        <v>1</v>
      </c>
      <c r="BA347" t="b">
        <f t="shared" si="136"/>
        <v>1</v>
      </c>
      <c r="BB347">
        <f t="shared" si="149"/>
        <v>1</v>
      </c>
      <c r="BD347" t="b">
        <f t="shared" si="137"/>
        <v>1</v>
      </c>
      <c r="BE347">
        <f t="shared" si="150"/>
        <v>1</v>
      </c>
      <c r="BG347" t="b">
        <f t="shared" si="138"/>
        <v>0</v>
      </c>
      <c r="BH347">
        <f t="shared" si="151"/>
        <v>0</v>
      </c>
      <c r="BJ347" t="b">
        <f t="shared" si="139"/>
        <v>0</v>
      </c>
      <c r="BK347">
        <f t="shared" si="152"/>
        <v>0</v>
      </c>
      <c r="BM347" t="b">
        <f t="shared" si="140"/>
        <v>0</v>
      </c>
      <c r="BN347">
        <f t="shared" si="153"/>
        <v>0</v>
      </c>
      <c r="BP347" t="b">
        <f t="shared" si="141"/>
        <v>0</v>
      </c>
      <c r="BQ347">
        <f t="shared" si="154"/>
        <v>0</v>
      </c>
    </row>
    <row r="348" spans="1:69" x14ac:dyDescent="0.25">
      <c r="A348" s="1">
        <v>2141500040</v>
      </c>
      <c r="B348" s="1" t="s">
        <v>221</v>
      </c>
      <c r="C348" s="4">
        <v>440000</v>
      </c>
      <c r="D348" s="1">
        <v>4</v>
      </c>
      <c r="E348" s="1" t="s">
        <v>12</v>
      </c>
      <c r="F348" s="1">
        <v>2400</v>
      </c>
      <c r="G348" s="1">
        <v>8038</v>
      </c>
      <c r="H348" s="1">
        <v>2</v>
      </c>
      <c r="I348" s="1">
        <v>0</v>
      </c>
      <c r="J348" s="1">
        <v>0</v>
      </c>
      <c r="K348" s="1">
        <v>3</v>
      </c>
      <c r="L348" s="1">
        <v>8</v>
      </c>
      <c r="M348" s="1">
        <v>2400</v>
      </c>
      <c r="N348" s="1">
        <v>0</v>
      </c>
      <c r="O348" s="1">
        <v>2002</v>
      </c>
      <c r="P348" s="1">
        <v>0</v>
      </c>
      <c r="Q348" s="2">
        <v>474881</v>
      </c>
      <c r="R348" s="1">
        <v>-122143</v>
      </c>
      <c r="S348" s="1"/>
      <c r="T348" s="4">
        <f t="shared" si="130"/>
        <v>183.33333333333334</v>
      </c>
      <c r="U348" s="4" t="b">
        <f t="shared" si="142"/>
        <v>0</v>
      </c>
      <c r="V348" s="2">
        <f t="shared" si="143"/>
        <v>0</v>
      </c>
      <c r="W348" s="4"/>
      <c r="X348" t="b">
        <f t="shared" si="131"/>
        <v>1</v>
      </c>
      <c r="Y348">
        <f t="shared" si="155"/>
        <v>1</v>
      </c>
      <c r="Z348" t="b">
        <f t="shared" si="132"/>
        <v>0</v>
      </c>
      <c r="AA348">
        <f t="shared" si="144"/>
        <v>0</v>
      </c>
      <c r="AB348" t="b">
        <f t="shared" si="133"/>
        <v>0</v>
      </c>
      <c r="AC348">
        <f t="shared" si="145"/>
        <v>0</v>
      </c>
      <c r="AE348">
        <f t="shared" si="146"/>
        <v>1</v>
      </c>
      <c r="AF348">
        <f t="shared" si="134"/>
        <v>1</v>
      </c>
      <c r="AG348" s="14">
        <f t="shared" si="147"/>
        <v>0</v>
      </c>
      <c r="AI348" s="13" t="b">
        <f t="shared" si="135"/>
        <v>0</v>
      </c>
      <c r="AJ348">
        <f t="shared" si="148"/>
        <v>0</v>
      </c>
      <c r="AL348" t="b">
        <v>1</v>
      </c>
      <c r="AM348">
        <v>1</v>
      </c>
      <c r="AO348" t="b">
        <v>0</v>
      </c>
      <c r="AP348">
        <v>0</v>
      </c>
      <c r="AR348" t="b">
        <v>0</v>
      </c>
      <c r="AS348">
        <v>0</v>
      </c>
      <c r="AU348" t="b">
        <v>0</v>
      </c>
      <c r="AV348">
        <v>0</v>
      </c>
      <c r="AX348" t="b">
        <v>1</v>
      </c>
      <c r="AY348">
        <v>1</v>
      </c>
      <c r="BA348" t="b">
        <f t="shared" si="136"/>
        <v>1</v>
      </c>
      <c r="BB348">
        <f t="shared" si="149"/>
        <v>1</v>
      </c>
      <c r="BD348" t="b">
        <f t="shared" si="137"/>
        <v>1</v>
      </c>
      <c r="BE348">
        <f t="shared" si="150"/>
        <v>1</v>
      </c>
      <c r="BG348" t="b">
        <f t="shared" si="138"/>
        <v>0</v>
      </c>
      <c r="BH348">
        <f t="shared" si="151"/>
        <v>0</v>
      </c>
      <c r="BJ348" t="b">
        <f t="shared" si="139"/>
        <v>0</v>
      </c>
      <c r="BK348">
        <f t="shared" si="152"/>
        <v>0</v>
      </c>
      <c r="BM348" t="b">
        <f t="shared" si="140"/>
        <v>0</v>
      </c>
      <c r="BN348">
        <f t="shared" si="153"/>
        <v>0</v>
      </c>
      <c r="BP348" t="b">
        <f t="shared" si="141"/>
        <v>0</v>
      </c>
      <c r="BQ348">
        <f t="shared" si="154"/>
        <v>0</v>
      </c>
    </row>
    <row r="349" spans="1:69" x14ac:dyDescent="0.25">
      <c r="A349" s="1">
        <v>3303990410</v>
      </c>
      <c r="B349" s="1" t="s">
        <v>73</v>
      </c>
      <c r="C349" s="4">
        <v>1096500</v>
      </c>
      <c r="D349" s="1">
        <v>5</v>
      </c>
      <c r="E349" s="1" t="s">
        <v>19</v>
      </c>
      <c r="F349" s="1">
        <v>4010</v>
      </c>
      <c r="G349" s="1">
        <v>12110</v>
      </c>
      <c r="H349" s="1">
        <v>2</v>
      </c>
      <c r="I349" s="1">
        <v>0</v>
      </c>
      <c r="J349" s="1">
        <v>0</v>
      </c>
      <c r="K349" s="1">
        <v>3</v>
      </c>
      <c r="L349" s="1">
        <v>11</v>
      </c>
      <c r="M349" s="1">
        <v>4010</v>
      </c>
      <c r="N349" s="1">
        <v>0</v>
      </c>
      <c r="O349" s="1">
        <v>2003</v>
      </c>
      <c r="P349" s="1">
        <v>0</v>
      </c>
      <c r="Q349" s="2">
        <v>475228</v>
      </c>
      <c r="R349" s="1">
        <v>-122151</v>
      </c>
      <c r="S349" s="1"/>
      <c r="T349" s="4">
        <f t="shared" si="130"/>
        <v>273.44139650872819</v>
      </c>
      <c r="U349" s="4" t="b">
        <f t="shared" si="142"/>
        <v>1</v>
      </c>
      <c r="V349" s="2">
        <f t="shared" si="143"/>
        <v>1</v>
      </c>
      <c r="W349" s="4"/>
      <c r="X349" t="b">
        <f t="shared" si="131"/>
        <v>0</v>
      </c>
      <c r="Y349">
        <f t="shared" si="155"/>
        <v>0</v>
      </c>
      <c r="Z349" t="b">
        <f t="shared" si="132"/>
        <v>1</v>
      </c>
      <c r="AA349">
        <f t="shared" si="144"/>
        <v>1</v>
      </c>
      <c r="AB349" t="b">
        <f t="shared" si="133"/>
        <v>0</v>
      </c>
      <c r="AC349">
        <f t="shared" si="145"/>
        <v>0</v>
      </c>
      <c r="AE349">
        <f t="shared" si="146"/>
        <v>0</v>
      </c>
      <c r="AF349">
        <f t="shared" si="134"/>
        <v>1</v>
      </c>
      <c r="AG349" s="14">
        <f t="shared" si="147"/>
        <v>1</v>
      </c>
      <c r="AI349" s="13" t="b">
        <f t="shared" si="135"/>
        <v>1</v>
      </c>
      <c r="AJ349">
        <f t="shared" si="148"/>
        <v>1</v>
      </c>
      <c r="AL349" t="b">
        <v>1</v>
      </c>
      <c r="AM349">
        <v>1</v>
      </c>
      <c r="AO349" t="b">
        <v>0</v>
      </c>
      <c r="AP349">
        <v>0</v>
      </c>
      <c r="AR349" t="b">
        <v>0</v>
      </c>
      <c r="AS349">
        <v>0</v>
      </c>
      <c r="AU349" t="b">
        <v>0</v>
      </c>
      <c r="AV349">
        <v>0</v>
      </c>
      <c r="AX349" t="b">
        <v>1</v>
      </c>
      <c r="AY349">
        <v>1</v>
      </c>
      <c r="BA349" t="b">
        <f t="shared" si="136"/>
        <v>1</v>
      </c>
      <c r="BB349">
        <f t="shared" si="149"/>
        <v>1</v>
      </c>
      <c r="BD349" t="b">
        <f t="shared" si="137"/>
        <v>1</v>
      </c>
      <c r="BE349">
        <f t="shared" si="150"/>
        <v>1</v>
      </c>
      <c r="BG349" t="b">
        <f t="shared" si="138"/>
        <v>1</v>
      </c>
      <c r="BH349">
        <f t="shared" si="151"/>
        <v>1</v>
      </c>
      <c r="BJ349" t="b">
        <f t="shared" si="139"/>
        <v>0</v>
      </c>
      <c r="BK349">
        <f t="shared" si="152"/>
        <v>0</v>
      </c>
      <c r="BM349" t="b">
        <f t="shared" si="140"/>
        <v>0</v>
      </c>
      <c r="BN349">
        <f t="shared" si="153"/>
        <v>0</v>
      </c>
      <c r="BP349" t="b">
        <f t="shared" si="141"/>
        <v>1</v>
      </c>
      <c r="BQ349">
        <f t="shared" si="154"/>
        <v>1</v>
      </c>
    </row>
    <row r="350" spans="1:69" x14ac:dyDescent="0.25">
      <c r="A350" s="1">
        <v>5127100100</v>
      </c>
      <c r="B350" s="1" t="s">
        <v>145</v>
      </c>
      <c r="C350" s="4">
        <v>382880</v>
      </c>
      <c r="D350" s="1">
        <v>3</v>
      </c>
      <c r="E350" s="1">
        <v>2</v>
      </c>
      <c r="F350" s="1">
        <v>1620</v>
      </c>
      <c r="G350" s="1">
        <v>9566</v>
      </c>
      <c r="H350" s="1">
        <v>1</v>
      </c>
      <c r="I350" s="1">
        <v>0</v>
      </c>
      <c r="J350" s="1">
        <v>0</v>
      </c>
      <c r="K350" s="1">
        <v>4</v>
      </c>
      <c r="L350" s="1">
        <v>7</v>
      </c>
      <c r="M350" s="1">
        <v>1620</v>
      </c>
      <c r="N350" s="1">
        <v>0</v>
      </c>
      <c r="O350" s="1">
        <v>1968</v>
      </c>
      <c r="P350" s="1">
        <v>0</v>
      </c>
      <c r="Q350" s="1">
        <v>47474</v>
      </c>
      <c r="R350" s="1">
        <v>-122146</v>
      </c>
      <c r="S350" s="1"/>
      <c r="T350" s="4">
        <f t="shared" si="130"/>
        <v>236.34567901234567</v>
      </c>
      <c r="U350" s="4" t="b">
        <f t="shared" si="142"/>
        <v>1</v>
      </c>
      <c r="V350" s="2">
        <f t="shared" si="143"/>
        <v>1</v>
      </c>
      <c r="W350" s="4"/>
      <c r="X350" t="b">
        <f t="shared" si="131"/>
        <v>0</v>
      </c>
      <c r="Y350">
        <f t="shared" si="155"/>
        <v>0</v>
      </c>
      <c r="Z350" t="b">
        <f t="shared" si="132"/>
        <v>1</v>
      </c>
      <c r="AA350">
        <f t="shared" si="144"/>
        <v>1</v>
      </c>
      <c r="AB350" t="b">
        <f t="shared" si="133"/>
        <v>0</v>
      </c>
      <c r="AC350">
        <f t="shared" si="145"/>
        <v>0</v>
      </c>
      <c r="AE350">
        <f t="shared" si="146"/>
        <v>0</v>
      </c>
      <c r="AF350">
        <f t="shared" si="134"/>
        <v>1</v>
      </c>
      <c r="AG350" s="14">
        <f t="shared" si="147"/>
        <v>1</v>
      </c>
      <c r="AI350" s="13" t="b">
        <f t="shared" si="135"/>
        <v>0</v>
      </c>
      <c r="AJ350">
        <f t="shared" si="148"/>
        <v>0</v>
      </c>
      <c r="AL350" t="b">
        <v>0</v>
      </c>
      <c r="AM350">
        <v>0</v>
      </c>
      <c r="AO350" t="b">
        <v>0</v>
      </c>
      <c r="AP350">
        <v>0</v>
      </c>
      <c r="AR350" t="b">
        <v>0</v>
      </c>
      <c r="AS350">
        <v>0</v>
      </c>
      <c r="AU350" t="b">
        <v>0</v>
      </c>
      <c r="AV350">
        <v>0</v>
      </c>
      <c r="AX350" t="b">
        <v>0</v>
      </c>
      <c r="AY350">
        <v>0</v>
      </c>
      <c r="BA350" t="b">
        <f t="shared" si="136"/>
        <v>0</v>
      </c>
      <c r="BB350">
        <f t="shared" si="149"/>
        <v>0</v>
      </c>
      <c r="BD350" t="b">
        <f t="shared" si="137"/>
        <v>0</v>
      </c>
      <c r="BE350">
        <f t="shared" si="150"/>
        <v>0</v>
      </c>
      <c r="BG350" t="b">
        <f t="shared" si="138"/>
        <v>0</v>
      </c>
      <c r="BH350">
        <f t="shared" si="151"/>
        <v>0</v>
      </c>
      <c r="BJ350" t="b">
        <f t="shared" si="139"/>
        <v>0</v>
      </c>
      <c r="BK350">
        <f t="shared" si="152"/>
        <v>0</v>
      </c>
      <c r="BM350" t="b">
        <f t="shared" si="140"/>
        <v>1</v>
      </c>
      <c r="BN350">
        <f t="shared" si="153"/>
        <v>1</v>
      </c>
      <c r="BP350" t="b">
        <f t="shared" si="141"/>
        <v>0</v>
      </c>
      <c r="BQ350">
        <f t="shared" si="154"/>
        <v>0</v>
      </c>
    </row>
    <row r="351" spans="1:69" x14ac:dyDescent="0.25">
      <c r="A351" s="1">
        <v>3664500300</v>
      </c>
      <c r="B351" s="1" t="s">
        <v>13</v>
      </c>
      <c r="C351" s="4">
        <v>230000</v>
      </c>
      <c r="D351" s="1">
        <v>2</v>
      </c>
      <c r="E351" s="1">
        <v>1</v>
      </c>
      <c r="F351" s="1">
        <v>1470</v>
      </c>
      <c r="G351" s="1">
        <v>25661</v>
      </c>
      <c r="H351" s="1" t="s">
        <v>1</v>
      </c>
      <c r="I351" s="1">
        <v>0</v>
      </c>
      <c r="J351" s="1">
        <v>0</v>
      </c>
      <c r="K351" s="1">
        <v>3</v>
      </c>
      <c r="L351" s="1">
        <v>4</v>
      </c>
      <c r="M351" s="1">
        <v>1470</v>
      </c>
      <c r="N351" s="1">
        <v>0</v>
      </c>
      <c r="O351" s="1">
        <v>1932</v>
      </c>
      <c r="P351" s="1">
        <v>0</v>
      </c>
      <c r="Q351" s="2">
        <v>474878</v>
      </c>
      <c r="R351" s="1" t="s">
        <v>222</v>
      </c>
      <c r="S351" s="1"/>
      <c r="T351" s="4">
        <f t="shared" si="130"/>
        <v>156.46258503401361</v>
      </c>
      <c r="U351" s="4" t="b">
        <f t="shared" si="142"/>
        <v>0</v>
      </c>
      <c r="V351" s="2">
        <f t="shared" si="143"/>
        <v>0</v>
      </c>
      <c r="W351" s="4"/>
      <c r="X351" t="b">
        <f t="shared" si="131"/>
        <v>0</v>
      </c>
      <c r="Y351">
        <f t="shared" si="155"/>
        <v>0</v>
      </c>
      <c r="Z351" t="b">
        <f t="shared" si="132"/>
        <v>0</v>
      </c>
      <c r="AA351">
        <f t="shared" si="144"/>
        <v>0</v>
      </c>
      <c r="AB351" t="b">
        <f t="shared" si="133"/>
        <v>1</v>
      </c>
      <c r="AC351">
        <f t="shared" si="145"/>
        <v>1</v>
      </c>
      <c r="AE351">
        <f t="shared" si="146"/>
        <v>0</v>
      </c>
      <c r="AF351">
        <f t="shared" si="134"/>
        <v>2</v>
      </c>
      <c r="AG351" s="14">
        <f t="shared" si="147"/>
        <v>2</v>
      </c>
      <c r="AI351" s="13" t="b">
        <f t="shared" si="135"/>
        <v>0</v>
      </c>
      <c r="AJ351">
        <f t="shared" si="148"/>
        <v>0</v>
      </c>
      <c r="AL351" t="b">
        <v>1</v>
      </c>
      <c r="AM351">
        <v>1</v>
      </c>
      <c r="AO351" t="b">
        <v>0</v>
      </c>
      <c r="AP351">
        <v>0</v>
      </c>
      <c r="AR351" t="b">
        <v>0</v>
      </c>
      <c r="AS351">
        <v>0</v>
      </c>
      <c r="AU351" t="b">
        <v>0</v>
      </c>
      <c r="AV351">
        <v>0</v>
      </c>
      <c r="AX351" t="b">
        <v>0</v>
      </c>
      <c r="AY351">
        <v>0</v>
      </c>
      <c r="BA351" t="b">
        <f t="shared" si="136"/>
        <v>0</v>
      </c>
      <c r="BB351">
        <f t="shared" si="149"/>
        <v>0</v>
      </c>
      <c r="BD351" t="b">
        <f t="shared" si="137"/>
        <v>0</v>
      </c>
      <c r="BE351">
        <f t="shared" si="150"/>
        <v>0</v>
      </c>
      <c r="BG351" t="b">
        <f t="shared" si="138"/>
        <v>0</v>
      </c>
      <c r="BH351">
        <f t="shared" si="151"/>
        <v>0</v>
      </c>
      <c r="BJ351" t="b">
        <f t="shared" si="139"/>
        <v>1</v>
      </c>
      <c r="BK351">
        <f t="shared" si="152"/>
        <v>1</v>
      </c>
      <c r="BM351" t="b">
        <f t="shared" si="140"/>
        <v>0</v>
      </c>
      <c r="BN351">
        <f t="shared" si="153"/>
        <v>0</v>
      </c>
      <c r="BP351" t="b">
        <f t="shared" si="141"/>
        <v>0</v>
      </c>
      <c r="BQ351">
        <f t="shared" si="154"/>
        <v>0</v>
      </c>
    </row>
    <row r="352" spans="1:69" x14ac:dyDescent="0.25">
      <c r="A352" s="1">
        <v>5637200150</v>
      </c>
      <c r="B352" s="1" t="s">
        <v>223</v>
      </c>
      <c r="C352" s="4">
        <v>343500</v>
      </c>
      <c r="D352" s="1">
        <v>3</v>
      </c>
      <c r="E352" s="1">
        <v>2</v>
      </c>
      <c r="F352" s="1">
        <v>1660</v>
      </c>
      <c r="G352" s="1">
        <v>7509</v>
      </c>
      <c r="H352" s="1">
        <v>1</v>
      </c>
      <c r="I352" s="1">
        <v>0</v>
      </c>
      <c r="J352" s="1">
        <v>0</v>
      </c>
      <c r="K352" s="1">
        <v>3</v>
      </c>
      <c r="L352" s="1">
        <v>7</v>
      </c>
      <c r="M352" s="1">
        <v>1660</v>
      </c>
      <c r="N352" s="1">
        <v>0</v>
      </c>
      <c r="O352" s="1">
        <v>2002</v>
      </c>
      <c r="P352" s="1">
        <v>0</v>
      </c>
      <c r="Q352" s="2">
        <v>474872</v>
      </c>
      <c r="R352" s="1">
        <v>-122144</v>
      </c>
      <c r="S352" s="1"/>
      <c r="T352" s="4">
        <f t="shared" si="130"/>
        <v>206.92771084337349</v>
      </c>
      <c r="U352" s="4" t="b">
        <f t="shared" si="142"/>
        <v>1</v>
      </c>
      <c r="V352" s="2">
        <f t="shared" si="143"/>
        <v>1</v>
      </c>
      <c r="W352" s="4"/>
      <c r="X352" t="b">
        <f t="shared" si="131"/>
        <v>1</v>
      </c>
      <c r="Y352">
        <f t="shared" si="155"/>
        <v>1</v>
      </c>
      <c r="Z352" t="b">
        <f t="shared" si="132"/>
        <v>0</v>
      </c>
      <c r="AA352">
        <f t="shared" si="144"/>
        <v>0</v>
      </c>
      <c r="AB352" t="b">
        <f t="shared" si="133"/>
        <v>0</v>
      </c>
      <c r="AC352">
        <f t="shared" si="145"/>
        <v>0</v>
      </c>
      <c r="AE352">
        <f t="shared" si="146"/>
        <v>1</v>
      </c>
      <c r="AF352">
        <f t="shared" si="134"/>
        <v>1</v>
      </c>
      <c r="AG352" s="14">
        <f t="shared" si="147"/>
        <v>0</v>
      </c>
      <c r="AI352" s="13" t="b">
        <f t="shared" si="135"/>
        <v>0</v>
      </c>
      <c r="AJ352">
        <f t="shared" si="148"/>
        <v>0</v>
      </c>
      <c r="AL352" t="b">
        <v>0</v>
      </c>
      <c r="AM352">
        <v>0</v>
      </c>
      <c r="AO352" t="b">
        <v>0</v>
      </c>
      <c r="AP352">
        <v>0</v>
      </c>
      <c r="AR352" t="b">
        <v>0</v>
      </c>
      <c r="AS352">
        <v>0</v>
      </c>
      <c r="AU352" t="b">
        <v>0</v>
      </c>
      <c r="AV352">
        <v>0</v>
      </c>
      <c r="AX352" t="b">
        <v>1</v>
      </c>
      <c r="AY352">
        <v>1</v>
      </c>
      <c r="BA352" t="b">
        <f t="shared" si="136"/>
        <v>0</v>
      </c>
      <c r="BB352">
        <f t="shared" si="149"/>
        <v>0</v>
      </c>
      <c r="BD352" t="b">
        <f t="shared" si="137"/>
        <v>0</v>
      </c>
      <c r="BE352">
        <f t="shared" si="150"/>
        <v>0</v>
      </c>
      <c r="BG352" t="b">
        <f t="shared" si="138"/>
        <v>0</v>
      </c>
      <c r="BH352">
        <f t="shared" si="151"/>
        <v>0</v>
      </c>
      <c r="BJ352" t="b">
        <f t="shared" si="139"/>
        <v>0</v>
      </c>
      <c r="BK352">
        <f t="shared" si="152"/>
        <v>0</v>
      </c>
      <c r="BM352" t="b">
        <f t="shared" si="140"/>
        <v>0</v>
      </c>
      <c r="BN352">
        <f t="shared" si="153"/>
        <v>0</v>
      </c>
      <c r="BP352" t="b">
        <f t="shared" si="141"/>
        <v>0</v>
      </c>
      <c r="BQ352">
        <f t="shared" si="154"/>
        <v>0</v>
      </c>
    </row>
    <row r="353" spans="1:69" x14ac:dyDescent="0.25">
      <c r="A353" s="1">
        <v>3211000040</v>
      </c>
      <c r="B353" s="1" t="s">
        <v>209</v>
      </c>
      <c r="C353" s="4">
        <v>255000</v>
      </c>
      <c r="D353" s="1">
        <v>3</v>
      </c>
      <c r="E353" s="1" t="s">
        <v>1</v>
      </c>
      <c r="F353" s="1">
        <v>1020</v>
      </c>
      <c r="G353" s="1">
        <v>11410</v>
      </c>
      <c r="H353" s="1">
        <v>1</v>
      </c>
      <c r="I353" s="1">
        <v>0</v>
      </c>
      <c r="J353" s="1">
        <v>0</v>
      </c>
      <c r="K353" s="1">
        <v>3</v>
      </c>
      <c r="L353" s="1">
        <v>7</v>
      </c>
      <c r="M353" s="1">
        <v>1020</v>
      </c>
      <c r="N353" s="1">
        <v>0</v>
      </c>
      <c r="O353" s="1">
        <v>1959</v>
      </c>
      <c r="P353" s="1">
        <v>0</v>
      </c>
      <c r="Q353" s="2">
        <v>474811</v>
      </c>
      <c r="R353" s="1">
        <v>-122162</v>
      </c>
      <c r="S353" s="1"/>
      <c r="T353" s="4">
        <f t="shared" si="130"/>
        <v>250</v>
      </c>
      <c r="U353" s="4" t="b">
        <f t="shared" si="142"/>
        <v>1</v>
      </c>
      <c r="V353" s="2">
        <f t="shared" si="143"/>
        <v>1</v>
      </c>
      <c r="W353" s="4"/>
      <c r="X353" t="b">
        <f t="shared" si="131"/>
        <v>0</v>
      </c>
      <c r="Y353">
        <f t="shared" si="155"/>
        <v>0</v>
      </c>
      <c r="Z353" t="b">
        <f t="shared" si="132"/>
        <v>1</v>
      </c>
      <c r="AA353">
        <f t="shared" si="144"/>
        <v>1</v>
      </c>
      <c r="AB353" t="b">
        <f t="shared" si="133"/>
        <v>0</v>
      </c>
      <c r="AC353">
        <f t="shared" si="145"/>
        <v>0</v>
      </c>
      <c r="AE353">
        <f t="shared" si="146"/>
        <v>0</v>
      </c>
      <c r="AF353">
        <f t="shared" si="134"/>
        <v>1</v>
      </c>
      <c r="AG353" s="14">
        <f t="shared" si="147"/>
        <v>1</v>
      </c>
      <c r="AI353" s="13" t="b">
        <f t="shared" si="135"/>
        <v>0</v>
      </c>
      <c r="AJ353">
        <f t="shared" si="148"/>
        <v>0</v>
      </c>
      <c r="AL353" t="b">
        <v>0</v>
      </c>
      <c r="AM353">
        <v>0</v>
      </c>
      <c r="AO353" t="b">
        <v>0</v>
      </c>
      <c r="AP353">
        <v>0</v>
      </c>
      <c r="AR353" t="b">
        <v>0</v>
      </c>
      <c r="AS353">
        <v>0</v>
      </c>
      <c r="AU353" t="b">
        <v>0</v>
      </c>
      <c r="AV353">
        <v>0</v>
      </c>
      <c r="AX353" t="b">
        <v>0</v>
      </c>
      <c r="AY353">
        <v>0</v>
      </c>
      <c r="BA353" t="b">
        <f t="shared" si="136"/>
        <v>0</v>
      </c>
      <c r="BB353">
        <f t="shared" si="149"/>
        <v>0</v>
      </c>
      <c r="BD353" t="b">
        <f t="shared" si="137"/>
        <v>1</v>
      </c>
      <c r="BE353">
        <f t="shared" si="150"/>
        <v>1</v>
      </c>
      <c r="BG353" t="b">
        <f t="shared" si="138"/>
        <v>0</v>
      </c>
      <c r="BH353">
        <f t="shared" si="151"/>
        <v>0</v>
      </c>
      <c r="BJ353" t="b">
        <f t="shared" si="139"/>
        <v>0</v>
      </c>
      <c r="BK353">
        <f t="shared" si="152"/>
        <v>0</v>
      </c>
      <c r="BM353" t="b">
        <f t="shared" si="140"/>
        <v>0</v>
      </c>
      <c r="BN353">
        <f t="shared" si="153"/>
        <v>0</v>
      </c>
      <c r="BP353" t="b">
        <f t="shared" si="141"/>
        <v>0</v>
      </c>
      <c r="BQ353">
        <f t="shared" si="154"/>
        <v>0</v>
      </c>
    </row>
    <row r="354" spans="1:69" x14ac:dyDescent="0.25">
      <c r="A354" s="1">
        <v>5126300650</v>
      </c>
      <c r="B354" s="1" t="s">
        <v>22</v>
      </c>
      <c r="C354" s="4">
        <v>482000</v>
      </c>
      <c r="D354" s="1">
        <v>3</v>
      </c>
      <c r="E354" s="1" t="s">
        <v>12</v>
      </c>
      <c r="F354" s="1">
        <v>2950</v>
      </c>
      <c r="G354" s="1">
        <v>6545</v>
      </c>
      <c r="H354" s="1">
        <v>2</v>
      </c>
      <c r="I354" s="1">
        <v>0</v>
      </c>
      <c r="J354" s="1">
        <v>0</v>
      </c>
      <c r="K354" s="1">
        <v>3</v>
      </c>
      <c r="L354" s="1">
        <v>8</v>
      </c>
      <c r="M354" s="1">
        <v>2950</v>
      </c>
      <c r="N354" s="1">
        <v>0</v>
      </c>
      <c r="O354" s="1">
        <v>2003</v>
      </c>
      <c r="P354" s="1">
        <v>0</v>
      </c>
      <c r="Q354" s="2">
        <v>474828</v>
      </c>
      <c r="R354" s="1">
        <v>-122139</v>
      </c>
      <c r="S354" s="1"/>
      <c r="T354" s="4">
        <f t="shared" si="130"/>
        <v>163.38983050847457</v>
      </c>
      <c r="U354" s="4" t="b">
        <f t="shared" si="142"/>
        <v>0</v>
      </c>
      <c r="V354" s="2">
        <f t="shared" si="143"/>
        <v>0</v>
      </c>
      <c r="W354" s="4"/>
      <c r="X354" t="b">
        <f t="shared" si="131"/>
        <v>0</v>
      </c>
      <c r="Y354">
        <f t="shared" si="155"/>
        <v>0</v>
      </c>
      <c r="Z354" t="b">
        <f t="shared" si="132"/>
        <v>0</v>
      </c>
      <c r="AA354">
        <f t="shared" si="144"/>
        <v>0</v>
      </c>
      <c r="AB354" t="b">
        <f t="shared" si="133"/>
        <v>1</v>
      </c>
      <c r="AC354">
        <f t="shared" si="145"/>
        <v>1</v>
      </c>
      <c r="AE354">
        <f t="shared" si="146"/>
        <v>0</v>
      </c>
      <c r="AF354">
        <f t="shared" si="134"/>
        <v>2</v>
      </c>
      <c r="AG354" s="14">
        <f t="shared" si="147"/>
        <v>2</v>
      </c>
      <c r="AI354" s="13" t="b">
        <f t="shared" si="135"/>
        <v>0</v>
      </c>
      <c r="AJ354">
        <f t="shared" si="148"/>
        <v>0</v>
      </c>
      <c r="AL354" t="b">
        <v>1</v>
      </c>
      <c r="AM354">
        <v>1</v>
      </c>
      <c r="AO354" t="b">
        <v>0</v>
      </c>
      <c r="AP354">
        <v>0</v>
      </c>
      <c r="AR354" t="b">
        <v>0</v>
      </c>
      <c r="AS354">
        <v>0</v>
      </c>
      <c r="AU354" t="b">
        <v>0</v>
      </c>
      <c r="AV354">
        <v>0</v>
      </c>
      <c r="AX354" t="b">
        <v>1</v>
      </c>
      <c r="AY354">
        <v>1</v>
      </c>
      <c r="BA354" t="b">
        <f t="shared" si="136"/>
        <v>0</v>
      </c>
      <c r="BB354">
        <f t="shared" si="149"/>
        <v>0</v>
      </c>
      <c r="BD354" t="b">
        <f t="shared" si="137"/>
        <v>1</v>
      </c>
      <c r="BE354">
        <f t="shared" si="150"/>
        <v>1</v>
      </c>
      <c r="BG354" t="b">
        <f t="shared" si="138"/>
        <v>1</v>
      </c>
      <c r="BH354">
        <f t="shared" si="151"/>
        <v>1</v>
      </c>
      <c r="BJ354" t="b">
        <f t="shared" si="139"/>
        <v>0</v>
      </c>
      <c r="BK354">
        <f t="shared" si="152"/>
        <v>0</v>
      </c>
      <c r="BM354" t="b">
        <f t="shared" si="140"/>
        <v>0</v>
      </c>
      <c r="BN354">
        <f t="shared" si="153"/>
        <v>0</v>
      </c>
      <c r="BP354" t="b">
        <f t="shared" si="141"/>
        <v>0</v>
      </c>
      <c r="BQ354">
        <f t="shared" si="154"/>
        <v>0</v>
      </c>
    </row>
    <row r="355" spans="1:69" x14ac:dyDescent="0.25">
      <c r="A355" s="1">
        <v>1079450410</v>
      </c>
      <c r="B355" s="1" t="s">
        <v>55</v>
      </c>
      <c r="C355" s="4">
        <v>450000</v>
      </c>
      <c r="D355" s="1">
        <v>5</v>
      </c>
      <c r="E355" s="1" t="s">
        <v>12</v>
      </c>
      <c r="F355" s="1">
        <v>2510</v>
      </c>
      <c r="G355" s="1">
        <v>10240</v>
      </c>
      <c r="H355" s="1">
        <v>1</v>
      </c>
      <c r="I355" s="1">
        <v>0</v>
      </c>
      <c r="J355" s="1">
        <v>0</v>
      </c>
      <c r="K355" s="1">
        <v>4</v>
      </c>
      <c r="L355" s="1">
        <v>8</v>
      </c>
      <c r="M355" s="1">
        <v>1410</v>
      </c>
      <c r="N355" s="1">
        <v>1100</v>
      </c>
      <c r="O355" s="1">
        <v>1984</v>
      </c>
      <c r="P355" s="1">
        <v>0</v>
      </c>
      <c r="Q355" s="2">
        <v>474732</v>
      </c>
      <c r="R355" s="1">
        <v>-122141</v>
      </c>
      <c r="S355" s="1"/>
      <c r="T355" s="4">
        <f t="shared" si="130"/>
        <v>179.28286852589642</v>
      </c>
      <c r="U355" s="4" t="b">
        <f t="shared" si="142"/>
        <v>0</v>
      </c>
      <c r="V355" s="2">
        <f t="shared" si="143"/>
        <v>0</v>
      </c>
      <c r="W355" s="4"/>
      <c r="X355" t="b">
        <f t="shared" si="131"/>
        <v>1</v>
      </c>
      <c r="Y355">
        <f t="shared" si="155"/>
        <v>1</v>
      </c>
      <c r="Z355" t="b">
        <f t="shared" si="132"/>
        <v>0</v>
      </c>
      <c r="AA355">
        <f t="shared" si="144"/>
        <v>0</v>
      </c>
      <c r="AB355" t="b">
        <f t="shared" si="133"/>
        <v>0</v>
      </c>
      <c r="AC355">
        <f t="shared" si="145"/>
        <v>0</v>
      </c>
      <c r="AE355">
        <f t="shared" si="146"/>
        <v>1</v>
      </c>
      <c r="AF355">
        <f t="shared" si="134"/>
        <v>1</v>
      </c>
      <c r="AG355" s="14">
        <f t="shared" si="147"/>
        <v>0</v>
      </c>
      <c r="AI355" s="13" t="b">
        <f t="shared" si="135"/>
        <v>0</v>
      </c>
      <c r="AJ355">
        <f t="shared" si="148"/>
        <v>0</v>
      </c>
      <c r="AL355" t="b">
        <v>0</v>
      </c>
      <c r="AM355">
        <v>0</v>
      </c>
      <c r="AO355" t="b">
        <v>0</v>
      </c>
      <c r="AP355">
        <v>0</v>
      </c>
      <c r="AR355" t="b">
        <v>1</v>
      </c>
      <c r="AS355">
        <v>1</v>
      </c>
      <c r="AU355" t="b">
        <v>0</v>
      </c>
      <c r="AV355">
        <v>0</v>
      </c>
      <c r="AX355" t="b">
        <v>0</v>
      </c>
      <c r="AY355">
        <v>0</v>
      </c>
      <c r="BA355" t="b">
        <f t="shared" si="136"/>
        <v>1</v>
      </c>
      <c r="BB355">
        <f t="shared" si="149"/>
        <v>1</v>
      </c>
      <c r="BD355" t="b">
        <f t="shared" si="137"/>
        <v>1</v>
      </c>
      <c r="BE355">
        <f t="shared" si="150"/>
        <v>1</v>
      </c>
      <c r="BG355" t="b">
        <f t="shared" si="138"/>
        <v>1</v>
      </c>
      <c r="BH355">
        <f t="shared" si="151"/>
        <v>1</v>
      </c>
      <c r="BJ355" t="b">
        <f t="shared" si="139"/>
        <v>0</v>
      </c>
      <c r="BK355">
        <f t="shared" si="152"/>
        <v>0</v>
      </c>
      <c r="BM355" t="b">
        <f t="shared" si="140"/>
        <v>1</v>
      </c>
      <c r="BN355">
        <f t="shared" si="153"/>
        <v>1</v>
      </c>
      <c r="BP355" t="b">
        <f t="shared" si="141"/>
        <v>0</v>
      </c>
      <c r="BQ355">
        <f t="shared" si="154"/>
        <v>0</v>
      </c>
    </row>
    <row r="356" spans="1:69" x14ac:dyDescent="0.25">
      <c r="A356" s="1">
        <v>7229700165</v>
      </c>
      <c r="B356" s="1" t="s">
        <v>111</v>
      </c>
      <c r="C356" s="4">
        <v>350000</v>
      </c>
      <c r="D356" s="1">
        <v>3</v>
      </c>
      <c r="E356" s="1" t="s">
        <v>6</v>
      </c>
      <c r="F356" s="1">
        <v>1740</v>
      </c>
      <c r="G356" s="1">
        <v>29597</v>
      </c>
      <c r="H356" s="1">
        <v>1</v>
      </c>
      <c r="I356" s="1">
        <v>0</v>
      </c>
      <c r="J356" s="1">
        <v>0</v>
      </c>
      <c r="K356" s="1">
        <v>4</v>
      </c>
      <c r="L356" s="1">
        <v>7</v>
      </c>
      <c r="M356" s="1">
        <v>1740</v>
      </c>
      <c r="N356" s="1">
        <v>0</v>
      </c>
      <c r="O356" s="1">
        <v>1965</v>
      </c>
      <c r="P356" s="1">
        <v>0</v>
      </c>
      <c r="Q356" s="1">
        <v>47481</v>
      </c>
      <c r="R356" s="1">
        <v>-122115</v>
      </c>
      <c r="S356" s="1"/>
      <c r="T356" s="4">
        <f t="shared" si="130"/>
        <v>201.14942528735631</v>
      </c>
      <c r="U356" s="4" t="b">
        <f t="shared" si="142"/>
        <v>1</v>
      </c>
      <c r="V356" s="2">
        <f t="shared" si="143"/>
        <v>1</v>
      </c>
      <c r="W356" s="4"/>
      <c r="X356" t="b">
        <f t="shared" si="131"/>
        <v>1</v>
      </c>
      <c r="Y356">
        <f t="shared" si="155"/>
        <v>1</v>
      </c>
      <c r="Z356" t="b">
        <f t="shared" si="132"/>
        <v>0</v>
      </c>
      <c r="AA356">
        <f t="shared" si="144"/>
        <v>0</v>
      </c>
      <c r="AB356" t="b">
        <f t="shared" si="133"/>
        <v>0</v>
      </c>
      <c r="AC356">
        <f t="shared" si="145"/>
        <v>0</v>
      </c>
      <c r="AE356">
        <f t="shared" si="146"/>
        <v>1</v>
      </c>
      <c r="AF356">
        <f t="shared" si="134"/>
        <v>1</v>
      </c>
      <c r="AG356" s="14">
        <f t="shared" si="147"/>
        <v>0</v>
      </c>
      <c r="AI356" s="13" t="b">
        <f t="shared" si="135"/>
        <v>0</v>
      </c>
      <c r="AJ356">
        <f t="shared" si="148"/>
        <v>0</v>
      </c>
      <c r="AL356" t="b">
        <v>0</v>
      </c>
      <c r="AM356">
        <v>0</v>
      </c>
      <c r="AO356" t="b">
        <v>0</v>
      </c>
      <c r="AP356">
        <v>0</v>
      </c>
      <c r="AR356" t="b">
        <v>0</v>
      </c>
      <c r="AS356">
        <v>0</v>
      </c>
      <c r="AU356" t="b">
        <v>0</v>
      </c>
      <c r="AV356">
        <v>0</v>
      </c>
      <c r="AX356" t="b">
        <v>0</v>
      </c>
      <c r="AY356">
        <v>0</v>
      </c>
      <c r="BA356" t="b">
        <f t="shared" si="136"/>
        <v>0</v>
      </c>
      <c r="BB356">
        <f t="shared" si="149"/>
        <v>0</v>
      </c>
      <c r="BD356" t="b">
        <f t="shared" si="137"/>
        <v>1</v>
      </c>
      <c r="BE356">
        <f t="shared" si="150"/>
        <v>1</v>
      </c>
      <c r="BG356" t="b">
        <f t="shared" si="138"/>
        <v>0</v>
      </c>
      <c r="BH356">
        <f t="shared" si="151"/>
        <v>0</v>
      </c>
      <c r="BJ356" t="b">
        <f t="shared" si="139"/>
        <v>1</v>
      </c>
      <c r="BK356">
        <f t="shared" si="152"/>
        <v>1</v>
      </c>
      <c r="BM356" t="b">
        <f t="shared" si="140"/>
        <v>1</v>
      </c>
      <c r="BN356">
        <f t="shared" si="153"/>
        <v>1</v>
      </c>
      <c r="BP356" t="b">
        <f t="shared" si="141"/>
        <v>0</v>
      </c>
      <c r="BQ356">
        <f t="shared" si="154"/>
        <v>0</v>
      </c>
    </row>
    <row r="357" spans="1:69" x14ac:dyDescent="0.25">
      <c r="A357" s="1">
        <v>3303980210</v>
      </c>
      <c r="B357" s="1" t="s">
        <v>28</v>
      </c>
      <c r="C357" s="4">
        <v>1115000</v>
      </c>
      <c r="D357" s="1">
        <v>4</v>
      </c>
      <c r="E357" s="1" t="s">
        <v>42</v>
      </c>
      <c r="F357" s="1">
        <v>4040</v>
      </c>
      <c r="G357" s="1">
        <v>14212</v>
      </c>
      <c r="H357" s="1">
        <v>2</v>
      </c>
      <c r="I357" s="1">
        <v>0</v>
      </c>
      <c r="J357" s="1">
        <v>0</v>
      </c>
      <c r="K357" s="1">
        <v>3</v>
      </c>
      <c r="L357" s="1">
        <v>11</v>
      </c>
      <c r="M357" s="1">
        <v>4040</v>
      </c>
      <c r="N357" s="1">
        <v>0</v>
      </c>
      <c r="O357" s="1">
        <v>2002</v>
      </c>
      <c r="P357" s="1">
        <v>0</v>
      </c>
      <c r="Q357" s="2">
        <v>475189</v>
      </c>
      <c r="R357" s="1">
        <v>-122147</v>
      </c>
      <c r="S357" s="1"/>
      <c r="T357" s="4">
        <f t="shared" si="130"/>
        <v>275.99009900990097</v>
      </c>
      <c r="U357" s="4" t="b">
        <f t="shared" si="142"/>
        <v>1</v>
      </c>
      <c r="V357" s="2">
        <f t="shared" si="143"/>
        <v>1</v>
      </c>
      <c r="W357" s="4"/>
      <c r="X357" t="b">
        <f t="shared" si="131"/>
        <v>0</v>
      </c>
      <c r="Y357">
        <f t="shared" si="155"/>
        <v>0</v>
      </c>
      <c r="Z357" t="b">
        <f t="shared" si="132"/>
        <v>1</v>
      </c>
      <c r="AA357">
        <f t="shared" si="144"/>
        <v>1</v>
      </c>
      <c r="AB357" t="b">
        <f t="shared" si="133"/>
        <v>0</v>
      </c>
      <c r="AC357">
        <f t="shared" si="145"/>
        <v>0</v>
      </c>
      <c r="AE357">
        <f t="shared" si="146"/>
        <v>0</v>
      </c>
      <c r="AF357">
        <f t="shared" si="134"/>
        <v>1</v>
      </c>
      <c r="AG357" s="14">
        <f t="shared" si="147"/>
        <v>1</v>
      </c>
      <c r="AI357" s="13" t="b">
        <f t="shared" si="135"/>
        <v>1</v>
      </c>
      <c r="AJ357">
        <f t="shared" si="148"/>
        <v>1</v>
      </c>
      <c r="AL357" t="b">
        <v>1</v>
      </c>
      <c r="AM357">
        <v>1</v>
      </c>
      <c r="AO357" t="b">
        <v>0</v>
      </c>
      <c r="AP357">
        <v>0</v>
      </c>
      <c r="AR357" t="b">
        <v>0</v>
      </c>
      <c r="AS357">
        <v>0</v>
      </c>
      <c r="AU357" t="b">
        <v>0</v>
      </c>
      <c r="AV357">
        <v>0</v>
      </c>
      <c r="AX357" t="b">
        <v>1</v>
      </c>
      <c r="AY357">
        <v>1</v>
      </c>
      <c r="BA357" t="b">
        <f t="shared" si="136"/>
        <v>1</v>
      </c>
      <c r="BB357">
        <f t="shared" si="149"/>
        <v>1</v>
      </c>
      <c r="BD357" t="b">
        <f t="shared" si="137"/>
        <v>1</v>
      </c>
      <c r="BE357">
        <f t="shared" si="150"/>
        <v>1</v>
      </c>
      <c r="BG357" t="b">
        <f t="shared" si="138"/>
        <v>1</v>
      </c>
      <c r="BH357">
        <f t="shared" si="151"/>
        <v>1</v>
      </c>
      <c r="BJ357" t="b">
        <f t="shared" si="139"/>
        <v>1</v>
      </c>
      <c r="BK357">
        <f t="shared" si="152"/>
        <v>1</v>
      </c>
      <c r="BM357" t="b">
        <f t="shared" si="140"/>
        <v>0</v>
      </c>
      <c r="BN357">
        <f t="shared" si="153"/>
        <v>0</v>
      </c>
      <c r="BP357" t="b">
        <f t="shared" si="141"/>
        <v>1</v>
      </c>
      <c r="BQ357">
        <f t="shared" si="154"/>
        <v>1</v>
      </c>
    </row>
    <row r="358" spans="1:69" x14ac:dyDescent="0.25">
      <c r="A358" s="1">
        <v>1081330210</v>
      </c>
      <c r="B358" s="1" t="s">
        <v>40</v>
      </c>
      <c r="C358" s="4">
        <v>410000</v>
      </c>
      <c r="D358" s="1">
        <v>4</v>
      </c>
      <c r="E358" s="1" t="s">
        <v>26</v>
      </c>
      <c r="F358" s="1">
        <v>2150</v>
      </c>
      <c r="G358" s="1">
        <v>27345</v>
      </c>
      <c r="H358" s="1">
        <v>2</v>
      </c>
      <c r="I358" s="1">
        <v>0</v>
      </c>
      <c r="J358" s="1">
        <v>0</v>
      </c>
      <c r="K358" s="1">
        <v>5</v>
      </c>
      <c r="L358" s="1">
        <v>8</v>
      </c>
      <c r="M358" s="1">
        <v>2150</v>
      </c>
      <c r="N358" s="1">
        <v>0</v>
      </c>
      <c r="O358" s="1">
        <v>1976</v>
      </c>
      <c r="P358" s="1">
        <v>0</v>
      </c>
      <c r="Q358" s="1">
        <v>47469</v>
      </c>
      <c r="R358" s="1">
        <v>-122121</v>
      </c>
      <c r="S358" s="1"/>
      <c r="T358" s="4">
        <f t="shared" si="130"/>
        <v>190.69767441860466</v>
      </c>
      <c r="U358" s="4" t="b">
        <f t="shared" si="142"/>
        <v>0</v>
      </c>
      <c r="V358" s="2">
        <f t="shared" si="143"/>
        <v>0</v>
      </c>
      <c r="W358" s="4"/>
      <c r="X358" t="b">
        <f t="shared" si="131"/>
        <v>1</v>
      </c>
      <c r="Y358">
        <f t="shared" si="155"/>
        <v>1</v>
      </c>
      <c r="Z358" t="b">
        <f t="shared" si="132"/>
        <v>0</v>
      </c>
      <c r="AA358">
        <f t="shared" si="144"/>
        <v>0</v>
      </c>
      <c r="AB358" t="b">
        <f t="shared" si="133"/>
        <v>0</v>
      </c>
      <c r="AC358">
        <f t="shared" si="145"/>
        <v>0</v>
      </c>
      <c r="AE358">
        <f t="shared" si="146"/>
        <v>1</v>
      </c>
      <c r="AF358">
        <f t="shared" si="134"/>
        <v>1</v>
      </c>
      <c r="AG358" s="14">
        <f t="shared" si="147"/>
        <v>0</v>
      </c>
      <c r="AI358" s="13" t="b">
        <f t="shared" si="135"/>
        <v>0</v>
      </c>
      <c r="AJ358">
        <f t="shared" si="148"/>
        <v>0</v>
      </c>
      <c r="AL358" t="b">
        <v>1</v>
      </c>
      <c r="AM358">
        <v>1</v>
      </c>
      <c r="AO358" t="b">
        <v>0</v>
      </c>
      <c r="AP358">
        <v>0</v>
      </c>
      <c r="AR358" t="b">
        <v>0</v>
      </c>
      <c r="AS358">
        <v>0</v>
      </c>
      <c r="AU358" t="b">
        <v>0</v>
      </c>
      <c r="AV358">
        <v>0</v>
      </c>
      <c r="AX358" t="b">
        <v>0</v>
      </c>
      <c r="AY358">
        <v>0</v>
      </c>
      <c r="BA358" t="b">
        <f t="shared" si="136"/>
        <v>1</v>
      </c>
      <c r="BB358">
        <f t="shared" si="149"/>
        <v>1</v>
      </c>
      <c r="BD358" t="b">
        <f t="shared" si="137"/>
        <v>1</v>
      </c>
      <c r="BE358">
        <f t="shared" si="150"/>
        <v>1</v>
      </c>
      <c r="BG358" t="b">
        <f t="shared" si="138"/>
        <v>0</v>
      </c>
      <c r="BH358">
        <f t="shared" si="151"/>
        <v>0</v>
      </c>
      <c r="BJ358" t="b">
        <f t="shared" si="139"/>
        <v>1</v>
      </c>
      <c r="BK358">
        <f t="shared" si="152"/>
        <v>1</v>
      </c>
      <c r="BM358" t="b">
        <f t="shared" si="140"/>
        <v>1</v>
      </c>
      <c r="BN358">
        <f t="shared" si="153"/>
        <v>1</v>
      </c>
      <c r="BP358" t="b">
        <f t="shared" si="141"/>
        <v>0</v>
      </c>
      <c r="BQ358">
        <f t="shared" si="154"/>
        <v>0</v>
      </c>
    </row>
    <row r="359" spans="1:69" x14ac:dyDescent="0.25">
      <c r="A359" s="1">
        <v>5230300210</v>
      </c>
      <c r="B359" s="1" t="s">
        <v>224</v>
      </c>
      <c r="C359" s="4">
        <v>299000</v>
      </c>
      <c r="D359" s="1">
        <v>3</v>
      </c>
      <c r="E359" s="1">
        <v>1</v>
      </c>
      <c r="F359" s="1">
        <v>1040</v>
      </c>
      <c r="G359" s="1">
        <v>9514</v>
      </c>
      <c r="H359" s="1">
        <v>1</v>
      </c>
      <c r="I359" s="1">
        <v>0</v>
      </c>
      <c r="J359" s="1">
        <v>0</v>
      </c>
      <c r="K359" s="1">
        <v>4</v>
      </c>
      <c r="L359" s="1">
        <v>7</v>
      </c>
      <c r="M359" s="1">
        <v>1040</v>
      </c>
      <c r="N359" s="1">
        <v>0</v>
      </c>
      <c r="O359" s="1">
        <v>1969</v>
      </c>
      <c r="P359" s="1">
        <v>0</v>
      </c>
      <c r="Q359" s="2">
        <v>474936</v>
      </c>
      <c r="R359" s="1">
        <v>-122102</v>
      </c>
      <c r="S359" s="1"/>
      <c r="T359" s="4">
        <f t="shared" si="130"/>
        <v>287.5</v>
      </c>
      <c r="U359" s="4" t="b">
        <f t="shared" si="142"/>
        <v>1</v>
      </c>
      <c r="V359" s="2">
        <f t="shared" si="143"/>
        <v>1</v>
      </c>
      <c r="W359" s="4"/>
      <c r="X359" t="b">
        <f t="shared" si="131"/>
        <v>0</v>
      </c>
      <c r="Y359">
        <f t="shared" si="155"/>
        <v>0</v>
      </c>
      <c r="Z359" t="b">
        <f t="shared" si="132"/>
        <v>1</v>
      </c>
      <c r="AA359">
        <f t="shared" si="144"/>
        <v>1</v>
      </c>
      <c r="AB359" t="b">
        <f t="shared" si="133"/>
        <v>0</v>
      </c>
      <c r="AC359">
        <f t="shared" si="145"/>
        <v>0</v>
      </c>
      <c r="AE359">
        <f t="shared" si="146"/>
        <v>0</v>
      </c>
      <c r="AF359">
        <f t="shared" si="134"/>
        <v>1</v>
      </c>
      <c r="AG359" s="14">
        <f t="shared" si="147"/>
        <v>1</v>
      </c>
      <c r="AI359" s="13" t="b">
        <f t="shared" si="135"/>
        <v>0</v>
      </c>
      <c r="AJ359">
        <f t="shared" si="148"/>
        <v>0</v>
      </c>
      <c r="AL359" t="b">
        <v>0</v>
      </c>
      <c r="AM359">
        <v>0</v>
      </c>
      <c r="AO359" t="b">
        <v>0</v>
      </c>
      <c r="AP359">
        <v>0</v>
      </c>
      <c r="AR359" t="b">
        <v>0</v>
      </c>
      <c r="AS359">
        <v>0</v>
      </c>
      <c r="AU359" t="b">
        <v>0</v>
      </c>
      <c r="AV359">
        <v>0</v>
      </c>
      <c r="AX359" t="b">
        <v>0</v>
      </c>
      <c r="AY359">
        <v>0</v>
      </c>
      <c r="BA359" t="b">
        <f t="shared" si="136"/>
        <v>0</v>
      </c>
      <c r="BB359">
        <f t="shared" si="149"/>
        <v>0</v>
      </c>
      <c r="BD359" t="b">
        <f t="shared" si="137"/>
        <v>0</v>
      </c>
      <c r="BE359">
        <f t="shared" si="150"/>
        <v>0</v>
      </c>
      <c r="BG359" t="b">
        <f t="shared" si="138"/>
        <v>0</v>
      </c>
      <c r="BH359">
        <f t="shared" si="151"/>
        <v>0</v>
      </c>
      <c r="BJ359" t="b">
        <f t="shared" si="139"/>
        <v>0</v>
      </c>
      <c r="BK359">
        <f t="shared" si="152"/>
        <v>0</v>
      </c>
      <c r="BM359" t="b">
        <f t="shared" si="140"/>
        <v>1</v>
      </c>
      <c r="BN359">
        <f t="shared" si="153"/>
        <v>1</v>
      </c>
      <c r="BP359" t="b">
        <f t="shared" si="141"/>
        <v>0</v>
      </c>
      <c r="BQ359">
        <f t="shared" si="154"/>
        <v>0</v>
      </c>
    </row>
    <row r="360" spans="1:69" x14ac:dyDescent="0.25">
      <c r="A360" s="1">
        <v>5415350770</v>
      </c>
      <c r="B360" s="1" t="s">
        <v>119</v>
      </c>
      <c r="C360" s="4">
        <v>747500</v>
      </c>
      <c r="D360" s="1">
        <v>4</v>
      </c>
      <c r="E360" s="1" t="s">
        <v>12</v>
      </c>
      <c r="F360" s="1">
        <v>2810</v>
      </c>
      <c r="G360" s="1">
        <v>11902</v>
      </c>
      <c r="H360" s="1">
        <v>2</v>
      </c>
      <c r="I360" s="1">
        <v>0</v>
      </c>
      <c r="J360" s="1">
        <v>0</v>
      </c>
      <c r="K360" s="1">
        <v>4</v>
      </c>
      <c r="L360" s="1">
        <v>9</v>
      </c>
      <c r="M360" s="1">
        <v>2810</v>
      </c>
      <c r="N360" s="1">
        <v>0</v>
      </c>
      <c r="O360" s="1">
        <v>1993</v>
      </c>
      <c r="P360" s="1">
        <v>0</v>
      </c>
      <c r="Q360" s="2">
        <v>475303</v>
      </c>
      <c r="R360" s="1">
        <v>-122143</v>
      </c>
      <c r="S360" s="1"/>
      <c r="T360" s="4">
        <f t="shared" si="130"/>
        <v>266.01423487544486</v>
      </c>
      <c r="U360" s="4" t="b">
        <f t="shared" si="142"/>
        <v>1</v>
      </c>
      <c r="V360" s="2">
        <f t="shared" si="143"/>
        <v>1</v>
      </c>
      <c r="W360" s="4"/>
      <c r="X360" t="b">
        <f t="shared" si="131"/>
        <v>0</v>
      </c>
      <c r="Y360">
        <f t="shared" si="155"/>
        <v>0</v>
      </c>
      <c r="Z360" t="b">
        <f t="shared" si="132"/>
        <v>1</v>
      </c>
      <c r="AA360">
        <f t="shared" si="144"/>
        <v>1</v>
      </c>
      <c r="AB360" t="b">
        <f t="shared" si="133"/>
        <v>0</v>
      </c>
      <c r="AC360">
        <f t="shared" si="145"/>
        <v>0</v>
      </c>
      <c r="AE360">
        <f t="shared" si="146"/>
        <v>0</v>
      </c>
      <c r="AF360">
        <f t="shared" si="134"/>
        <v>1</v>
      </c>
      <c r="AG360" s="14">
        <f t="shared" si="147"/>
        <v>1</v>
      </c>
      <c r="AI360" s="13" t="b">
        <f t="shared" si="135"/>
        <v>1</v>
      </c>
      <c r="AJ360">
        <f t="shared" si="148"/>
        <v>1</v>
      </c>
      <c r="AL360" t="b">
        <v>1</v>
      </c>
      <c r="AM360">
        <v>1</v>
      </c>
      <c r="AO360" t="b">
        <v>0</v>
      </c>
      <c r="AP360">
        <v>0</v>
      </c>
      <c r="AR360" t="b">
        <v>0</v>
      </c>
      <c r="AS360">
        <v>0</v>
      </c>
      <c r="AU360" t="b">
        <v>0</v>
      </c>
      <c r="AV360">
        <v>0</v>
      </c>
      <c r="AX360" t="b">
        <v>0</v>
      </c>
      <c r="AY360">
        <v>0</v>
      </c>
      <c r="BA360" t="b">
        <f t="shared" si="136"/>
        <v>1</v>
      </c>
      <c r="BB360">
        <f t="shared" si="149"/>
        <v>1</v>
      </c>
      <c r="BD360" t="b">
        <f t="shared" si="137"/>
        <v>1</v>
      </c>
      <c r="BE360">
        <f t="shared" si="150"/>
        <v>1</v>
      </c>
      <c r="BG360" t="b">
        <f t="shared" si="138"/>
        <v>1</v>
      </c>
      <c r="BH360">
        <f t="shared" si="151"/>
        <v>1</v>
      </c>
      <c r="BJ360" t="b">
        <f t="shared" si="139"/>
        <v>0</v>
      </c>
      <c r="BK360">
        <f t="shared" si="152"/>
        <v>0</v>
      </c>
      <c r="BM360" t="b">
        <f t="shared" si="140"/>
        <v>1</v>
      </c>
      <c r="BN360">
        <f t="shared" si="153"/>
        <v>1</v>
      </c>
      <c r="BP360" t="b">
        <f t="shared" si="141"/>
        <v>1</v>
      </c>
      <c r="BQ360">
        <f t="shared" si="154"/>
        <v>1</v>
      </c>
    </row>
    <row r="361" spans="1:69" x14ac:dyDescent="0.25">
      <c r="A361" s="1">
        <v>3260350100</v>
      </c>
      <c r="B361" s="1" t="s">
        <v>59</v>
      </c>
      <c r="C361" s="4">
        <v>690000</v>
      </c>
      <c r="D361" s="1">
        <v>4</v>
      </c>
      <c r="E361" s="1" t="s">
        <v>12</v>
      </c>
      <c r="F361" s="1">
        <v>2780</v>
      </c>
      <c r="G361" s="1">
        <v>4688</v>
      </c>
      <c r="H361" s="1">
        <v>2</v>
      </c>
      <c r="I361" s="1">
        <v>0</v>
      </c>
      <c r="J361" s="1">
        <v>0</v>
      </c>
      <c r="K361" s="1">
        <v>3</v>
      </c>
      <c r="L361" s="1">
        <v>9</v>
      </c>
      <c r="M361" s="1">
        <v>2780</v>
      </c>
      <c r="N361" s="1">
        <v>0</v>
      </c>
      <c r="O361" s="1">
        <v>2003</v>
      </c>
      <c r="P361" s="1">
        <v>0</v>
      </c>
      <c r="Q361" s="2">
        <v>475225</v>
      </c>
      <c r="R361" s="1">
        <v>-122156</v>
      </c>
      <c r="S361" s="1"/>
      <c r="T361" s="4">
        <f t="shared" si="130"/>
        <v>248.20143884892087</v>
      </c>
      <c r="U361" s="4" t="b">
        <f t="shared" si="142"/>
        <v>1</v>
      </c>
      <c r="V361" s="2">
        <f t="shared" si="143"/>
        <v>1</v>
      </c>
      <c r="W361" s="4"/>
      <c r="X361" t="b">
        <f t="shared" si="131"/>
        <v>0</v>
      </c>
      <c r="Y361">
        <f t="shared" si="155"/>
        <v>0</v>
      </c>
      <c r="Z361" t="b">
        <f t="shared" si="132"/>
        <v>1</v>
      </c>
      <c r="AA361">
        <f t="shared" si="144"/>
        <v>1</v>
      </c>
      <c r="AB361" t="b">
        <f t="shared" si="133"/>
        <v>0</v>
      </c>
      <c r="AC361">
        <f t="shared" si="145"/>
        <v>0</v>
      </c>
      <c r="AE361">
        <f t="shared" si="146"/>
        <v>0</v>
      </c>
      <c r="AF361">
        <f t="shared" si="134"/>
        <v>1</v>
      </c>
      <c r="AG361" s="14">
        <f t="shared" si="147"/>
        <v>1</v>
      </c>
      <c r="AI361" s="13" t="b">
        <f t="shared" si="135"/>
        <v>1</v>
      </c>
      <c r="AJ361">
        <f t="shared" si="148"/>
        <v>1</v>
      </c>
      <c r="AL361" t="b">
        <v>1</v>
      </c>
      <c r="AM361">
        <v>1</v>
      </c>
      <c r="AO361" t="b">
        <v>0</v>
      </c>
      <c r="AP361">
        <v>0</v>
      </c>
      <c r="AR361" t="b">
        <v>0</v>
      </c>
      <c r="AS361">
        <v>0</v>
      </c>
      <c r="AU361" t="b">
        <v>0</v>
      </c>
      <c r="AV361">
        <v>0</v>
      </c>
      <c r="AX361" t="b">
        <v>1</v>
      </c>
      <c r="AY361">
        <v>1</v>
      </c>
      <c r="BA361" t="b">
        <f t="shared" si="136"/>
        <v>1</v>
      </c>
      <c r="BB361">
        <f t="shared" si="149"/>
        <v>1</v>
      </c>
      <c r="BD361" t="b">
        <f t="shared" si="137"/>
        <v>1</v>
      </c>
      <c r="BE361">
        <f t="shared" si="150"/>
        <v>1</v>
      </c>
      <c r="BG361" t="b">
        <f t="shared" si="138"/>
        <v>1</v>
      </c>
      <c r="BH361">
        <f t="shared" si="151"/>
        <v>1</v>
      </c>
      <c r="BJ361" t="b">
        <f t="shared" si="139"/>
        <v>0</v>
      </c>
      <c r="BK361">
        <f t="shared" si="152"/>
        <v>0</v>
      </c>
      <c r="BM361" t="b">
        <f t="shared" si="140"/>
        <v>0</v>
      </c>
      <c r="BN361">
        <f t="shared" si="153"/>
        <v>0</v>
      </c>
      <c r="BP361" t="b">
        <f t="shared" si="141"/>
        <v>1</v>
      </c>
      <c r="BQ361">
        <f t="shared" si="154"/>
        <v>1</v>
      </c>
    </row>
    <row r="362" spans="1:69" x14ac:dyDescent="0.25">
      <c r="A362" s="1">
        <v>1564000410</v>
      </c>
      <c r="B362" s="1" t="s">
        <v>94</v>
      </c>
      <c r="C362" s="4">
        <v>781500</v>
      </c>
      <c r="D362" s="1">
        <v>4</v>
      </c>
      <c r="E362" s="1" t="s">
        <v>12</v>
      </c>
      <c r="F362" s="1">
        <v>3440</v>
      </c>
      <c r="G362" s="1">
        <v>6332</v>
      </c>
      <c r="H362" s="1">
        <v>2</v>
      </c>
      <c r="I362" s="1">
        <v>0</v>
      </c>
      <c r="J362" s="1">
        <v>0</v>
      </c>
      <c r="K362" s="1">
        <v>3</v>
      </c>
      <c r="L362" s="1">
        <v>10</v>
      </c>
      <c r="M362" s="1">
        <v>3440</v>
      </c>
      <c r="N362" s="1">
        <v>0</v>
      </c>
      <c r="O362" s="1">
        <v>2001</v>
      </c>
      <c r="P362" s="1">
        <v>0</v>
      </c>
      <c r="Q362" s="2">
        <v>475347</v>
      </c>
      <c r="R362" s="1">
        <v>-122155</v>
      </c>
      <c r="S362" s="1"/>
      <c r="T362" s="4">
        <f t="shared" si="130"/>
        <v>227.18023255813952</v>
      </c>
      <c r="U362" s="4" t="b">
        <f t="shared" si="142"/>
        <v>1</v>
      </c>
      <c r="V362" s="2">
        <f t="shared" si="143"/>
        <v>1</v>
      </c>
      <c r="W362" s="4"/>
      <c r="X362" t="b">
        <f t="shared" si="131"/>
        <v>0</v>
      </c>
      <c r="Y362">
        <f t="shared" si="155"/>
        <v>0</v>
      </c>
      <c r="Z362" t="b">
        <f t="shared" si="132"/>
        <v>1</v>
      </c>
      <c r="AA362">
        <f t="shared" si="144"/>
        <v>1</v>
      </c>
      <c r="AB362" t="b">
        <f t="shared" si="133"/>
        <v>0</v>
      </c>
      <c r="AC362">
        <f t="shared" si="145"/>
        <v>0</v>
      </c>
      <c r="AE362">
        <f t="shared" si="146"/>
        <v>0</v>
      </c>
      <c r="AF362">
        <f t="shared" si="134"/>
        <v>1</v>
      </c>
      <c r="AG362" s="14">
        <f t="shared" si="147"/>
        <v>1</v>
      </c>
      <c r="AI362" s="13" t="b">
        <f t="shared" si="135"/>
        <v>1</v>
      </c>
      <c r="AJ362">
        <f t="shared" si="148"/>
        <v>1</v>
      </c>
      <c r="AL362" t="b">
        <v>1</v>
      </c>
      <c r="AM362">
        <v>1</v>
      </c>
      <c r="AO362" t="b">
        <v>0</v>
      </c>
      <c r="AP362">
        <v>0</v>
      </c>
      <c r="AR362" t="b">
        <v>0</v>
      </c>
      <c r="AS362">
        <v>0</v>
      </c>
      <c r="AU362" t="b">
        <v>0</v>
      </c>
      <c r="AV362">
        <v>0</v>
      </c>
      <c r="AX362" t="b">
        <v>1</v>
      </c>
      <c r="AY362">
        <v>1</v>
      </c>
      <c r="BA362" t="b">
        <f t="shared" si="136"/>
        <v>1</v>
      </c>
      <c r="BB362">
        <f t="shared" si="149"/>
        <v>1</v>
      </c>
      <c r="BD362" t="b">
        <f t="shared" si="137"/>
        <v>1</v>
      </c>
      <c r="BE362">
        <f t="shared" si="150"/>
        <v>1</v>
      </c>
      <c r="BG362" t="b">
        <f t="shared" si="138"/>
        <v>1</v>
      </c>
      <c r="BH362">
        <f t="shared" si="151"/>
        <v>1</v>
      </c>
      <c r="BJ362" t="b">
        <f t="shared" si="139"/>
        <v>0</v>
      </c>
      <c r="BK362">
        <f t="shared" si="152"/>
        <v>0</v>
      </c>
      <c r="BM362" t="b">
        <f t="shared" si="140"/>
        <v>0</v>
      </c>
      <c r="BN362">
        <f t="shared" si="153"/>
        <v>0</v>
      </c>
      <c r="BP362" t="b">
        <f t="shared" si="141"/>
        <v>1</v>
      </c>
      <c r="BQ362">
        <f t="shared" si="154"/>
        <v>1</v>
      </c>
    </row>
    <row r="363" spans="1:69" x14ac:dyDescent="0.25">
      <c r="A363" s="1">
        <v>5095400040</v>
      </c>
      <c r="B363" s="1" t="s">
        <v>142</v>
      </c>
      <c r="C363" s="4">
        <v>270000</v>
      </c>
      <c r="D363" s="1">
        <v>3</v>
      </c>
      <c r="E363" s="1">
        <v>1</v>
      </c>
      <c r="F363" s="1">
        <v>1500</v>
      </c>
      <c r="G363" s="1">
        <v>13500</v>
      </c>
      <c r="H363" s="1">
        <v>1</v>
      </c>
      <c r="I363" s="1">
        <v>0</v>
      </c>
      <c r="J363" s="1">
        <v>0</v>
      </c>
      <c r="K363" s="1">
        <v>4</v>
      </c>
      <c r="L363" s="1">
        <v>7</v>
      </c>
      <c r="M363" s="1">
        <v>1500</v>
      </c>
      <c r="N363" s="1">
        <v>0</v>
      </c>
      <c r="O363" s="1">
        <v>1968</v>
      </c>
      <c r="P363" s="1">
        <v>0</v>
      </c>
      <c r="Q363" s="2">
        <v>474666</v>
      </c>
      <c r="R363" s="1">
        <v>-122072</v>
      </c>
      <c r="S363" s="1"/>
      <c r="T363" s="4">
        <f t="shared" si="130"/>
        <v>180</v>
      </c>
      <c r="U363" s="4" t="b">
        <f t="shared" si="142"/>
        <v>0</v>
      </c>
      <c r="V363" s="2">
        <f t="shared" si="143"/>
        <v>0</v>
      </c>
      <c r="W363" s="4"/>
      <c r="X363" t="b">
        <f t="shared" si="131"/>
        <v>1</v>
      </c>
      <c r="Y363">
        <f t="shared" si="155"/>
        <v>1</v>
      </c>
      <c r="Z363" t="b">
        <f t="shared" si="132"/>
        <v>0</v>
      </c>
      <c r="AA363">
        <f t="shared" si="144"/>
        <v>0</v>
      </c>
      <c r="AB363" t="b">
        <f t="shared" si="133"/>
        <v>0</v>
      </c>
      <c r="AC363">
        <f t="shared" si="145"/>
        <v>0</v>
      </c>
      <c r="AE363">
        <f t="shared" si="146"/>
        <v>1</v>
      </c>
      <c r="AF363">
        <f t="shared" si="134"/>
        <v>1</v>
      </c>
      <c r="AG363" s="14">
        <f t="shared" si="147"/>
        <v>0</v>
      </c>
      <c r="AI363" s="13" t="b">
        <f t="shared" si="135"/>
        <v>0</v>
      </c>
      <c r="AJ363">
        <f t="shared" si="148"/>
        <v>0</v>
      </c>
      <c r="AL363" t="b">
        <v>0</v>
      </c>
      <c r="AM363">
        <v>0</v>
      </c>
      <c r="AO363" t="b">
        <v>0</v>
      </c>
      <c r="AP363">
        <v>0</v>
      </c>
      <c r="AR363" t="b">
        <v>0</v>
      </c>
      <c r="AS363">
        <v>0</v>
      </c>
      <c r="AU363" t="b">
        <v>0</v>
      </c>
      <c r="AV363">
        <v>0</v>
      </c>
      <c r="AX363" t="b">
        <v>0</v>
      </c>
      <c r="AY363">
        <v>0</v>
      </c>
      <c r="BA363" t="b">
        <f t="shared" si="136"/>
        <v>0</v>
      </c>
      <c r="BB363">
        <f t="shared" si="149"/>
        <v>0</v>
      </c>
      <c r="BD363" t="b">
        <f t="shared" si="137"/>
        <v>0</v>
      </c>
      <c r="BE363">
        <f t="shared" si="150"/>
        <v>0</v>
      </c>
      <c r="BG363" t="b">
        <f t="shared" si="138"/>
        <v>0</v>
      </c>
      <c r="BH363">
        <f t="shared" si="151"/>
        <v>0</v>
      </c>
      <c r="BJ363" t="b">
        <f t="shared" si="139"/>
        <v>0</v>
      </c>
      <c r="BK363">
        <f t="shared" si="152"/>
        <v>0</v>
      </c>
      <c r="BM363" t="b">
        <f t="shared" si="140"/>
        <v>1</v>
      </c>
      <c r="BN363">
        <f t="shared" si="153"/>
        <v>1</v>
      </c>
      <c r="BP363" t="b">
        <f t="shared" si="141"/>
        <v>0</v>
      </c>
      <c r="BQ363">
        <f t="shared" si="154"/>
        <v>0</v>
      </c>
    </row>
    <row r="364" spans="1:69" x14ac:dyDescent="0.25">
      <c r="A364" s="1">
        <v>1523059103</v>
      </c>
      <c r="B364" s="1" t="s">
        <v>172</v>
      </c>
      <c r="C364" s="4">
        <v>390000</v>
      </c>
      <c r="D364" s="1">
        <v>4</v>
      </c>
      <c r="E364" s="1" t="s">
        <v>12</v>
      </c>
      <c r="F364" s="1">
        <v>2570</v>
      </c>
      <c r="G364" s="1">
        <v>22215</v>
      </c>
      <c r="H364" s="1">
        <v>2</v>
      </c>
      <c r="I364" s="1">
        <v>0</v>
      </c>
      <c r="J364" s="1">
        <v>0</v>
      </c>
      <c r="K364" s="1">
        <v>5</v>
      </c>
      <c r="L364" s="1">
        <v>7</v>
      </c>
      <c r="M364" s="1">
        <v>2570</v>
      </c>
      <c r="N364" s="1">
        <v>0</v>
      </c>
      <c r="O364" s="1">
        <v>1958</v>
      </c>
      <c r="P364" s="1">
        <v>0</v>
      </c>
      <c r="Q364" s="2">
        <v>474833</v>
      </c>
      <c r="R364" s="1">
        <v>-122157</v>
      </c>
      <c r="S364" s="1"/>
      <c r="T364" s="4">
        <f t="shared" si="130"/>
        <v>151.75097276264592</v>
      </c>
      <c r="U364" s="4" t="b">
        <f t="shared" si="142"/>
        <v>0</v>
      </c>
      <c r="V364" s="2">
        <f t="shared" si="143"/>
        <v>0</v>
      </c>
      <c r="W364" s="4"/>
      <c r="X364" t="b">
        <f t="shared" si="131"/>
        <v>0</v>
      </c>
      <c r="Y364">
        <f t="shared" si="155"/>
        <v>0</v>
      </c>
      <c r="Z364" t="b">
        <f t="shared" si="132"/>
        <v>0</v>
      </c>
      <c r="AA364">
        <f t="shared" si="144"/>
        <v>0</v>
      </c>
      <c r="AB364" t="b">
        <f t="shared" si="133"/>
        <v>1</v>
      </c>
      <c r="AC364">
        <f t="shared" si="145"/>
        <v>1</v>
      </c>
      <c r="AE364">
        <f t="shared" si="146"/>
        <v>0</v>
      </c>
      <c r="AF364">
        <f t="shared" si="134"/>
        <v>2</v>
      </c>
      <c r="AG364" s="14">
        <f t="shared" si="147"/>
        <v>2</v>
      </c>
      <c r="AI364" s="13" t="b">
        <f t="shared" si="135"/>
        <v>0</v>
      </c>
      <c r="AJ364">
        <f t="shared" si="148"/>
        <v>0</v>
      </c>
      <c r="AL364" t="b">
        <v>1</v>
      </c>
      <c r="AM364">
        <v>1</v>
      </c>
      <c r="AO364" t="b">
        <v>0</v>
      </c>
      <c r="AP364">
        <v>0</v>
      </c>
      <c r="AR364" t="b">
        <v>0</v>
      </c>
      <c r="AS364">
        <v>0</v>
      </c>
      <c r="AU364" t="b">
        <v>0</v>
      </c>
      <c r="AV364">
        <v>0</v>
      </c>
      <c r="AX364" t="b">
        <v>0</v>
      </c>
      <c r="AY364">
        <v>0</v>
      </c>
      <c r="BA364" t="b">
        <f t="shared" si="136"/>
        <v>1</v>
      </c>
      <c r="BB364">
        <f t="shared" si="149"/>
        <v>1</v>
      </c>
      <c r="BD364" t="b">
        <f t="shared" si="137"/>
        <v>1</v>
      </c>
      <c r="BE364">
        <f t="shared" si="150"/>
        <v>1</v>
      </c>
      <c r="BG364" t="b">
        <f t="shared" si="138"/>
        <v>1</v>
      </c>
      <c r="BH364">
        <f t="shared" si="151"/>
        <v>1</v>
      </c>
      <c r="BJ364" t="b">
        <f t="shared" si="139"/>
        <v>1</v>
      </c>
      <c r="BK364">
        <f t="shared" si="152"/>
        <v>1</v>
      </c>
      <c r="BM364" t="b">
        <f t="shared" si="140"/>
        <v>1</v>
      </c>
      <c r="BN364">
        <f t="shared" si="153"/>
        <v>1</v>
      </c>
      <c r="BP364" t="b">
        <f t="shared" si="141"/>
        <v>0</v>
      </c>
      <c r="BQ364">
        <f t="shared" si="154"/>
        <v>0</v>
      </c>
    </row>
    <row r="365" spans="1:69" x14ac:dyDescent="0.25">
      <c r="A365" s="1">
        <v>3793700210</v>
      </c>
      <c r="B365" s="1" t="s">
        <v>154</v>
      </c>
      <c r="C365" s="4">
        <v>299000</v>
      </c>
      <c r="D365" s="1">
        <v>3</v>
      </c>
      <c r="E365" s="1" t="s">
        <v>6</v>
      </c>
      <c r="F365" s="1">
        <v>1180</v>
      </c>
      <c r="G365" s="1">
        <v>13927</v>
      </c>
      <c r="H365" s="1">
        <v>1</v>
      </c>
      <c r="I365" s="1">
        <v>0</v>
      </c>
      <c r="J365" s="1">
        <v>0</v>
      </c>
      <c r="K365" s="1">
        <v>5</v>
      </c>
      <c r="L365" s="1">
        <v>7</v>
      </c>
      <c r="M365" s="1">
        <v>1180</v>
      </c>
      <c r="N365" s="1">
        <v>0</v>
      </c>
      <c r="O365" s="1">
        <v>1962</v>
      </c>
      <c r="P365" s="1">
        <v>0</v>
      </c>
      <c r="Q365" s="2">
        <v>474818</v>
      </c>
      <c r="R365" s="1">
        <v>-122094</v>
      </c>
      <c r="S365" s="1"/>
      <c r="T365" s="4">
        <f t="shared" si="130"/>
        <v>253.38983050847457</v>
      </c>
      <c r="U365" s="4" t="b">
        <f t="shared" si="142"/>
        <v>1</v>
      </c>
      <c r="V365" s="2">
        <f t="shared" si="143"/>
        <v>1</v>
      </c>
      <c r="W365" s="4"/>
      <c r="X365" t="b">
        <f t="shared" si="131"/>
        <v>0</v>
      </c>
      <c r="Y365">
        <f t="shared" si="155"/>
        <v>0</v>
      </c>
      <c r="Z365" t="b">
        <f t="shared" si="132"/>
        <v>1</v>
      </c>
      <c r="AA365">
        <f t="shared" si="144"/>
        <v>1</v>
      </c>
      <c r="AB365" t="b">
        <f t="shared" si="133"/>
        <v>0</v>
      </c>
      <c r="AC365">
        <f t="shared" si="145"/>
        <v>0</v>
      </c>
      <c r="AE365">
        <f t="shared" si="146"/>
        <v>0</v>
      </c>
      <c r="AF365">
        <f t="shared" si="134"/>
        <v>1</v>
      </c>
      <c r="AG365" s="14">
        <f t="shared" si="147"/>
        <v>1</v>
      </c>
      <c r="AI365" s="13" t="b">
        <f t="shared" si="135"/>
        <v>0</v>
      </c>
      <c r="AJ365">
        <f t="shared" si="148"/>
        <v>0</v>
      </c>
      <c r="AL365" t="b">
        <v>0</v>
      </c>
      <c r="AM365">
        <v>0</v>
      </c>
      <c r="AO365" t="b">
        <v>0</v>
      </c>
      <c r="AP365">
        <v>0</v>
      </c>
      <c r="AR365" t="b">
        <v>0</v>
      </c>
      <c r="AS365">
        <v>0</v>
      </c>
      <c r="AU365" t="b">
        <v>0</v>
      </c>
      <c r="AV365">
        <v>0</v>
      </c>
      <c r="AX365" t="b">
        <v>0</v>
      </c>
      <c r="AY365">
        <v>0</v>
      </c>
      <c r="BA365" t="b">
        <f t="shared" si="136"/>
        <v>0</v>
      </c>
      <c r="BB365">
        <f t="shared" si="149"/>
        <v>0</v>
      </c>
      <c r="BD365" t="b">
        <f t="shared" si="137"/>
        <v>1</v>
      </c>
      <c r="BE365">
        <f t="shared" si="150"/>
        <v>1</v>
      </c>
      <c r="BG365" t="b">
        <f t="shared" si="138"/>
        <v>0</v>
      </c>
      <c r="BH365">
        <f t="shared" si="151"/>
        <v>0</v>
      </c>
      <c r="BJ365" t="b">
        <f t="shared" si="139"/>
        <v>0</v>
      </c>
      <c r="BK365">
        <f t="shared" si="152"/>
        <v>0</v>
      </c>
      <c r="BM365" t="b">
        <f t="shared" si="140"/>
        <v>1</v>
      </c>
      <c r="BN365">
        <f t="shared" si="153"/>
        <v>1</v>
      </c>
      <c r="BP365" t="b">
        <f t="shared" si="141"/>
        <v>0</v>
      </c>
      <c r="BQ365">
        <f t="shared" si="154"/>
        <v>0</v>
      </c>
    </row>
    <row r="366" spans="1:69" x14ac:dyDescent="0.25">
      <c r="A366" s="1">
        <v>8079010220</v>
      </c>
      <c r="B366" s="1" t="s">
        <v>66</v>
      </c>
      <c r="C366" s="4">
        <v>440000</v>
      </c>
      <c r="D366" s="1">
        <v>4</v>
      </c>
      <c r="E366" s="1" t="s">
        <v>12</v>
      </c>
      <c r="F366" s="1">
        <v>2350</v>
      </c>
      <c r="G366" s="1">
        <v>7203</v>
      </c>
      <c r="H366" s="1">
        <v>2</v>
      </c>
      <c r="I366" s="1">
        <v>0</v>
      </c>
      <c r="J366" s="1">
        <v>0</v>
      </c>
      <c r="K366" s="1">
        <v>3</v>
      </c>
      <c r="L366" s="1">
        <v>8</v>
      </c>
      <c r="M366" s="1">
        <v>2350</v>
      </c>
      <c r="N366" s="1">
        <v>0</v>
      </c>
      <c r="O366" s="1">
        <v>1989</v>
      </c>
      <c r="P366" s="1">
        <v>0</v>
      </c>
      <c r="Q366" s="2">
        <v>475123</v>
      </c>
      <c r="R366" s="1">
        <v>-122151</v>
      </c>
      <c r="S366" s="1"/>
      <c r="T366" s="4">
        <f t="shared" si="130"/>
        <v>187.2340425531915</v>
      </c>
      <c r="U366" s="4" t="b">
        <f t="shared" si="142"/>
        <v>0</v>
      </c>
      <c r="V366" s="2">
        <f t="shared" si="143"/>
        <v>0</v>
      </c>
      <c r="W366" s="4"/>
      <c r="X366" t="b">
        <f t="shared" si="131"/>
        <v>1</v>
      </c>
      <c r="Y366">
        <f t="shared" si="155"/>
        <v>1</v>
      </c>
      <c r="Z366" t="b">
        <f t="shared" si="132"/>
        <v>0</v>
      </c>
      <c r="AA366">
        <f t="shared" si="144"/>
        <v>0</v>
      </c>
      <c r="AB366" t="b">
        <f t="shared" si="133"/>
        <v>0</v>
      </c>
      <c r="AC366">
        <f t="shared" si="145"/>
        <v>0</v>
      </c>
      <c r="AE366">
        <f t="shared" si="146"/>
        <v>1</v>
      </c>
      <c r="AF366">
        <f t="shared" si="134"/>
        <v>1</v>
      </c>
      <c r="AG366" s="14">
        <f t="shared" si="147"/>
        <v>0</v>
      </c>
      <c r="AI366" s="13" t="b">
        <f t="shared" si="135"/>
        <v>0</v>
      </c>
      <c r="AJ366">
        <f t="shared" si="148"/>
        <v>0</v>
      </c>
      <c r="AL366" t="b">
        <v>1</v>
      </c>
      <c r="AM366">
        <v>1</v>
      </c>
      <c r="AO366" t="b">
        <v>0</v>
      </c>
      <c r="AP366">
        <v>0</v>
      </c>
      <c r="AR366" t="b">
        <v>0</v>
      </c>
      <c r="AS366">
        <v>0</v>
      </c>
      <c r="AU366" t="b">
        <v>0</v>
      </c>
      <c r="AV366">
        <v>0</v>
      </c>
      <c r="AX366" t="b">
        <v>0</v>
      </c>
      <c r="AY366">
        <v>0</v>
      </c>
      <c r="BA366" t="b">
        <f t="shared" si="136"/>
        <v>1</v>
      </c>
      <c r="BB366">
        <f t="shared" si="149"/>
        <v>1</v>
      </c>
      <c r="BD366" t="b">
        <f t="shared" si="137"/>
        <v>1</v>
      </c>
      <c r="BE366">
        <f t="shared" si="150"/>
        <v>1</v>
      </c>
      <c r="BG366" t="b">
        <f t="shared" si="138"/>
        <v>0</v>
      </c>
      <c r="BH366">
        <f t="shared" si="151"/>
        <v>0</v>
      </c>
      <c r="BJ366" t="b">
        <f t="shared" si="139"/>
        <v>0</v>
      </c>
      <c r="BK366">
        <f t="shared" si="152"/>
        <v>0</v>
      </c>
      <c r="BM366" t="b">
        <f t="shared" si="140"/>
        <v>0</v>
      </c>
      <c r="BN366">
        <f t="shared" si="153"/>
        <v>0</v>
      </c>
      <c r="BP366" t="b">
        <f t="shared" si="141"/>
        <v>0</v>
      </c>
      <c r="BQ366">
        <f t="shared" si="154"/>
        <v>0</v>
      </c>
    </row>
    <row r="367" spans="1:69" x14ac:dyDescent="0.25">
      <c r="A367" s="1">
        <v>6928000590</v>
      </c>
      <c r="B367" s="1" t="s">
        <v>208</v>
      </c>
      <c r="C367" s="4">
        <v>349000</v>
      </c>
      <c r="D367" s="1">
        <v>3</v>
      </c>
      <c r="E367" s="1" t="s">
        <v>6</v>
      </c>
      <c r="F367" s="1">
        <v>1590</v>
      </c>
      <c r="G367" s="1">
        <v>9620</v>
      </c>
      <c r="H367" s="1">
        <v>1</v>
      </c>
      <c r="I367" s="1">
        <v>0</v>
      </c>
      <c r="J367" s="1">
        <v>0</v>
      </c>
      <c r="K367" s="1">
        <v>3</v>
      </c>
      <c r="L367" s="1">
        <v>7</v>
      </c>
      <c r="M367" s="1">
        <v>1590</v>
      </c>
      <c r="N367" s="1">
        <v>0</v>
      </c>
      <c r="O367" s="1">
        <v>1988</v>
      </c>
      <c r="P367" s="1">
        <v>0</v>
      </c>
      <c r="Q367" s="2">
        <v>474815</v>
      </c>
      <c r="R367" s="1">
        <v>-122152</v>
      </c>
      <c r="S367" s="1"/>
      <c r="T367" s="4">
        <f t="shared" si="130"/>
        <v>219.49685534591194</v>
      </c>
      <c r="U367" s="4" t="b">
        <f t="shared" si="142"/>
        <v>1</v>
      </c>
      <c r="V367" s="2">
        <f t="shared" si="143"/>
        <v>1</v>
      </c>
      <c r="W367" s="4"/>
      <c r="X367" t="b">
        <f t="shared" si="131"/>
        <v>1</v>
      </c>
      <c r="Y367">
        <f t="shared" si="155"/>
        <v>1</v>
      </c>
      <c r="Z367" t="b">
        <f t="shared" si="132"/>
        <v>0</v>
      </c>
      <c r="AA367">
        <f t="shared" si="144"/>
        <v>0</v>
      </c>
      <c r="AB367" t="b">
        <f t="shared" si="133"/>
        <v>0</v>
      </c>
      <c r="AC367">
        <f t="shared" si="145"/>
        <v>0</v>
      </c>
      <c r="AE367">
        <f t="shared" si="146"/>
        <v>1</v>
      </c>
      <c r="AF367">
        <f t="shared" si="134"/>
        <v>1</v>
      </c>
      <c r="AG367" s="14">
        <f t="shared" si="147"/>
        <v>0</v>
      </c>
      <c r="AI367" s="13" t="b">
        <f t="shared" si="135"/>
        <v>0</v>
      </c>
      <c r="AJ367">
        <f t="shared" si="148"/>
        <v>0</v>
      </c>
      <c r="AL367" t="b">
        <v>0</v>
      </c>
      <c r="AM367">
        <v>0</v>
      </c>
      <c r="AO367" t="b">
        <v>0</v>
      </c>
      <c r="AP367">
        <v>0</v>
      </c>
      <c r="AR367" t="b">
        <v>0</v>
      </c>
      <c r="AS367">
        <v>0</v>
      </c>
      <c r="AU367" t="b">
        <v>0</v>
      </c>
      <c r="AV367">
        <v>0</v>
      </c>
      <c r="AX367" t="b">
        <v>0</v>
      </c>
      <c r="AY367">
        <v>0</v>
      </c>
      <c r="BA367" t="b">
        <f t="shared" si="136"/>
        <v>0</v>
      </c>
      <c r="BB367">
        <f t="shared" si="149"/>
        <v>0</v>
      </c>
      <c r="BD367" t="b">
        <f t="shared" si="137"/>
        <v>1</v>
      </c>
      <c r="BE367">
        <f t="shared" si="150"/>
        <v>1</v>
      </c>
      <c r="BG367" t="b">
        <f t="shared" si="138"/>
        <v>0</v>
      </c>
      <c r="BH367">
        <f t="shared" si="151"/>
        <v>0</v>
      </c>
      <c r="BJ367" t="b">
        <f t="shared" si="139"/>
        <v>0</v>
      </c>
      <c r="BK367">
        <f t="shared" si="152"/>
        <v>0</v>
      </c>
      <c r="BM367" t="b">
        <f t="shared" si="140"/>
        <v>0</v>
      </c>
      <c r="BN367">
        <f t="shared" si="153"/>
        <v>0</v>
      </c>
      <c r="BP367" t="b">
        <f t="shared" si="141"/>
        <v>0</v>
      </c>
      <c r="BQ367">
        <f t="shared" si="154"/>
        <v>0</v>
      </c>
    </row>
    <row r="368" spans="1:69" x14ac:dyDescent="0.25">
      <c r="A368" s="1">
        <v>3448740070</v>
      </c>
      <c r="B368" s="1" t="s">
        <v>8</v>
      </c>
      <c r="C368" s="4">
        <v>429000</v>
      </c>
      <c r="D368" s="1">
        <v>5</v>
      </c>
      <c r="E368" s="1" t="s">
        <v>12</v>
      </c>
      <c r="F368" s="1">
        <v>2340</v>
      </c>
      <c r="G368" s="1">
        <v>4500</v>
      </c>
      <c r="H368" s="1">
        <v>2</v>
      </c>
      <c r="I368" s="1">
        <v>0</v>
      </c>
      <c r="J368" s="1">
        <v>0</v>
      </c>
      <c r="K368" s="1">
        <v>3</v>
      </c>
      <c r="L368" s="1">
        <v>7</v>
      </c>
      <c r="M368" s="1">
        <v>2340</v>
      </c>
      <c r="N368" s="1">
        <v>0</v>
      </c>
      <c r="O368" s="1">
        <v>2009</v>
      </c>
      <c r="P368" s="1">
        <v>0</v>
      </c>
      <c r="Q368" s="2">
        <v>474911</v>
      </c>
      <c r="R368" s="1">
        <v>-122154</v>
      </c>
      <c r="S368" s="1"/>
      <c r="T368" s="4">
        <f t="shared" si="130"/>
        <v>183.33333333333334</v>
      </c>
      <c r="U368" s="4" t="b">
        <f t="shared" si="142"/>
        <v>0</v>
      </c>
      <c r="V368" s="2">
        <f t="shared" si="143"/>
        <v>0</v>
      </c>
      <c r="W368" s="4"/>
      <c r="X368" t="b">
        <f t="shared" si="131"/>
        <v>1</v>
      </c>
      <c r="Y368">
        <f t="shared" si="155"/>
        <v>1</v>
      </c>
      <c r="Z368" t="b">
        <f t="shared" si="132"/>
        <v>0</v>
      </c>
      <c r="AA368">
        <f t="shared" si="144"/>
        <v>0</v>
      </c>
      <c r="AB368" t="b">
        <f t="shared" si="133"/>
        <v>0</v>
      </c>
      <c r="AC368">
        <f t="shared" si="145"/>
        <v>0</v>
      </c>
      <c r="AE368">
        <f t="shared" si="146"/>
        <v>1</v>
      </c>
      <c r="AF368">
        <f t="shared" si="134"/>
        <v>1</v>
      </c>
      <c r="AG368" s="14">
        <f t="shared" si="147"/>
        <v>0</v>
      </c>
      <c r="AI368" s="13" t="b">
        <f t="shared" si="135"/>
        <v>0</v>
      </c>
      <c r="AJ368">
        <f t="shared" si="148"/>
        <v>0</v>
      </c>
      <c r="AL368" t="b">
        <v>1</v>
      </c>
      <c r="AM368">
        <v>1</v>
      </c>
      <c r="AO368" t="b">
        <v>0</v>
      </c>
      <c r="AP368">
        <v>0</v>
      </c>
      <c r="AR368" t="b">
        <v>0</v>
      </c>
      <c r="AS368">
        <v>0</v>
      </c>
      <c r="AU368" t="b">
        <v>0</v>
      </c>
      <c r="AV368">
        <v>0</v>
      </c>
      <c r="AX368" t="b">
        <v>1</v>
      </c>
      <c r="AY368">
        <v>1</v>
      </c>
      <c r="BA368" t="b">
        <f t="shared" si="136"/>
        <v>1</v>
      </c>
      <c r="BB368">
        <f t="shared" si="149"/>
        <v>1</v>
      </c>
      <c r="BD368" t="b">
        <f t="shared" si="137"/>
        <v>1</v>
      </c>
      <c r="BE368">
        <f t="shared" si="150"/>
        <v>1</v>
      </c>
      <c r="BG368" t="b">
        <f t="shared" si="138"/>
        <v>0</v>
      </c>
      <c r="BH368">
        <f t="shared" si="151"/>
        <v>0</v>
      </c>
      <c r="BJ368" t="b">
        <f t="shared" si="139"/>
        <v>0</v>
      </c>
      <c r="BK368">
        <f t="shared" si="152"/>
        <v>0</v>
      </c>
      <c r="BM368" t="b">
        <f t="shared" si="140"/>
        <v>0</v>
      </c>
      <c r="BN368">
        <f t="shared" si="153"/>
        <v>0</v>
      </c>
      <c r="BP368" t="b">
        <f t="shared" si="141"/>
        <v>0</v>
      </c>
      <c r="BQ368">
        <f t="shared" si="154"/>
        <v>0</v>
      </c>
    </row>
    <row r="369" spans="1:69" x14ac:dyDescent="0.25">
      <c r="A369" s="1">
        <v>5214510060</v>
      </c>
      <c r="B369" s="1" t="s">
        <v>116</v>
      </c>
      <c r="C369" s="4">
        <v>575000</v>
      </c>
      <c r="D369" s="1">
        <v>5</v>
      </c>
      <c r="E369" s="1" t="s">
        <v>12</v>
      </c>
      <c r="F369" s="1">
        <v>3070</v>
      </c>
      <c r="G369" s="1">
        <v>7200</v>
      </c>
      <c r="H369" s="1">
        <v>2</v>
      </c>
      <c r="I369" s="1">
        <v>0</v>
      </c>
      <c r="J369" s="1">
        <v>0</v>
      </c>
      <c r="K369" s="1">
        <v>3</v>
      </c>
      <c r="L369" s="1">
        <v>8</v>
      </c>
      <c r="M369" s="1">
        <v>3070</v>
      </c>
      <c r="N369" s="1">
        <v>0</v>
      </c>
      <c r="O369" s="1">
        <v>2005</v>
      </c>
      <c r="P369" s="1">
        <v>0</v>
      </c>
      <c r="Q369" s="2">
        <v>474939</v>
      </c>
      <c r="R369" s="1">
        <v>-122137</v>
      </c>
      <c r="S369" s="1"/>
      <c r="T369" s="4">
        <f t="shared" si="130"/>
        <v>187.29641693811075</v>
      </c>
      <c r="U369" s="4" t="b">
        <f t="shared" si="142"/>
        <v>0</v>
      </c>
      <c r="V369" s="2">
        <f t="shared" si="143"/>
        <v>0</v>
      </c>
      <c r="W369" s="4"/>
      <c r="X369" t="b">
        <f t="shared" si="131"/>
        <v>1</v>
      </c>
      <c r="Y369">
        <f t="shared" si="155"/>
        <v>1</v>
      </c>
      <c r="Z369" t="b">
        <f t="shared" si="132"/>
        <v>0</v>
      </c>
      <c r="AA369">
        <f t="shared" si="144"/>
        <v>0</v>
      </c>
      <c r="AB369" t="b">
        <f t="shared" si="133"/>
        <v>0</v>
      </c>
      <c r="AC369">
        <f t="shared" si="145"/>
        <v>0</v>
      </c>
      <c r="AE369">
        <f t="shared" si="146"/>
        <v>1</v>
      </c>
      <c r="AF369">
        <f t="shared" si="134"/>
        <v>1</v>
      </c>
      <c r="AG369" s="14">
        <f t="shared" si="147"/>
        <v>0</v>
      </c>
      <c r="AI369" s="13" t="b">
        <f t="shared" si="135"/>
        <v>1</v>
      </c>
      <c r="AJ369">
        <f t="shared" si="148"/>
        <v>1</v>
      </c>
      <c r="AL369" t="b">
        <v>1</v>
      </c>
      <c r="AM369">
        <v>1</v>
      </c>
      <c r="AO369" t="b">
        <v>0</v>
      </c>
      <c r="AP369">
        <v>0</v>
      </c>
      <c r="AR369" t="b">
        <v>0</v>
      </c>
      <c r="AS369">
        <v>0</v>
      </c>
      <c r="AU369" t="b">
        <v>0</v>
      </c>
      <c r="AV369">
        <v>0</v>
      </c>
      <c r="AX369" t="b">
        <v>1</v>
      </c>
      <c r="AY369">
        <v>1</v>
      </c>
      <c r="BA369" t="b">
        <f t="shared" si="136"/>
        <v>1</v>
      </c>
      <c r="BB369">
        <f t="shared" si="149"/>
        <v>1</v>
      </c>
      <c r="BD369" t="b">
        <f t="shared" si="137"/>
        <v>1</v>
      </c>
      <c r="BE369">
        <f t="shared" si="150"/>
        <v>1</v>
      </c>
      <c r="BG369" t="b">
        <f t="shared" si="138"/>
        <v>1</v>
      </c>
      <c r="BH369">
        <f t="shared" si="151"/>
        <v>1</v>
      </c>
      <c r="BJ369" t="b">
        <f t="shared" si="139"/>
        <v>0</v>
      </c>
      <c r="BK369">
        <f t="shared" si="152"/>
        <v>0</v>
      </c>
      <c r="BM369" t="b">
        <f t="shared" si="140"/>
        <v>0</v>
      </c>
      <c r="BN369">
        <f t="shared" si="153"/>
        <v>0</v>
      </c>
      <c r="BP369" t="b">
        <f t="shared" si="141"/>
        <v>0</v>
      </c>
      <c r="BQ369">
        <f t="shared" si="154"/>
        <v>0</v>
      </c>
    </row>
    <row r="370" spans="1:69" x14ac:dyDescent="0.25">
      <c r="A370" s="1">
        <v>4305600240</v>
      </c>
      <c r="B370" s="1" t="s">
        <v>133</v>
      </c>
      <c r="C370" s="4">
        <v>505000</v>
      </c>
      <c r="D370" s="1">
        <v>4</v>
      </c>
      <c r="E370" s="1" t="s">
        <v>12</v>
      </c>
      <c r="F370" s="1">
        <v>2420</v>
      </c>
      <c r="G370" s="1">
        <v>5006</v>
      </c>
      <c r="H370" s="1">
        <v>2</v>
      </c>
      <c r="I370" s="1">
        <v>0</v>
      </c>
      <c r="J370" s="1">
        <v>0</v>
      </c>
      <c r="K370" s="1">
        <v>3</v>
      </c>
      <c r="L370" s="1">
        <v>8</v>
      </c>
      <c r="M370" s="1">
        <v>2420</v>
      </c>
      <c r="N370" s="1">
        <v>0</v>
      </c>
      <c r="O370" s="1">
        <v>2013</v>
      </c>
      <c r="P370" s="1">
        <v>0</v>
      </c>
      <c r="Q370" s="2">
        <v>474795</v>
      </c>
      <c r="R370" s="1">
        <v>-122126</v>
      </c>
      <c r="S370" s="1"/>
      <c r="T370" s="4">
        <f t="shared" si="130"/>
        <v>208.67768595041323</v>
      </c>
      <c r="U370" s="4" t="b">
        <f t="shared" si="142"/>
        <v>1</v>
      </c>
      <c r="V370" s="2">
        <f t="shared" si="143"/>
        <v>1</v>
      </c>
      <c r="W370" s="4"/>
      <c r="X370" t="b">
        <f t="shared" si="131"/>
        <v>1</v>
      </c>
      <c r="Y370">
        <f t="shared" si="155"/>
        <v>1</v>
      </c>
      <c r="Z370" t="b">
        <f t="shared" si="132"/>
        <v>0</v>
      </c>
      <c r="AA370">
        <f t="shared" si="144"/>
        <v>0</v>
      </c>
      <c r="AB370" t="b">
        <f t="shared" si="133"/>
        <v>0</v>
      </c>
      <c r="AC370">
        <f t="shared" si="145"/>
        <v>0</v>
      </c>
      <c r="AE370">
        <f t="shared" si="146"/>
        <v>1</v>
      </c>
      <c r="AF370">
        <f t="shared" si="134"/>
        <v>1</v>
      </c>
      <c r="AG370" s="14">
        <f t="shared" si="147"/>
        <v>0</v>
      </c>
      <c r="AI370" s="13" t="b">
        <f t="shared" si="135"/>
        <v>1</v>
      </c>
      <c r="AJ370">
        <f t="shared" si="148"/>
        <v>1</v>
      </c>
      <c r="AL370" t="b">
        <v>1</v>
      </c>
      <c r="AM370">
        <v>1</v>
      </c>
      <c r="AO370" t="b">
        <v>0</v>
      </c>
      <c r="AP370">
        <v>0</v>
      </c>
      <c r="AR370" t="b">
        <v>0</v>
      </c>
      <c r="AS370">
        <v>0</v>
      </c>
      <c r="AU370" t="b">
        <v>0</v>
      </c>
      <c r="AV370">
        <v>0</v>
      </c>
      <c r="AX370" t="b">
        <v>1</v>
      </c>
      <c r="AY370">
        <v>1</v>
      </c>
      <c r="BA370" t="b">
        <f t="shared" si="136"/>
        <v>1</v>
      </c>
      <c r="BB370">
        <f t="shared" si="149"/>
        <v>1</v>
      </c>
      <c r="BD370" t="b">
        <f t="shared" si="137"/>
        <v>1</v>
      </c>
      <c r="BE370">
        <f t="shared" si="150"/>
        <v>1</v>
      </c>
      <c r="BG370" t="b">
        <f t="shared" si="138"/>
        <v>0</v>
      </c>
      <c r="BH370">
        <f t="shared" si="151"/>
        <v>0</v>
      </c>
      <c r="BJ370" t="b">
        <f t="shared" si="139"/>
        <v>0</v>
      </c>
      <c r="BK370">
        <f t="shared" si="152"/>
        <v>0</v>
      </c>
      <c r="BM370" t="b">
        <f t="shared" si="140"/>
        <v>0</v>
      </c>
      <c r="BN370">
        <f t="shared" si="153"/>
        <v>0</v>
      </c>
      <c r="BP370" t="b">
        <f t="shared" si="141"/>
        <v>0</v>
      </c>
      <c r="BQ370">
        <f t="shared" si="154"/>
        <v>0</v>
      </c>
    </row>
    <row r="371" spans="1:69" x14ac:dyDescent="0.25">
      <c r="A371" s="1">
        <v>1438000200</v>
      </c>
      <c r="B371" s="1" t="s">
        <v>40</v>
      </c>
      <c r="C371" s="4">
        <v>549995</v>
      </c>
      <c r="D371" s="1">
        <v>4</v>
      </c>
      <c r="E371" s="1" t="s">
        <v>14</v>
      </c>
      <c r="F371" s="1">
        <v>2970</v>
      </c>
      <c r="G371" s="1">
        <v>6587</v>
      </c>
      <c r="H371" s="1">
        <v>2</v>
      </c>
      <c r="I371" s="1">
        <v>0</v>
      </c>
      <c r="J371" s="1">
        <v>0</v>
      </c>
      <c r="K371" s="1">
        <v>3</v>
      </c>
      <c r="L371" s="1">
        <v>8</v>
      </c>
      <c r="M371" s="1">
        <v>2260</v>
      </c>
      <c r="N371" s="1">
        <v>710</v>
      </c>
      <c r="O371" s="1">
        <v>2014</v>
      </c>
      <c r="P371" s="1">
        <v>0</v>
      </c>
      <c r="Q371" s="2">
        <v>474776</v>
      </c>
      <c r="R371" s="1">
        <v>-122122</v>
      </c>
      <c r="S371" s="1"/>
      <c r="T371" s="4">
        <f t="shared" si="130"/>
        <v>185.18350168350167</v>
      </c>
      <c r="U371" s="4" t="b">
        <f t="shared" si="142"/>
        <v>0</v>
      </c>
      <c r="V371" s="2">
        <f t="shared" si="143"/>
        <v>0</v>
      </c>
      <c r="W371" s="4"/>
      <c r="X371" t="b">
        <f t="shared" si="131"/>
        <v>1</v>
      </c>
      <c r="Y371">
        <f t="shared" si="155"/>
        <v>1</v>
      </c>
      <c r="Z371" t="b">
        <f t="shared" si="132"/>
        <v>0</v>
      </c>
      <c r="AA371">
        <f t="shared" si="144"/>
        <v>0</v>
      </c>
      <c r="AB371" t="b">
        <f t="shared" si="133"/>
        <v>0</v>
      </c>
      <c r="AC371">
        <f t="shared" si="145"/>
        <v>0</v>
      </c>
      <c r="AE371">
        <f t="shared" si="146"/>
        <v>1</v>
      </c>
      <c r="AF371">
        <f t="shared" si="134"/>
        <v>1</v>
      </c>
      <c r="AG371" s="14">
        <f t="shared" si="147"/>
        <v>0</v>
      </c>
      <c r="AI371" s="13" t="b">
        <f t="shared" si="135"/>
        <v>1</v>
      </c>
      <c r="AJ371">
        <f t="shared" si="148"/>
        <v>1</v>
      </c>
      <c r="AL371" t="b">
        <v>1</v>
      </c>
      <c r="AM371">
        <v>1</v>
      </c>
      <c r="AO371" t="b">
        <v>0</v>
      </c>
      <c r="AP371">
        <v>0</v>
      </c>
      <c r="AR371" t="b">
        <v>1</v>
      </c>
      <c r="AS371">
        <v>1</v>
      </c>
      <c r="AU371" t="b">
        <v>0</v>
      </c>
      <c r="AV371">
        <v>0</v>
      </c>
      <c r="AX371" t="b">
        <v>1</v>
      </c>
      <c r="AY371">
        <v>1</v>
      </c>
      <c r="BA371" t="b">
        <f t="shared" si="136"/>
        <v>1</v>
      </c>
      <c r="BB371">
        <f t="shared" si="149"/>
        <v>1</v>
      </c>
      <c r="BD371" t="b">
        <f t="shared" si="137"/>
        <v>1</v>
      </c>
      <c r="BE371">
        <f t="shared" si="150"/>
        <v>1</v>
      </c>
      <c r="BG371" t="b">
        <f t="shared" si="138"/>
        <v>1</v>
      </c>
      <c r="BH371">
        <f t="shared" si="151"/>
        <v>1</v>
      </c>
      <c r="BJ371" t="b">
        <f t="shared" si="139"/>
        <v>0</v>
      </c>
      <c r="BK371">
        <f t="shared" si="152"/>
        <v>0</v>
      </c>
      <c r="BM371" t="b">
        <f t="shared" si="140"/>
        <v>0</v>
      </c>
      <c r="BN371">
        <f t="shared" si="153"/>
        <v>0</v>
      </c>
      <c r="BP371" t="b">
        <f t="shared" si="141"/>
        <v>0</v>
      </c>
      <c r="BQ371">
        <f t="shared" si="154"/>
        <v>0</v>
      </c>
    </row>
    <row r="372" spans="1:69" x14ac:dyDescent="0.25">
      <c r="A372" s="1">
        <v>9211010320</v>
      </c>
      <c r="B372" s="1" t="s">
        <v>184</v>
      </c>
      <c r="C372" s="4">
        <v>538000</v>
      </c>
      <c r="D372" s="1">
        <v>3</v>
      </c>
      <c r="E372" s="1" t="s">
        <v>12</v>
      </c>
      <c r="F372" s="1">
        <v>3010</v>
      </c>
      <c r="G372" s="1">
        <v>7014</v>
      </c>
      <c r="H372" s="1">
        <v>2</v>
      </c>
      <c r="I372" s="1">
        <v>0</v>
      </c>
      <c r="J372" s="1">
        <v>0</v>
      </c>
      <c r="K372" s="1">
        <v>3</v>
      </c>
      <c r="L372" s="1">
        <v>8</v>
      </c>
      <c r="M372" s="1">
        <v>3010</v>
      </c>
      <c r="N372" s="1">
        <v>0</v>
      </c>
      <c r="O372" s="1">
        <v>2009</v>
      </c>
      <c r="P372" s="1">
        <v>0</v>
      </c>
      <c r="Q372" s="2">
        <v>474949</v>
      </c>
      <c r="R372" s="1">
        <v>-122149</v>
      </c>
      <c r="S372" s="1"/>
      <c r="T372" s="4">
        <f t="shared" si="130"/>
        <v>178.73754152823921</v>
      </c>
      <c r="U372" s="4" t="b">
        <f t="shared" si="142"/>
        <v>0</v>
      </c>
      <c r="V372" s="2">
        <f t="shared" si="143"/>
        <v>0</v>
      </c>
      <c r="W372" s="4"/>
      <c r="X372" t="b">
        <f t="shared" si="131"/>
        <v>1</v>
      </c>
      <c r="Y372">
        <f t="shared" si="155"/>
        <v>1</v>
      </c>
      <c r="Z372" t="b">
        <f t="shared" si="132"/>
        <v>0</v>
      </c>
      <c r="AA372">
        <f t="shared" si="144"/>
        <v>0</v>
      </c>
      <c r="AB372" t="b">
        <f t="shared" si="133"/>
        <v>0</v>
      </c>
      <c r="AC372">
        <f t="shared" si="145"/>
        <v>0</v>
      </c>
      <c r="AE372">
        <f t="shared" si="146"/>
        <v>1</v>
      </c>
      <c r="AF372">
        <f t="shared" si="134"/>
        <v>1</v>
      </c>
      <c r="AG372" s="14">
        <f t="shared" si="147"/>
        <v>0</v>
      </c>
      <c r="AI372" s="13" t="b">
        <f t="shared" si="135"/>
        <v>1</v>
      </c>
      <c r="AJ372">
        <f t="shared" si="148"/>
        <v>1</v>
      </c>
      <c r="AL372" t="b">
        <v>1</v>
      </c>
      <c r="AM372">
        <v>1</v>
      </c>
      <c r="AO372" t="b">
        <v>0</v>
      </c>
      <c r="AP372">
        <v>0</v>
      </c>
      <c r="AR372" t="b">
        <v>0</v>
      </c>
      <c r="AS372">
        <v>0</v>
      </c>
      <c r="AU372" t="b">
        <v>0</v>
      </c>
      <c r="AV372">
        <v>0</v>
      </c>
      <c r="AX372" t="b">
        <v>1</v>
      </c>
      <c r="AY372">
        <v>1</v>
      </c>
      <c r="BA372" t="b">
        <f t="shared" si="136"/>
        <v>0</v>
      </c>
      <c r="BB372">
        <f t="shared" si="149"/>
        <v>0</v>
      </c>
      <c r="BD372" t="b">
        <f t="shared" si="137"/>
        <v>1</v>
      </c>
      <c r="BE372">
        <f t="shared" si="150"/>
        <v>1</v>
      </c>
      <c r="BG372" t="b">
        <f t="shared" si="138"/>
        <v>1</v>
      </c>
      <c r="BH372">
        <f t="shared" si="151"/>
        <v>1</v>
      </c>
      <c r="BJ372" t="b">
        <f t="shared" si="139"/>
        <v>0</v>
      </c>
      <c r="BK372">
        <f t="shared" si="152"/>
        <v>0</v>
      </c>
      <c r="BM372" t="b">
        <f t="shared" si="140"/>
        <v>0</v>
      </c>
      <c r="BN372">
        <f t="shared" si="153"/>
        <v>0</v>
      </c>
      <c r="BP372" t="b">
        <f t="shared" si="141"/>
        <v>0</v>
      </c>
      <c r="BQ372">
        <f t="shared" si="154"/>
        <v>0</v>
      </c>
    </row>
    <row r="373" spans="1:69" x14ac:dyDescent="0.25">
      <c r="A373" s="1">
        <v>9477580030</v>
      </c>
      <c r="B373" s="1" t="s">
        <v>188</v>
      </c>
      <c r="C373" s="4">
        <v>962000</v>
      </c>
      <c r="D373" s="1">
        <v>4</v>
      </c>
      <c r="E373" s="1" t="s">
        <v>9</v>
      </c>
      <c r="F373" s="1">
        <v>3340</v>
      </c>
      <c r="G373" s="1">
        <v>5700</v>
      </c>
      <c r="H373" s="1">
        <v>2</v>
      </c>
      <c r="I373" s="1">
        <v>0</v>
      </c>
      <c r="J373" s="1">
        <v>0</v>
      </c>
      <c r="K373" s="1">
        <v>3</v>
      </c>
      <c r="L373" s="1">
        <v>11</v>
      </c>
      <c r="M373" s="1">
        <v>3340</v>
      </c>
      <c r="N373" s="1">
        <v>0</v>
      </c>
      <c r="O373" s="1">
        <v>2013</v>
      </c>
      <c r="P373" s="1">
        <v>0</v>
      </c>
      <c r="Q373" s="2">
        <v>475059</v>
      </c>
      <c r="R373" s="1">
        <v>-122146</v>
      </c>
      <c r="S373" s="1"/>
      <c r="T373" s="4">
        <f t="shared" si="130"/>
        <v>288.0239520958084</v>
      </c>
      <c r="U373" s="4" t="b">
        <f t="shared" si="142"/>
        <v>1</v>
      </c>
      <c r="V373" s="2">
        <f t="shared" si="143"/>
        <v>1</v>
      </c>
      <c r="W373" s="4"/>
      <c r="X373" t="b">
        <f t="shared" si="131"/>
        <v>0</v>
      </c>
      <c r="Y373">
        <f t="shared" si="155"/>
        <v>0</v>
      </c>
      <c r="Z373" t="b">
        <f t="shared" si="132"/>
        <v>1</v>
      </c>
      <c r="AA373">
        <f t="shared" si="144"/>
        <v>1</v>
      </c>
      <c r="AB373" t="b">
        <f t="shared" si="133"/>
        <v>0</v>
      </c>
      <c r="AC373">
        <f t="shared" si="145"/>
        <v>0</v>
      </c>
      <c r="AE373">
        <f t="shared" si="146"/>
        <v>0</v>
      </c>
      <c r="AF373">
        <f t="shared" si="134"/>
        <v>1</v>
      </c>
      <c r="AG373" s="14">
        <f t="shared" si="147"/>
        <v>1</v>
      </c>
      <c r="AI373" s="13" t="b">
        <f t="shared" si="135"/>
        <v>1</v>
      </c>
      <c r="AJ373">
        <f t="shared" si="148"/>
        <v>1</v>
      </c>
      <c r="AL373" t="b">
        <v>1</v>
      </c>
      <c r="AM373">
        <v>1</v>
      </c>
      <c r="AO373" t="b">
        <v>0</v>
      </c>
      <c r="AP373">
        <v>0</v>
      </c>
      <c r="AR373" t="b">
        <v>0</v>
      </c>
      <c r="AS373">
        <v>0</v>
      </c>
      <c r="AU373" t="b">
        <v>0</v>
      </c>
      <c r="AV373">
        <v>0</v>
      </c>
      <c r="AX373" t="b">
        <v>1</v>
      </c>
      <c r="AY373">
        <v>1</v>
      </c>
      <c r="BA373" t="b">
        <f t="shared" si="136"/>
        <v>1</v>
      </c>
      <c r="BB373">
        <f t="shared" si="149"/>
        <v>1</v>
      </c>
      <c r="BD373" t="b">
        <f t="shared" si="137"/>
        <v>1</v>
      </c>
      <c r="BE373">
        <f t="shared" si="150"/>
        <v>1</v>
      </c>
      <c r="BG373" t="b">
        <f t="shared" si="138"/>
        <v>1</v>
      </c>
      <c r="BH373">
        <f t="shared" si="151"/>
        <v>1</v>
      </c>
      <c r="BJ373" t="b">
        <f t="shared" si="139"/>
        <v>0</v>
      </c>
      <c r="BK373">
        <f t="shared" si="152"/>
        <v>0</v>
      </c>
      <c r="BM373" t="b">
        <f t="shared" si="140"/>
        <v>0</v>
      </c>
      <c r="BN373">
        <f t="shared" si="153"/>
        <v>0</v>
      </c>
      <c r="BP373" t="b">
        <f t="shared" si="141"/>
        <v>1</v>
      </c>
      <c r="BQ373">
        <f t="shared" si="154"/>
        <v>1</v>
      </c>
    </row>
    <row r="374" spans="1:69" x14ac:dyDescent="0.25">
      <c r="A374" s="1">
        <v>7502800030</v>
      </c>
      <c r="B374" s="1" t="s">
        <v>225</v>
      </c>
      <c r="C374" s="4">
        <v>659950</v>
      </c>
      <c r="D374" s="1">
        <v>4</v>
      </c>
      <c r="E374" s="1" t="s">
        <v>9</v>
      </c>
      <c r="F374" s="1">
        <v>3550</v>
      </c>
      <c r="G374" s="1">
        <v>9400</v>
      </c>
      <c r="H374" s="1">
        <v>2</v>
      </c>
      <c r="I374" s="1">
        <v>0</v>
      </c>
      <c r="J374" s="1">
        <v>0</v>
      </c>
      <c r="K374" s="1">
        <v>3</v>
      </c>
      <c r="L374" s="1">
        <v>9</v>
      </c>
      <c r="M374" s="1">
        <v>3550</v>
      </c>
      <c r="N374" s="1">
        <v>0</v>
      </c>
      <c r="O374" s="1">
        <v>2014</v>
      </c>
      <c r="P374" s="1">
        <v>0</v>
      </c>
      <c r="Q374" s="2">
        <v>474827</v>
      </c>
      <c r="R374" s="1">
        <v>-122131</v>
      </c>
      <c r="S374" s="1"/>
      <c r="T374" s="4">
        <f t="shared" si="130"/>
        <v>185.90140845070422</v>
      </c>
      <c r="U374" s="4" t="b">
        <f t="shared" si="142"/>
        <v>0</v>
      </c>
      <c r="V374" s="2">
        <f t="shared" si="143"/>
        <v>0</v>
      </c>
      <c r="W374" s="4"/>
      <c r="X374" t="b">
        <f t="shared" si="131"/>
        <v>1</v>
      </c>
      <c r="Y374">
        <f t="shared" si="155"/>
        <v>1</v>
      </c>
      <c r="Z374" t="b">
        <f t="shared" si="132"/>
        <v>0</v>
      </c>
      <c r="AA374">
        <f t="shared" si="144"/>
        <v>0</v>
      </c>
      <c r="AB374" t="b">
        <f t="shared" si="133"/>
        <v>0</v>
      </c>
      <c r="AC374">
        <f t="shared" si="145"/>
        <v>0</v>
      </c>
      <c r="AE374">
        <f t="shared" si="146"/>
        <v>1</v>
      </c>
      <c r="AF374">
        <f t="shared" si="134"/>
        <v>1</v>
      </c>
      <c r="AG374" s="14">
        <f t="shared" si="147"/>
        <v>0</v>
      </c>
      <c r="AI374" s="13" t="b">
        <f t="shared" si="135"/>
        <v>1</v>
      </c>
      <c r="AJ374">
        <f t="shared" si="148"/>
        <v>1</v>
      </c>
      <c r="AL374" t="b">
        <v>1</v>
      </c>
      <c r="AM374">
        <v>1</v>
      </c>
      <c r="AO374" t="b">
        <v>0</v>
      </c>
      <c r="AP374">
        <v>0</v>
      </c>
      <c r="AR374" t="b">
        <v>0</v>
      </c>
      <c r="AS374">
        <v>0</v>
      </c>
      <c r="AU374" t="b">
        <v>0</v>
      </c>
      <c r="AV374">
        <v>0</v>
      </c>
      <c r="AX374" t="b">
        <v>1</v>
      </c>
      <c r="AY374">
        <v>1</v>
      </c>
      <c r="BA374" t="b">
        <f t="shared" si="136"/>
        <v>1</v>
      </c>
      <c r="BB374">
        <f t="shared" si="149"/>
        <v>1</v>
      </c>
      <c r="BD374" t="b">
        <f t="shared" si="137"/>
        <v>1</v>
      </c>
      <c r="BE374">
        <f t="shared" si="150"/>
        <v>1</v>
      </c>
      <c r="BG374" t="b">
        <f t="shared" si="138"/>
        <v>1</v>
      </c>
      <c r="BH374">
        <f t="shared" si="151"/>
        <v>1</v>
      </c>
      <c r="BJ374" t="b">
        <f t="shared" si="139"/>
        <v>0</v>
      </c>
      <c r="BK374">
        <f t="shared" si="152"/>
        <v>0</v>
      </c>
      <c r="BM374" t="b">
        <f t="shared" si="140"/>
        <v>0</v>
      </c>
      <c r="BN374">
        <f t="shared" si="153"/>
        <v>0</v>
      </c>
      <c r="BP374" t="b">
        <f t="shared" si="141"/>
        <v>1</v>
      </c>
      <c r="BQ374">
        <f t="shared" si="154"/>
        <v>1</v>
      </c>
    </row>
    <row r="375" spans="1:69" x14ac:dyDescent="0.25">
      <c r="A375" s="1">
        <v>9211010260</v>
      </c>
      <c r="B375" s="1" t="s">
        <v>82</v>
      </c>
      <c r="C375" s="4">
        <v>519000</v>
      </c>
      <c r="D375" s="1">
        <v>4</v>
      </c>
      <c r="E375" s="1" t="s">
        <v>12</v>
      </c>
      <c r="F375" s="1">
        <v>3250</v>
      </c>
      <c r="G375" s="1">
        <v>4500</v>
      </c>
      <c r="H375" s="1">
        <v>2</v>
      </c>
      <c r="I375" s="1">
        <v>0</v>
      </c>
      <c r="J375" s="1">
        <v>0</v>
      </c>
      <c r="K375" s="1">
        <v>3</v>
      </c>
      <c r="L375" s="1">
        <v>8</v>
      </c>
      <c r="M375" s="1">
        <v>3250</v>
      </c>
      <c r="N375" s="1">
        <v>0</v>
      </c>
      <c r="O375" s="1">
        <v>2009</v>
      </c>
      <c r="P375" s="1">
        <v>0</v>
      </c>
      <c r="Q375" s="2">
        <v>474944</v>
      </c>
      <c r="R375" s="1">
        <v>-122149</v>
      </c>
      <c r="S375" s="1"/>
      <c r="T375" s="4">
        <f t="shared" si="130"/>
        <v>159.69230769230768</v>
      </c>
      <c r="U375" s="4" t="b">
        <f t="shared" si="142"/>
        <v>0</v>
      </c>
      <c r="V375" s="2">
        <f t="shared" si="143"/>
        <v>0</v>
      </c>
      <c r="W375" s="4"/>
      <c r="X375" t="b">
        <f t="shared" si="131"/>
        <v>0</v>
      </c>
      <c r="Y375">
        <f t="shared" si="155"/>
        <v>0</v>
      </c>
      <c r="Z375" t="b">
        <f t="shared" si="132"/>
        <v>0</v>
      </c>
      <c r="AA375">
        <f t="shared" si="144"/>
        <v>0</v>
      </c>
      <c r="AB375" t="b">
        <f t="shared" si="133"/>
        <v>1</v>
      </c>
      <c r="AC375">
        <f t="shared" si="145"/>
        <v>1</v>
      </c>
      <c r="AE375">
        <f t="shared" si="146"/>
        <v>0</v>
      </c>
      <c r="AF375">
        <f t="shared" si="134"/>
        <v>2</v>
      </c>
      <c r="AG375" s="14">
        <f t="shared" si="147"/>
        <v>2</v>
      </c>
      <c r="AI375" s="13" t="b">
        <f t="shared" si="135"/>
        <v>1</v>
      </c>
      <c r="AJ375">
        <f t="shared" si="148"/>
        <v>1</v>
      </c>
      <c r="AL375" t="b">
        <v>1</v>
      </c>
      <c r="AM375">
        <v>1</v>
      </c>
      <c r="AO375" t="b">
        <v>0</v>
      </c>
      <c r="AP375">
        <v>0</v>
      </c>
      <c r="AR375" t="b">
        <v>0</v>
      </c>
      <c r="AS375">
        <v>0</v>
      </c>
      <c r="AU375" t="b">
        <v>0</v>
      </c>
      <c r="AV375">
        <v>0</v>
      </c>
      <c r="AX375" t="b">
        <v>1</v>
      </c>
      <c r="AY375">
        <v>1</v>
      </c>
      <c r="BA375" t="b">
        <f t="shared" si="136"/>
        <v>1</v>
      </c>
      <c r="BB375">
        <f t="shared" si="149"/>
        <v>1</v>
      </c>
      <c r="BD375" t="b">
        <f t="shared" si="137"/>
        <v>1</v>
      </c>
      <c r="BE375">
        <f t="shared" si="150"/>
        <v>1</v>
      </c>
      <c r="BG375" t="b">
        <f t="shared" si="138"/>
        <v>1</v>
      </c>
      <c r="BH375">
        <f t="shared" si="151"/>
        <v>1</v>
      </c>
      <c r="BJ375" t="b">
        <f t="shared" si="139"/>
        <v>0</v>
      </c>
      <c r="BK375">
        <f t="shared" si="152"/>
        <v>0</v>
      </c>
      <c r="BM375" t="b">
        <f t="shared" si="140"/>
        <v>0</v>
      </c>
      <c r="BN375">
        <f t="shared" si="153"/>
        <v>0</v>
      </c>
      <c r="BP375" t="b">
        <f t="shared" si="141"/>
        <v>0</v>
      </c>
      <c r="BQ375">
        <f t="shared" si="154"/>
        <v>0</v>
      </c>
    </row>
    <row r="376" spans="1:69" x14ac:dyDescent="0.25">
      <c r="A376" s="1">
        <v>7708210070</v>
      </c>
      <c r="B376" s="1" t="s">
        <v>82</v>
      </c>
      <c r="C376" s="4">
        <v>535000</v>
      </c>
      <c r="D376" s="1">
        <v>4</v>
      </c>
      <c r="E376" s="1" t="s">
        <v>9</v>
      </c>
      <c r="F376" s="1">
        <v>3070</v>
      </c>
      <c r="G376" s="1">
        <v>7201</v>
      </c>
      <c r="H376" s="1">
        <v>2</v>
      </c>
      <c r="I376" s="1">
        <v>0</v>
      </c>
      <c r="J376" s="1">
        <v>0</v>
      </c>
      <c r="K376" s="1">
        <v>3</v>
      </c>
      <c r="L376" s="1">
        <v>9</v>
      </c>
      <c r="M376" s="1">
        <v>3070</v>
      </c>
      <c r="N376" s="1">
        <v>0</v>
      </c>
      <c r="O376" s="1">
        <v>2006</v>
      </c>
      <c r="P376" s="1">
        <v>0</v>
      </c>
      <c r="Q376" s="2">
        <v>474897</v>
      </c>
      <c r="R376" s="1">
        <v>-122147</v>
      </c>
      <c r="S376" s="1"/>
      <c r="T376" s="4">
        <f t="shared" si="130"/>
        <v>174.26710097719871</v>
      </c>
      <c r="U376" s="4" t="b">
        <f t="shared" si="142"/>
        <v>0</v>
      </c>
      <c r="V376" s="2">
        <f t="shared" si="143"/>
        <v>0</v>
      </c>
      <c r="W376" s="4"/>
      <c r="X376" t="b">
        <f t="shared" si="131"/>
        <v>0</v>
      </c>
      <c r="Y376">
        <f t="shared" si="155"/>
        <v>0</v>
      </c>
      <c r="Z376" t="b">
        <f t="shared" si="132"/>
        <v>0</v>
      </c>
      <c r="AA376">
        <f t="shared" si="144"/>
        <v>0</v>
      </c>
      <c r="AB376" t="b">
        <f t="shared" si="133"/>
        <v>1</v>
      </c>
      <c r="AC376">
        <f t="shared" si="145"/>
        <v>1</v>
      </c>
      <c r="AE376">
        <f t="shared" si="146"/>
        <v>0</v>
      </c>
      <c r="AF376">
        <f t="shared" si="134"/>
        <v>2</v>
      </c>
      <c r="AG376" s="14">
        <f t="shared" si="147"/>
        <v>2</v>
      </c>
      <c r="AI376" s="13" t="b">
        <f t="shared" si="135"/>
        <v>1</v>
      </c>
      <c r="AJ376">
        <f t="shared" si="148"/>
        <v>1</v>
      </c>
      <c r="AL376" t="b">
        <v>1</v>
      </c>
      <c r="AM376">
        <v>1</v>
      </c>
      <c r="AO376" t="b">
        <v>0</v>
      </c>
      <c r="AP376">
        <v>0</v>
      </c>
      <c r="AR376" t="b">
        <v>0</v>
      </c>
      <c r="AS376">
        <v>0</v>
      </c>
      <c r="AU376" t="b">
        <v>0</v>
      </c>
      <c r="AV376">
        <v>0</v>
      </c>
      <c r="AX376" t="b">
        <v>1</v>
      </c>
      <c r="AY376">
        <v>1</v>
      </c>
      <c r="BA376" t="b">
        <f t="shared" si="136"/>
        <v>1</v>
      </c>
      <c r="BB376">
        <f t="shared" si="149"/>
        <v>1</v>
      </c>
      <c r="BD376" t="b">
        <f t="shared" si="137"/>
        <v>1</v>
      </c>
      <c r="BE376">
        <f t="shared" si="150"/>
        <v>1</v>
      </c>
      <c r="BG376" t="b">
        <f t="shared" si="138"/>
        <v>1</v>
      </c>
      <c r="BH376">
        <f t="shared" si="151"/>
        <v>1</v>
      </c>
      <c r="BJ376" t="b">
        <f t="shared" si="139"/>
        <v>0</v>
      </c>
      <c r="BK376">
        <f t="shared" si="152"/>
        <v>0</v>
      </c>
      <c r="BM376" t="b">
        <f t="shared" si="140"/>
        <v>0</v>
      </c>
      <c r="BN376">
        <f t="shared" si="153"/>
        <v>0</v>
      </c>
      <c r="BP376" t="b">
        <f t="shared" si="141"/>
        <v>1</v>
      </c>
      <c r="BQ376">
        <f t="shared" si="154"/>
        <v>1</v>
      </c>
    </row>
    <row r="377" spans="1:69" x14ac:dyDescent="0.25">
      <c r="A377" s="1">
        <v>5126300060</v>
      </c>
      <c r="B377" s="1" t="s">
        <v>156</v>
      </c>
      <c r="C377" s="4">
        <v>515000</v>
      </c>
      <c r="D377" s="1">
        <v>3</v>
      </c>
      <c r="E377" s="1" t="s">
        <v>12</v>
      </c>
      <c r="F377" s="1">
        <v>2610</v>
      </c>
      <c r="G377" s="1">
        <v>5845</v>
      </c>
      <c r="H377" s="1">
        <v>2</v>
      </c>
      <c r="I377" s="1">
        <v>0</v>
      </c>
      <c r="J377" s="1">
        <v>0</v>
      </c>
      <c r="K377" s="1">
        <v>3</v>
      </c>
      <c r="L377" s="1">
        <v>8</v>
      </c>
      <c r="M377" s="1">
        <v>2610</v>
      </c>
      <c r="N377" s="1">
        <v>0</v>
      </c>
      <c r="O377" s="1">
        <v>2005</v>
      </c>
      <c r="P377" s="1">
        <v>0</v>
      </c>
      <c r="Q377" s="2">
        <v>474821</v>
      </c>
      <c r="R377" s="1">
        <v>-122142</v>
      </c>
      <c r="S377" s="1"/>
      <c r="T377" s="4">
        <f t="shared" si="130"/>
        <v>197.31800766283524</v>
      </c>
      <c r="U377" s="4" t="b">
        <f t="shared" si="142"/>
        <v>0</v>
      </c>
      <c r="V377" s="2">
        <f t="shared" si="143"/>
        <v>0</v>
      </c>
      <c r="W377" s="4"/>
      <c r="X377" t="b">
        <f t="shared" si="131"/>
        <v>1</v>
      </c>
      <c r="Y377">
        <f t="shared" si="155"/>
        <v>1</v>
      </c>
      <c r="Z377" t="b">
        <f t="shared" si="132"/>
        <v>0</v>
      </c>
      <c r="AA377">
        <f t="shared" si="144"/>
        <v>0</v>
      </c>
      <c r="AB377" t="b">
        <f t="shared" si="133"/>
        <v>0</v>
      </c>
      <c r="AC377">
        <f t="shared" si="145"/>
        <v>0</v>
      </c>
      <c r="AE377">
        <f t="shared" si="146"/>
        <v>1</v>
      </c>
      <c r="AF377">
        <f t="shared" si="134"/>
        <v>1</v>
      </c>
      <c r="AG377" s="14">
        <f t="shared" si="147"/>
        <v>0</v>
      </c>
      <c r="AI377" s="13" t="b">
        <f t="shared" si="135"/>
        <v>1</v>
      </c>
      <c r="AJ377">
        <f t="shared" si="148"/>
        <v>1</v>
      </c>
      <c r="AL377" t="b">
        <v>1</v>
      </c>
      <c r="AM377">
        <v>1</v>
      </c>
      <c r="AO377" t="b">
        <v>0</v>
      </c>
      <c r="AP377">
        <v>0</v>
      </c>
      <c r="AR377" t="b">
        <v>0</v>
      </c>
      <c r="AS377">
        <v>0</v>
      </c>
      <c r="AU377" t="b">
        <v>0</v>
      </c>
      <c r="AV377">
        <v>0</v>
      </c>
      <c r="AX377" t="b">
        <v>1</v>
      </c>
      <c r="AY377">
        <v>1</v>
      </c>
      <c r="BA377" t="b">
        <f t="shared" si="136"/>
        <v>0</v>
      </c>
      <c r="BB377">
        <f t="shared" si="149"/>
        <v>0</v>
      </c>
      <c r="BD377" t="b">
        <f t="shared" si="137"/>
        <v>1</v>
      </c>
      <c r="BE377">
        <f t="shared" si="150"/>
        <v>1</v>
      </c>
      <c r="BG377" t="b">
        <f t="shared" si="138"/>
        <v>1</v>
      </c>
      <c r="BH377">
        <f t="shared" si="151"/>
        <v>1</v>
      </c>
      <c r="BJ377" t="b">
        <f t="shared" si="139"/>
        <v>0</v>
      </c>
      <c r="BK377">
        <f t="shared" si="152"/>
        <v>0</v>
      </c>
      <c r="BM377" t="b">
        <f t="shared" si="140"/>
        <v>0</v>
      </c>
      <c r="BN377">
        <f t="shared" si="153"/>
        <v>0</v>
      </c>
      <c r="BP377" t="b">
        <f t="shared" si="141"/>
        <v>0</v>
      </c>
      <c r="BQ377">
        <f t="shared" si="154"/>
        <v>0</v>
      </c>
    </row>
    <row r="378" spans="1:69" x14ac:dyDescent="0.25">
      <c r="A378" s="1">
        <v>7237501370</v>
      </c>
      <c r="B378" s="1" t="s">
        <v>226</v>
      </c>
      <c r="C378" s="4">
        <v>1079000</v>
      </c>
      <c r="D378" s="1">
        <v>4</v>
      </c>
      <c r="E378" s="1" t="s">
        <v>19</v>
      </c>
      <c r="F378" s="1">
        <v>4800</v>
      </c>
      <c r="G378" s="1">
        <v>12727</v>
      </c>
      <c r="H378" s="1">
        <v>2</v>
      </c>
      <c r="I378" s="1">
        <v>0</v>
      </c>
      <c r="J378" s="1">
        <v>0</v>
      </c>
      <c r="K378" s="1">
        <v>3</v>
      </c>
      <c r="L378" s="1">
        <v>10</v>
      </c>
      <c r="M378" s="1">
        <v>4800</v>
      </c>
      <c r="N378" s="1">
        <v>0</v>
      </c>
      <c r="O378" s="1">
        <v>2011</v>
      </c>
      <c r="P378" s="1">
        <v>0</v>
      </c>
      <c r="Q378" s="2">
        <v>475311</v>
      </c>
      <c r="R378" s="1">
        <v>-122134</v>
      </c>
      <c r="S378" s="1"/>
      <c r="T378" s="4">
        <f t="shared" si="130"/>
        <v>224.79166666666666</v>
      </c>
      <c r="U378" s="4" t="b">
        <f t="shared" si="142"/>
        <v>1</v>
      </c>
      <c r="V378" s="2">
        <f t="shared" si="143"/>
        <v>1</v>
      </c>
      <c r="W378" s="4"/>
      <c r="X378" t="b">
        <f t="shared" si="131"/>
        <v>1</v>
      </c>
      <c r="Y378">
        <f t="shared" si="155"/>
        <v>1</v>
      </c>
      <c r="Z378" t="b">
        <f t="shared" si="132"/>
        <v>0</v>
      </c>
      <c r="AA378">
        <f t="shared" si="144"/>
        <v>0</v>
      </c>
      <c r="AB378" t="b">
        <f t="shared" si="133"/>
        <v>0</v>
      </c>
      <c r="AC378">
        <f t="shared" si="145"/>
        <v>0</v>
      </c>
      <c r="AE378">
        <f t="shared" si="146"/>
        <v>1</v>
      </c>
      <c r="AF378">
        <f t="shared" si="134"/>
        <v>1</v>
      </c>
      <c r="AG378" s="14">
        <f t="shared" si="147"/>
        <v>0</v>
      </c>
      <c r="AI378" s="13" t="b">
        <f t="shared" si="135"/>
        <v>1</v>
      </c>
      <c r="AJ378">
        <f t="shared" si="148"/>
        <v>1</v>
      </c>
      <c r="AL378" t="b">
        <v>1</v>
      </c>
      <c r="AM378">
        <v>1</v>
      </c>
      <c r="AO378" t="b">
        <v>0</v>
      </c>
      <c r="AP378">
        <v>0</v>
      </c>
      <c r="AR378" t="b">
        <v>0</v>
      </c>
      <c r="AS378">
        <v>0</v>
      </c>
      <c r="AU378" t="b">
        <v>0</v>
      </c>
      <c r="AV378">
        <v>0</v>
      </c>
      <c r="AX378" t="b">
        <v>1</v>
      </c>
      <c r="AY378">
        <v>1</v>
      </c>
      <c r="BA378" t="b">
        <f t="shared" si="136"/>
        <v>1</v>
      </c>
      <c r="BB378">
        <f t="shared" si="149"/>
        <v>1</v>
      </c>
      <c r="BD378" t="b">
        <f t="shared" si="137"/>
        <v>1</v>
      </c>
      <c r="BE378">
        <f t="shared" si="150"/>
        <v>1</v>
      </c>
      <c r="BG378" t="b">
        <f t="shared" si="138"/>
        <v>1</v>
      </c>
      <c r="BH378">
        <f t="shared" si="151"/>
        <v>1</v>
      </c>
      <c r="BJ378" t="b">
        <f t="shared" si="139"/>
        <v>0</v>
      </c>
      <c r="BK378">
        <f t="shared" si="152"/>
        <v>0</v>
      </c>
      <c r="BM378" t="b">
        <f t="shared" si="140"/>
        <v>0</v>
      </c>
      <c r="BN378">
        <f t="shared" si="153"/>
        <v>0</v>
      </c>
      <c r="BP378" t="b">
        <f t="shared" si="141"/>
        <v>1</v>
      </c>
      <c r="BQ378">
        <f t="shared" si="154"/>
        <v>1</v>
      </c>
    </row>
    <row r="379" spans="1:69" x14ac:dyDescent="0.25">
      <c r="A379" s="1">
        <v>1776230060</v>
      </c>
      <c r="B379" s="1" t="s">
        <v>121</v>
      </c>
      <c r="C379" s="4">
        <v>435000</v>
      </c>
      <c r="D379" s="1">
        <v>4</v>
      </c>
      <c r="E379" s="1" t="s">
        <v>12</v>
      </c>
      <c r="F379" s="1">
        <v>2150</v>
      </c>
      <c r="G379" s="1">
        <v>3143</v>
      </c>
      <c r="H379" s="1">
        <v>2</v>
      </c>
      <c r="I379" s="1">
        <v>0</v>
      </c>
      <c r="J379" s="1">
        <v>0</v>
      </c>
      <c r="K379" s="1">
        <v>3</v>
      </c>
      <c r="L379" s="1">
        <v>7</v>
      </c>
      <c r="M379" s="1">
        <v>2150</v>
      </c>
      <c r="N379" s="1">
        <v>0</v>
      </c>
      <c r="O379" s="1">
        <v>2010</v>
      </c>
      <c r="P379" s="1">
        <v>0</v>
      </c>
      <c r="Q379" s="2">
        <v>475048</v>
      </c>
      <c r="R379" s="1">
        <v>-122154</v>
      </c>
      <c r="S379" s="1"/>
      <c r="T379" s="4">
        <f t="shared" si="130"/>
        <v>202.32558139534885</v>
      </c>
      <c r="U379" s="4" t="b">
        <f t="shared" si="142"/>
        <v>1</v>
      </c>
      <c r="V379" s="2">
        <f t="shared" si="143"/>
        <v>1</v>
      </c>
      <c r="W379" s="4"/>
      <c r="X379" t="b">
        <f t="shared" si="131"/>
        <v>1</v>
      </c>
      <c r="Y379">
        <f t="shared" si="155"/>
        <v>1</v>
      </c>
      <c r="Z379" t="b">
        <f t="shared" si="132"/>
        <v>0</v>
      </c>
      <c r="AA379">
        <f t="shared" si="144"/>
        <v>0</v>
      </c>
      <c r="AB379" t="b">
        <f t="shared" si="133"/>
        <v>0</v>
      </c>
      <c r="AC379">
        <f t="shared" si="145"/>
        <v>0</v>
      </c>
      <c r="AE379">
        <f t="shared" si="146"/>
        <v>1</v>
      </c>
      <c r="AF379">
        <f t="shared" si="134"/>
        <v>1</v>
      </c>
      <c r="AG379" s="14">
        <f t="shared" si="147"/>
        <v>0</v>
      </c>
      <c r="AI379" s="13" t="b">
        <f t="shared" si="135"/>
        <v>0</v>
      </c>
      <c r="AJ379">
        <f t="shared" si="148"/>
        <v>0</v>
      </c>
      <c r="AL379" t="b">
        <v>1</v>
      </c>
      <c r="AM379">
        <v>1</v>
      </c>
      <c r="AO379" t="b">
        <v>0</v>
      </c>
      <c r="AP379">
        <v>0</v>
      </c>
      <c r="AR379" t="b">
        <v>0</v>
      </c>
      <c r="AS379">
        <v>0</v>
      </c>
      <c r="AU379" t="b">
        <v>0</v>
      </c>
      <c r="AV379">
        <v>0</v>
      </c>
      <c r="AX379" t="b">
        <v>1</v>
      </c>
      <c r="AY379">
        <v>1</v>
      </c>
      <c r="BA379" t="b">
        <f t="shared" si="136"/>
        <v>1</v>
      </c>
      <c r="BB379">
        <f t="shared" si="149"/>
        <v>1</v>
      </c>
      <c r="BD379" t="b">
        <f t="shared" si="137"/>
        <v>1</v>
      </c>
      <c r="BE379">
        <f t="shared" si="150"/>
        <v>1</v>
      </c>
      <c r="BG379" t="b">
        <f t="shared" si="138"/>
        <v>0</v>
      </c>
      <c r="BH379">
        <f t="shared" si="151"/>
        <v>0</v>
      </c>
      <c r="BJ379" t="b">
        <f t="shared" si="139"/>
        <v>0</v>
      </c>
      <c r="BK379">
        <f t="shared" si="152"/>
        <v>0</v>
      </c>
      <c r="BM379" t="b">
        <f t="shared" si="140"/>
        <v>0</v>
      </c>
      <c r="BN379">
        <f t="shared" si="153"/>
        <v>0</v>
      </c>
      <c r="BP379" t="b">
        <f t="shared" si="141"/>
        <v>0</v>
      </c>
      <c r="BQ379">
        <f t="shared" si="154"/>
        <v>0</v>
      </c>
    </row>
    <row r="380" spans="1:69" x14ac:dyDescent="0.25">
      <c r="A380" s="1">
        <v>3449000060</v>
      </c>
      <c r="B380" s="1" t="s">
        <v>205</v>
      </c>
      <c r="C380" s="4">
        <v>320000</v>
      </c>
      <c r="D380" s="1">
        <v>3</v>
      </c>
      <c r="E380" s="1">
        <v>1</v>
      </c>
      <c r="F380" s="1">
        <v>1400</v>
      </c>
      <c r="G380" s="1">
        <v>9000</v>
      </c>
      <c r="H380" s="1">
        <v>1</v>
      </c>
      <c r="I380" s="1">
        <v>0</v>
      </c>
      <c r="J380" s="1">
        <v>0</v>
      </c>
      <c r="K380" s="1">
        <v>5</v>
      </c>
      <c r="L380" s="1">
        <v>7</v>
      </c>
      <c r="M380" s="1">
        <v>1400</v>
      </c>
      <c r="N380" s="1">
        <v>0</v>
      </c>
      <c r="O380" s="1">
        <v>1959</v>
      </c>
      <c r="P380" s="1">
        <v>0</v>
      </c>
      <c r="Q380" s="2">
        <v>475022</v>
      </c>
      <c r="R380" s="1">
        <v>-122145</v>
      </c>
      <c r="S380" s="1"/>
      <c r="T380" s="4">
        <f t="shared" si="130"/>
        <v>228.57142857142858</v>
      </c>
      <c r="U380" s="4" t="b">
        <f t="shared" si="142"/>
        <v>1</v>
      </c>
      <c r="V380" s="2">
        <f t="shared" si="143"/>
        <v>1</v>
      </c>
      <c r="W380" s="4"/>
      <c r="X380" t="b">
        <f t="shared" si="131"/>
        <v>0</v>
      </c>
      <c r="Y380">
        <f t="shared" si="155"/>
        <v>0</v>
      </c>
      <c r="Z380" t="b">
        <f t="shared" si="132"/>
        <v>1</v>
      </c>
      <c r="AA380">
        <f t="shared" si="144"/>
        <v>1</v>
      </c>
      <c r="AB380" t="b">
        <f t="shared" si="133"/>
        <v>0</v>
      </c>
      <c r="AC380">
        <f t="shared" si="145"/>
        <v>0</v>
      </c>
      <c r="AE380">
        <f t="shared" si="146"/>
        <v>0</v>
      </c>
      <c r="AF380">
        <f t="shared" si="134"/>
        <v>1</v>
      </c>
      <c r="AG380" s="14">
        <f t="shared" si="147"/>
        <v>1</v>
      </c>
      <c r="AI380" s="13" t="b">
        <f t="shared" si="135"/>
        <v>0</v>
      </c>
      <c r="AJ380">
        <f t="shared" si="148"/>
        <v>0</v>
      </c>
      <c r="AL380" t="b">
        <v>0</v>
      </c>
      <c r="AM380">
        <v>0</v>
      </c>
      <c r="AO380" t="b">
        <v>0</v>
      </c>
      <c r="AP380">
        <v>0</v>
      </c>
      <c r="AR380" t="b">
        <v>0</v>
      </c>
      <c r="AS380">
        <v>0</v>
      </c>
      <c r="AU380" t="b">
        <v>0</v>
      </c>
      <c r="AV380">
        <v>0</v>
      </c>
      <c r="AX380" t="b">
        <v>0</v>
      </c>
      <c r="AY380">
        <v>0</v>
      </c>
      <c r="BA380" t="b">
        <f t="shared" si="136"/>
        <v>0</v>
      </c>
      <c r="BB380">
        <f t="shared" si="149"/>
        <v>0</v>
      </c>
      <c r="BD380" t="b">
        <f t="shared" si="137"/>
        <v>0</v>
      </c>
      <c r="BE380">
        <f t="shared" si="150"/>
        <v>0</v>
      </c>
      <c r="BG380" t="b">
        <f t="shared" si="138"/>
        <v>0</v>
      </c>
      <c r="BH380">
        <f t="shared" si="151"/>
        <v>0</v>
      </c>
      <c r="BJ380" t="b">
        <f t="shared" si="139"/>
        <v>0</v>
      </c>
      <c r="BK380">
        <f t="shared" si="152"/>
        <v>0</v>
      </c>
      <c r="BM380" t="b">
        <f t="shared" si="140"/>
        <v>1</v>
      </c>
      <c r="BN380">
        <f t="shared" si="153"/>
        <v>1</v>
      </c>
      <c r="BP380" t="b">
        <f t="shared" si="141"/>
        <v>0</v>
      </c>
      <c r="BQ380">
        <f t="shared" si="154"/>
        <v>0</v>
      </c>
    </row>
    <row r="381" spans="1:69" x14ac:dyDescent="0.25">
      <c r="A381" s="1">
        <v>5045700400</v>
      </c>
      <c r="B381" s="1" t="s">
        <v>4</v>
      </c>
      <c r="C381" s="4">
        <v>559950</v>
      </c>
      <c r="D381" s="1">
        <v>5</v>
      </c>
      <c r="E381" s="1" t="s">
        <v>9</v>
      </c>
      <c r="F381" s="1">
        <v>2990</v>
      </c>
      <c r="G381" s="1">
        <v>6370</v>
      </c>
      <c r="H381" s="1">
        <v>2</v>
      </c>
      <c r="I381" s="1">
        <v>0</v>
      </c>
      <c r="J381" s="1">
        <v>0</v>
      </c>
      <c r="K381" s="1">
        <v>3</v>
      </c>
      <c r="L381" s="1">
        <v>8</v>
      </c>
      <c r="M381" s="1">
        <v>2990</v>
      </c>
      <c r="N381" s="1">
        <v>0</v>
      </c>
      <c r="O381" s="1">
        <v>2014</v>
      </c>
      <c r="P381" s="1">
        <v>0</v>
      </c>
      <c r="Q381" s="2">
        <v>474853</v>
      </c>
      <c r="R381" s="1">
        <v>-122154</v>
      </c>
      <c r="S381" s="1"/>
      <c r="T381" s="4">
        <f t="shared" si="130"/>
        <v>187.27424749163879</v>
      </c>
      <c r="U381" s="4" t="b">
        <f t="shared" si="142"/>
        <v>0</v>
      </c>
      <c r="V381" s="2">
        <f t="shared" si="143"/>
        <v>0</v>
      </c>
      <c r="W381" s="4"/>
      <c r="X381" t="b">
        <f t="shared" si="131"/>
        <v>1</v>
      </c>
      <c r="Y381">
        <f t="shared" si="155"/>
        <v>1</v>
      </c>
      <c r="Z381" t="b">
        <f t="shared" si="132"/>
        <v>0</v>
      </c>
      <c r="AA381">
        <f t="shared" si="144"/>
        <v>0</v>
      </c>
      <c r="AB381" t="b">
        <f t="shared" si="133"/>
        <v>0</v>
      </c>
      <c r="AC381">
        <f t="shared" si="145"/>
        <v>0</v>
      </c>
      <c r="AE381">
        <f t="shared" si="146"/>
        <v>1</v>
      </c>
      <c r="AF381">
        <f t="shared" si="134"/>
        <v>1</v>
      </c>
      <c r="AG381" s="14">
        <f t="shared" si="147"/>
        <v>0</v>
      </c>
      <c r="AI381" s="13" t="b">
        <f t="shared" si="135"/>
        <v>1</v>
      </c>
      <c r="AJ381">
        <f t="shared" si="148"/>
        <v>1</v>
      </c>
      <c r="AL381" t="b">
        <v>1</v>
      </c>
      <c r="AM381">
        <v>1</v>
      </c>
      <c r="AO381" t="b">
        <v>0</v>
      </c>
      <c r="AP381">
        <v>0</v>
      </c>
      <c r="AR381" t="b">
        <v>0</v>
      </c>
      <c r="AS381">
        <v>0</v>
      </c>
      <c r="AU381" t="b">
        <v>0</v>
      </c>
      <c r="AV381">
        <v>0</v>
      </c>
      <c r="AX381" t="b">
        <v>1</v>
      </c>
      <c r="AY381">
        <v>1</v>
      </c>
      <c r="BA381" t="b">
        <f t="shared" si="136"/>
        <v>1</v>
      </c>
      <c r="BB381">
        <f t="shared" si="149"/>
        <v>1</v>
      </c>
      <c r="BD381" t="b">
        <f t="shared" si="137"/>
        <v>1</v>
      </c>
      <c r="BE381">
        <f t="shared" si="150"/>
        <v>1</v>
      </c>
      <c r="BG381" t="b">
        <f t="shared" si="138"/>
        <v>1</v>
      </c>
      <c r="BH381">
        <f t="shared" si="151"/>
        <v>1</v>
      </c>
      <c r="BJ381" t="b">
        <f t="shared" si="139"/>
        <v>0</v>
      </c>
      <c r="BK381">
        <f t="shared" si="152"/>
        <v>0</v>
      </c>
      <c r="BM381" t="b">
        <f t="shared" si="140"/>
        <v>0</v>
      </c>
      <c r="BN381">
        <f t="shared" si="153"/>
        <v>0</v>
      </c>
      <c r="BP381" t="b">
        <f t="shared" si="141"/>
        <v>0</v>
      </c>
      <c r="BQ381">
        <f t="shared" si="154"/>
        <v>0</v>
      </c>
    </row>
    <row r="382" spans="1:69" x14ac:dyDescent="0.25">
      <c r="A382" s="1">
        <v>4305600100</v>
      </c>
      <c r="B382" s="1" t="s">
        <v>185</v>
      </c>
      <c r="C382" s="4">
        <v>570000</v>
      </c>
      <c r="D382" s="1">
        <v>4</v>
      </c>
      <c r="E382" s="1" t="s">
        <v>9</v>
      </c>
      <c r="F382" s="1">
        <v>3250</v>
      </c>
      <c r="G382" s="1">
        <v>5600</v>
      </c>
      <c r="H382" s="1">
        <v>2</v>
      </c>
      <c r="I382" s="1">
        <v>0</v>
      </c>
      <c r="J382" s="1">
        <v>0</v>
      </c>
      <c r="K382" s="1">
        <v>3</v>
      </c>
      <c r="L382" s="1">
        <v>8</v>
      </c>
      <c r="M382" s="1">
        <v>3250</v>
      </c>
      <c r="N382" s="1">
        <v>0</v>
      </c>
      <c r="O382" s="1">
        <v>2011</v>
      </c>
      <c r="P382" s="1">
        <v>0</v>
      </c>
      <c r="Q382" s="2">
        <v>474806</v>
      </c>
      <c r="R382" s="1">
        <v>-122125</v>
      </c>
      <c r="S382" s="1"/>
      <c r="T382" s="4">
        <f t="shared" si="130"/>
        <v>175.38461538461539</v>
      </c>
      <c r="U382" s="4" t="b">
        <f t="shared" si="142"/>
        <v>0</v>
      </c>
      <c r="V382" s="2">
        <f t="shared" si="143"/>
        <v>0</v>
      </c>
      <c r="W382" s="4"/>
      <c r="X382" t="b">
        <f t="shared" si="131"/>
        <v>1</v>
      </c>
      <c r="Y382">
        <f t="shared" si="155"/>
        <v>1</v>
      </c>
      <c r="Z382" t="b">
        <f t="shared" si="132"/>
        <v>0</v>
      </c>
      <c r="AA382">
        <f t="shared" si="144"/>
        <v>0</v>
      </c>
      <c r="AB382" t="b">
        <f t="shared" si="133"/>
        <v>0</v>
      </c>
      <c r="AC382">
        <f t="shared" si="145"/>
        <v>0</v>
      </c>
      <c r="AE382">
        <f t="shared" si="146"/>
        <v>1</v>
      </c>
      <c r="AF382">
        <f t="shared" si="134"/>
        <v>1</v>
      </c>
      <c r="AG382" s="14">
        <f t="shared" si="147"/>
        <v>0</v>
      </c>
      <c r="AI382" s="13" t="b">
        <f t="shared" si="135"/>
        <v>1</v>
      </c>
      <c r="AJ382">
        <f t="shared" si="148"/>
        <v>1</v>
      </c>
      <c r="AL382" t="b">
        <v>1</v>
      </c>
      <c r="AM382">
        <v>1</v>
      </c>
      <c r="AO382" t="b">
        <v>0</v>
      </c>
      <c r="AP382">
        <v>0</v>
      </c>
      <c r="AR382" t="b">
        <v>0</v>
      </c>
      <c r="AS382">
        <v>0</v>
      </c>
      <c r="AU382" t="b">
        <v>0</v>
      </c>
      <c r="AV382">
        <v>0</v>
      </c>
      <c r="AX382" t="b">
        <v>1</v>
      </c>
      <c r="AY382">
        <v>1</v>
      </c>
      <c r="BA382" t="b">
        <f t="shared" si="136"/>
        <v>1</v>
      </c>
      <c r="BB382">
        <f t="shared" si="149"/>
        <v>1</v>
      </c>
      <c r="BD382" t="b">
        <f t="shared" si="137"/>
        <v>1</v>
      </c>
      <c r="BE382">
        <f t="shared" si="150"/>
        <v>1</v>
      </c>
      <c r="BG382" t="b">
        <f t="shared" si="138"/>
        <v>1</v>
      </c>
      <c r="BH382">
        <f t="shared" si="151"/>
        <v>1</v>
      </c>
      <c r="BJ382" t="b">
        <f t="shared" si="139"/>
        <v>0</v>
      </c>
      <c r="BK382">
        <f t="shared" si="152"/>
        <v>0</v>
      </c>
      <c r="BM382" t="b">
        <f t="shared" si="140"/>
        <v>0</v>
      </c>
      <c r="BN382">
        <f t="shared" si="153"/>
        <v>0</v>
      </c>
      <c r="BP382" t="b">
        <f t="shared" si="141"/>
        <v>0</v>
      </c>
      <c r="BQ382">
        <f t="shared" si="154"/>
        <v>0</v>
      </c>
    </row>
    <row r="383" spans="1:69" x14ac:dyDescent="0.25">
      <c r="A383" s="1">
        <v>9211010900</v>
      </c>
      <c r="B383" s="1" t="s">
        <v>44</v>
      </c>
      <c r="C383" s="4">
        <v>580000</v>
      </c>
      <c r="D383" s="1">
        <v>4</v>
      </c>
      <c r="E383" s="1" t="s">
        <v>12</v>
      </c>
      <c r="F383" s="1">
        <v>3250</v>
      </c>
      <c r="G383" s="1">
        <v>5000</v>
      </c>
      <c r="H383" s="1">
        <v>2</v>
      </c>
      <c r="I383" s="1">
        <v>0</v>
      </c>
      <c r="J383" s="1">
        <v>0</v>
      </c>
      <c r="K383" s="1">
        <v>3</v>
      </c>
      <c r="L383" s="1">
        <v>8</v>
      </c>
      <c r="M383" s="1">
        <v>3250</v>
      </c>
      <c r="N383" s="1">
        <v>0</v>
      </c>
      <c r="O383" s="1">
        <v>2008</v>
      </c>
      <c r="P383" s="1">
        <v>0</v>
      </c>
      <c r="Q383" s="2">
        <v>474988</v>
      </c>
      <c r="R383" s="1">
        <v>-122148</v>
      </c>
      <c r="S383" s="1"/>
      <c r="T383" s="4">
        <f t="shared" si="130"/>
        <v>178.46153846153845</v>
      </c>
      <c r="U383" s="4" t="b">
        <f t="shared" si="142"/>
        <v>0</v>
      </c>
      <c r="V383" s="2">
        <f t="shared" si="143"/>
        <v>0</v>
      </c>
      <c r="W383" s="4"/>
      <c r="X383" t="b">
        <f t="shared" si="131"/>
        <v>1</v>
      </c>
      <c r="Y383">
        <f t="shared" si="155"/>
        <v>1</v>
      </c>
      <c r="Z383" t="b">
        <f t="shared" si="132"/>
        <v>0</v>
      </c>
      <c r="AA383">
        <f t="shared" si="144"/>
        <v>0</v>
      </c>
      <c r="AB383" t="b">
        <f t="shared" si="133"/>
        <v>0</v>
      </c>
      <c r="AC383">
        <f t="shared" si="145"/>
        <v>0</v>
      </c>
      <c r="AE383">
        <f t="shared" si="146"/>
        <v>1</v>
      </c>
      <c r="AF383">
        <f t="shared" si="134"/>
        <v>1</v>
      </c>
      <c r="AG383" s="14">
        <f t="shared" si="147"/>
        <v>0</v>
      </c>
      <c r="AI383" s="13" t="b">
        <f t="shared" si="135"/>
        <v>1</v>
      </c>
      <c r="AJ383">
        <f t="shared" si="148"/>
        <v>1</v>
      </c>
      <c r="AL383" t="b">
        <v>1</v>
      </c>
      <c r="AM383">
        <v>1</v>
      </c>
      <c r="AO383" t="b">
        <v>0</v>
      </c>
      <c r="AP383">
        <v>0</v>
      </c>
      <c r="AR383" t="b">
        <v>0</v>
      </c>
      <c r="AS383">
        <v>0</v>
      </c>
      <c r="AU383" t="b">
        <v>0</v>
      </c>
      <c r="AV383">
        <v>0</v>
      </c>
      <c r="AX383" t="b">
        <v>1</v>
      </c>
      <c r="AY383">
        <v>1</v>
      </c>
      <c r="BA383" t="b">
        <f t="shared" si="136"/>
        <v>1</v>
      </c>
      <c r="BB383">
        <f t="shared" si="149"/>
        <v>1</v>
      </c>
      <c r="BD383" t="b">
        <f t="shared" si="137"/>
        <v>1</v>
      </c>
      <c r="BE383">
        <f t="shared" si="150"/>
        <v>1</v>
      </c>
      <c r="BG383" t="b">
        <f t="shared" si="138"/>
        <v>1</v>
      </c>
      <c r="BH383">
        <f t="shared" si="151"/>
        <v>1</v>
      </c>
      <c r="BJ383" t="b">
        <f t="shared" si="139"/>
        <v>0</v>
      </c>
      <c r="BK383">
        <f t="shared" si="152"/>
        <v>0</v>
      </c>
      <c r="BM383" t="b">
        <f t="shared" si="140"/>
        <v>0</v>
      </c>
      <c r="BN383">
        <f t="shared" si="153"/>
        <v>0</v>
      </c>
      <c r="BP383" t="b">
        <f t="shared" si="141"/>
        <v>0</v>
      </c>
      <c r="BQ383">
        <f t="shared" si="154"/>
        <v>0</v>
      </c>
    </row>
    <row r="384" spans="1:69" x14ac:dyDescent="0.25">
      <c r="A384" s="1">
        <v>7708200600</v>
      </c>
      <c r="B384" s="1" t="s">
        <v>203</v>
      </c>
      <c r="C384" s="4">
        <v>498000</v>
      </c>
      <c r="D384" s="1">
        <v>3</v>
      </c>
      <c r="E384" s="1" t="s">
        <v>12</v>
      </c>
      <c r="F384" s="1">
        <v>2480</v>
      </c>
      <c r="G384" s="1">
        <v>4136</v>
      </c>
      <c r="H384" s="1">
        <v>2</v>
      </c>
      <c r="I384" s="1">
        <v>0</v>
      </c>
      <c r="J384" s="1">
        <v>0</v>
      </c>
      <c r="K384" s="1">
        <v>3</v>
      </c>
      <c r="L384" s="1">
        <v>8</v>
      </c>
      <c r="M384" s="1">
        <v>2480</v>
      </c>
      <c r="N384" s="1">
        <v>0</v>
      </c>
      <c r="O384" s="1">
        <v>2009</v>
      </c>
      <c r="P384" s="1">
        <v>0</v>
      </c>
      <c r="Q384" s="1">
        <v>47493</v>
      </c>
      <c r="R384" s="1">
        <v>-122147</v>
      </c>
      <c r="S384" s="1"/>
      <c r="T384" s="4">
        <f t="shared" si="130"/>
        <v>200.80645161290323</v>
      </c>
      <c r="U384" s="4" t="b">
        <f t="shared" si="142"/>
        <v>1</v>
      </c>
      <c r="V384" s="2">
        <f t="shared" si="143"/>
        <v>1</v>
      </c>
      <c r="W384" s="4"/>
      <c r="X384" t="b">
        <f t="shared" si="131"/>
        <v>1</v>
      </c>
      <c r="Y384">
        <f t="shared" si="155"/>
        <v>1</v>
      </c>
      <c r="Z384" t="b">
        <f t="shared" si="132"/>
        <v>0</v>
      </c>
      <c r="AA384">
        <f t="shared" si="144"/>
        <v>0</v>
      </c>
      <c r="AB384" t="b">
        <f t="shared" si="133"/>
        <v>0</v>
      </c>
      <c r="AC384">
        <f t="shared" si="145"/>
        <v>0</v>
      </c>
      <c r="AE384">
        <f t="shared" si="146"/>
        <v>1</v>
      </c>
      <c r="AF384">
        <f t="shared" si="134"/>
        <v>1</v>
      </c>
      <c r="AG384" s="14">
        <f t="shared" si="147"/>
        <v>0</v>
      </c>
      <c r="AI384" s="13" t="b">
        <f t="shared" si="135"/>
        <v>0</v>
      </c>
      <c r="AJ384">
        <f t="shared" si="148"/>
        <v>0</v>
      </c>
      <c r="AL384" t="b">
        <v>1</v>
      </c>
      <c r="AM384">
        <v>1</v>
      </c>
      <c r="AO384" t="b">
        <v>0</v>
      </c>
      <c r="AP384">
        <v>0</v>
      </c>
      <c r="AR384" t="b">
        <v>0</v>
      </c>
      <c r="AS384">
        <v>0</v>
      </c>
      <c r="AU384" t="b">
        <v>0</v>
      </c>
      <c r="AV384">
        <v>0</v>
      </c>
      <c r="AX384" t="b">
        <v>1</v>
      </c>
      <c r="AY384">
        <v>1</v>
      </c>
      <c r="BA384" t="b">
        <f t="shared" si="136"/>
        <v>0</v>
      </c>
      <c r="BB384">
        <f t="shared" si="149"/>
        <v>0</v>
      </c>
      <c r="BD384" t="b">
        <f t="shared" si="137"/>
        <v>1</v>
      </c>
      <c r="BE384">
        <f t="shared" si="150"/>
        <v>1</v>
      </c>
      <c r="BG384" t="b">
        <f t="shared" si="138"/>
        <v>0</v>
      </c>
      <c r="BH384">
        <f t="shared" si="151"/>
        <v>0</v>
      </c>
      <c r="BJ384" t="b">
        <f t="shared" si="139"/>
        <v>0</v>
      </c>
      <c r="BK384">
        <f t="shared" si="152"/>
        <v>0</v>
      </c>
      <c r="BM384" t="b">
        <f t="shared" si="140"/>
        <v>0</v>
      </c>
      <c r="BN384">
        <f t="shared" si="153"/>
        <v>0</v>
      </c>
      <c r="BP384" t="b">
        <f t="shared" si="141"/>
        <v>0</v>
      </c>
      <c r="BQ384">
        <f t="shared" si="154"/>
        <v>0</v>
      </c>
    </row>
    <row r="385" spans="1:69" x14ac:dyDescent="0.25">
      <c r="A385" s="1">
        <v>3449000300</v>
      </c>
      <c r="B385" s="1" t="s">
        <v>227</v>
      </c>
      <c r="C385" s="4">
        <v>379000</v>
      </c>
      <c r="D385" s="1">
        <v>4</v>
      </c>
      <c r="E385" s="1" t="s">
        <v>1</v>
      </c>
      <c r="F385" s="1">
        <v>2020</v>
      </c>
      <c r="G385" s="1">
        <v>7560</v>
      </c>
      <c r="H385" s="1">
        <v>1</v>
      </c>
      <c r="I385" s="1">
        <v>0</v>
      </c>
      <c r="J385" s="1">
        <v>0</v>
      </c>
      <c r="K385" s="1">
        <v>4</v>
      </c>
      <c r="L385" s="1">
        <v>7</v>
      </c>
      <c r="M385" s="1">
        <v>2020</v>
      </c>
      <c r="N385" s="1">
        <v>0</v>
      </c>
      <c r="O385" s="1">
        <v>1960</v>
      </c>
      <c r="P385" s="1">
        <v>0</v>
      </c>
      <c r="Q385" s="1">
        <v>47502</v>
      </c>
      <c r="R385" s="1">
        <v>-122146</v>
      </c>
      <c r="S385" s="1"/>
      <c r="T385" s="4">
        <f t="shared" si="130"/>
        <v>187.62376237623764</v>
      </c>
      <c r="U385" s="4" t="b">
        <f t="shared" si="142"/>
        <v>0</v>
      </c>
      <c r="V385" s="2">
        <f t="shared" si="143"/>
        <v>0</v>
      </c>
      <c r="W385" s="4"/>
      <c r="X385" t="b">
        <f t="shared" si="131"/>
        <v>1</v>
      </c>
      <c r="Y385">
        <f t="shared" si="155"/>
        <v>1</v>
      </c>
      <c r="Z385" t="b">
        <f t="shared" si="132"/>
        <v>0</v>
      </c>
      <c r="AA385">
        <f t="shared" si="144"/>
        <v>0</v>
      </c>
      <c r="AB385" t="b">
        <f t="shared" si="133"/>
        <v>0</v>
      </c>
      <c r="AC385">
        <f t="shared" si="145"/>
        <v>0</v>
      </c>
      <c r="AE385">
        <f t="shared" si="146"/>
        <v>1</v>
      </c>
      <c r="AF385">
        <f t="shared" si="134"/>
        <v>1</v>
      </c>
      <c r="AG385" s="14">
        <f t="shared" si="147"/>
        <v>0</v>
      </c>
      <c r="AI385" s="13" t="b">
        <f t="shared" si="135"/>
        <v>0</v>
      </c>
      <c r="AJ385">
        <f t="shared" si="148"/>
        <v>0</v>
      </c>
      <c r="AL385" t="b">
        <v>0</v>
      </c>
      <c r="AM385">
        <v>0</v>
      </c>
      <c r="AO385" t="b">
        <v>0</v>
      </c>
      <c r="AP385">
        <v>0</v>
      </c>
      <c r="AR385" t="b">
        <v>0</v>
      </c>
      <c r="AS385">
        <v>0</v>
      </c>
      <c r="AU385" t="b">
        <v>0</v>
      </c>
      <c r="AV385">
        <v>0</v>
      </c>
      <c r="AX385" t="b">
        <v>0</v>
      </c>
      <c r="AY385">
        <v>0</v>
      </c>
      <c r="BA385" t="b">
        <f t="shared" si="136"/>
        <v>1</v>
      </c>
      <c r="BB385">
        <f t="shared" si="149"/>
        <v>1</v>
      </c>
      <c r="BD385" t="b">
        <f t="shared" si="137"/>
        <v>1</v>
      </c>
      <c r="BE385">
        <f t="shared" si="150"/>
        <v>1</v>
      </c>
      <c r="BG385" t="b">
        <f t="shared" si="138"/>
        <v>0</v>
      </c>
      <c r="BH385">
        <f t="shared" si="151"/>
        <v>0</v>
      </c>
      <c r="BJ385" t="b">
        <f t="shared" si="139"/>
        <v>0</v>
      </c>
      <c r="BK385">
        <f t="shared" si="152"/>
        <v>0</v>
      </c>
      <c r="BM385" t="b">
        <f t="shared" si="140"/>
        <v>1</v>
      </c>
      <c r="BN385">
        <f t="shared" si="153"/>
        <v>1</v>
      </c>
      <c r="BP385" t="b">
        <f t="shared" si="141"/>
        <v>0</v>
      </c>
      <c r="BQ385">
        <f t="shared" si="154"/>
        <v>0</v>
      </c>
    </row>
    <row r="386" spans="1:69" x14ac:dyDescent="0.25">
      <c r="A386" s="1">
        <v>7436700090</v>
      </c>
      <c r="B386" s="1" t="s">
        <v>123</v>
      </c>
      <c r="C386" s="4">
        <v>449950</v>
      </c>
      <c r="D386" s="1">
        <v>4</v>
      </c>
      <c r="E386" s="1" t="s">
        <v>9</v>
      </c>
      <c r="F386" s="1">
        <v>2320</v>
      </c>
      <c r="G386" s="1">
        <v>4344</v>
      </c>
      <c r="H386" s="1">
        <v>2</v>
      </c>
      <c r="I386" s="1">
        <v>0</v>
      </c>
      <c r="J386" s="1">
        <v>0</v>
      </c>
      <c r="K386" s="1">
        <v>3</v>
      </c>
      <c r="L386" s="1">
        <v>8</v>
      </c>
      <c r="M386" s="1">
        <v>2320</v>
      </c>
      <c r="N386" s="1">
        <v>0</v>
      </c>
      <c r="O386" s="1">
        <v>2012</v>
      </c>
      <c r="P386" s="1">
        <v>0</v>
      </c>
      <c r="Q386" s="2">
        <v>474862</v>
      </c>
      <c r="R386" s="1">
        <v>-122163</v>
      </c>
      <c r="S386" s="1"/>
      <c r="T386" s="4">
        <f t="shared" ref="T386:T449" si="156">C386/F386</f>
        <v>193.94396551724137</v>
      </c>
      <c r="U386" s="4" t="b">
        <f t="shared" si="142"/>
        <v>0</v>
      </c>
      <c r="V386" s="2">
        <f t="shared" si="143"/>
        <v>0</v>
      </c>
      <c r="W386" s="4"/>
      <c r="X386" t="b">
        <f t="shared" ref="X386:X449" si="157">AND(T386&lt;T$475, T386&gt;T$476)</f>
        <v>1</v>
      </c>
      <c r="Y386">
        <f t="shared" si="155"/>
        <v>1</v>
      </c>
      <c r="Z386" t="b">
        <f t="shared" ref="Z386:Z449" si="158">T386&gt;=225</f>
        <v>0</v>
      </c>
      <c r="AA386">
        <f t="shared" si="144"/>
        <v>0</v>
      </c>
      <c r="AB386" t="b">
        <f t="shared" ref="AB386:AB449" si="159">T386&lt;=175</f>
        <v>0</v>
      </c>
      <c r="AC386">
        <f t="shared" si="145"/>
        <v>0</v>
      </c>
      <c r="AE386">
        <f t="shared" si="146"/>
        <v>1</v>
      </c>
      <c r="AF386">
        <f t="shared" ref="AF386:AF449" si="160">COUNTIFS(Y386:AA386,0)</f>
        <v>1</v>
      </c>
      <c r="AG386" s="14">
        <f t="shared" si="147"/>
        <v>0</v>
      </c>
      <c r="AI386" s="13" t="b">
        <f t="shared" ref="AI386:AI449" si="161">C386&gt;500000</f>
        <v>0</v>
      </c>
      <c r="AJ386">
        <f t="shared" si="148"/>
        <v>0</v>
      </c>
      <c r="AL386" t="b">
        <v>1</v>
      </c>
      <c r="AM386">
        <v>1</v>
      </c>
      <c r="AO386" t="b">
        <v>0</v>
      </c>
      <c r="AP386">
        <v>0</v>
      </c>
      <c r="AR386" t="b">
        <v>0</v>
      </c>
      <c r="AS386">
        <v>0</v>
      </c>
      <c r="AU386" t="b">
        <v>0</v>
      </c>
      <c r="AV386">
        <v>0</v>
      </c>
      <c r="AX386" t="b">
        <v>1</v>
      </c>
      <c r="AY386">
        <v>1</v>
      </c>
      <c r="BA386" t="b">
        <f t="shared" ref="BA386:BA449" si="162">D386&gt;3</f>
        <v>1</v>
      </c>
      <c r="BB386">
        <f t="shared" si="149"/>
        <v>1</v>
      </c>
      <c r="BD386" t="b">
        <f t="shared" ref="BD386:BD449" si="163">E386&gt;2</f>
        <v>1</v>
      </c>
      <c r="BE386">
        <f t="shared" si="150"/>
        <v>1</v>
      </c>
      <c r="BG386" t="b">
        <f t="shared" ref="BG386:BG449" si="164">F386&gt;2500</f>
        <v>0</v>
      </c>
      <c r="BH386">
        <f t="shared" si="151"/>
        <v>0</v>
      </c>
      <c r="BJ386" t="b">
        <f t="shared" ref="BJ386:BJ449" si="165">G386&gt;14000</f>
        <v>0</v>
      </c>
      <c r="BK386">
        <f t="shared" si="152"/>
        <v>0</v>
      </c>
      <c r="BM386" t="b">
        <f t="shared" ref="BM386:BM449" si="166">K386&gt;3</f>
        <v>0</v>
      </c>
      <c r="BN386">
        <f t="shared" si="153"/>
        <v>0</v>
      </c>
      <c r="BP386" t="b">
        <f t="shared" ref="BP386:BP449" si="167">L386&gt;8</f>
        <v>0</v>
      </c>
      <c r="BQ386">
        <f t="shared" si="154"/>
        <v>0</v>
      </c>
    </row>
    <row r="387" spans="1:69" x14ac:dyDescent="0.25">
      <c r="A387" s="1">
        <v>9477580110</v>
      </c>
      <c r="B387" s="1" t="s">
        <v>139</v>
      </c>
      <c r="C387" s="4">
        <v>971971</v>
      </c>
      <c r="D387" s="1">
        <v>4</v>
      </c>
      <c r="E387" s="1" t="s">
        <v>42</v>
      </c>
      <c r="F387" s="1">
        <v>3460</v>
      </c>
      <c r="G387" s="1">
        <v>6738</v>
      </c>
      <c r="H387" s="1">
        <v>2</v>
      </c>
      <c r="I387" s="1">
        <v>0</v>
      </c>
      <c r="J387" s="1">
        <v>0</v>
      </c>
      <c r="K387" s="1">
        <v>3</v>
      </c>
      <c r="L387" s="1">
        <v>11</v>
      </c>
      <c r="M387" s="1">
        <v>3460</v>
      </c>
      <c r="N387" s="1">
        <v>0</v>
      </c>
      <c r="O387" s="1">
        <v>2013</v>
      </c>
      <c r="P387" s="1">
        <v>0</v>
      </c>
      <c r="Q387" s="1">
        <v>47506</v>
      </c>
      <c r="R387" s="1">
        <v>-122145</v>
      </c>
      <c r="S387" s="1"/>
      <c r="T387" s="4">
        <f t="shared" si="156"/>
        <v>280.91647398843929</v>
      </c>
      <c r="U387" s="4" t="b">
        <f t="shared" ref="U387:U450" si="168">T387&gt;200</f>
        <v>1</v>
      </c>
      <c r="V387" s="2">
        <f t="shared" ref="V387:V450" si="169">COUNTIFS(U387,TRUE)</f>
        <v>1</v>
      </c>
      <c r="W387" s="4"/>
      <c r="X387" t="b">
        <f t="shared" si="157"/>
        <v>0</v>
      </c>
      <c r="Y387">
        <f t="shared" si="155"/>
        <v>0</v>
      </c>
      <c r="Z387" t="b">
        <f t="shared" si="158"/>
        <v>1</v>
      </c>
      <c r="AA387">
        <f t="shared" ref="AA387:AA450" si="170">COUNTIFS(Z387,TRUE)</f>
        <v>1</v>
      </c>
      <c r="AB387" t="b">
        <f t="shared" si="159"/>
        <v>0</v>
      </c>
      <c r="AC387">
        <f t="shared" ref="AC387:AC450" si="171">COUNTIFS(AB387,TRUE)</f>
        <v>0</v>
      </c>
      <c r="AE387">
        <f t="shared" ref="AE387:AE450" si="172">COUNTIFS(Y387,1,AA387,0)</f>
        <v>0</v>
      </c>
      <c r="AF387">
        <f t="shared" si="160"/>
        <v>1</v>
      </c>
      <c r="AG387" s="14">
        <f t="shared" ref="AG387:AG450" si="173">AF387-Y387</f>
        <v>1</v>
      </c>
      <c r="AI387" s="13" t="b">
        <f t="shared" si="161"/>
        <v>1</v>
      </c>
      <c r="AJ387">
        <f t="shared" ref="AJ387:AJ450" si="174">COUNTIFS(AI387,TRUE)</f>
        <v>1</v>
      </c>
      <c r="AL387" t="b">
        <v>1</v>
      </c>
      <c r="AM387">
        <v>1</v>
      </c>
      <c r="AO387" t="b">
        <v>0</v>
      </c>
      <c r="AP387">
        <v>0</v>
      </c>
      <c r="AR387" t="b">
        <v>0</v>
      </c>
      <c r="AS387">
        <v>0</v>
      </c>
      <c r="AU387" t="b">
        <v>0</v>
      </c>
      <c r="AV387">
        <v>0</v>
      </c>
      <c r="AX387" t="b">
        <v>1</v>
      </c>
      <c r="AY387">
        <v>1</v>
      </c>
      <c r="BA387" t="b">
        <f t="shared" si="162"/>
        <v>1</v>
      </c>
      <c r="BB387">
        <f t="shared" ref="BB387:BB450" si="175">COUNTIFS(BA387,TRUE)</f>
        <v>1</v>
      </c>
      <c r="BD387" t="b">
        <f t="shared" si="163"/>
        <v>1</v>
      </c>
      <c r="BE387">
        <f t="shared" ref="BE387:BE450" si="176">COUNTIFS(BD387,TRUE)</f>
        <v>1</v>
      </c>
      <c r="BG387" t="b">
        <f t="shared" si="164"/>
        <v>1</v>
      </c>
      <c r="BH387">
        <f t="shared" ref="BH387:BH450" si="177">COUNTIFS(BG387,TRUE)</f>
        <v>1</v>
      </c>
      <c r="BJ387" t="b">
        <f t="shared" si="165"/>
        <v>0</v>
      </c>
      <c r="BK387">
        <f t="shared" ref="BK387:BK450" si="178">COUNTIFS(BJ387,TRUE)</f>
        <v>0</v>
      </c>
      <c r="BM387" t="b">
        <f t="shared" si="166"/>
        <v>0</v>
      </c>
      <c r="BN387">
        <f t="shared" ref="BN387:BN450" si="179">COUNTIFS(BM387,TRUE)</f>
        <v>0</v>
      </c>
      <c r="BP387" t="b">
        <f t="shared" si="167"/>
        <v>1</v>
      </c>
      <c r="BQ387">
        <f t="shared" ref="BQ387:BQ450" si="180">COUNTIFS(BP387,TRUE)</f>
        <v>1</v>
      </c>
    </row>
    <row r="388" spans="1:69" x14ac:dyDescent="0.25">
      <c r="A388" s="1">
        <v>1123059125</v>
      </c>
      <c r="B388" s="1" t="s">
        <v>163</v>
      </c>
      <c r="C388" s="4">
        <v>551500</v>
      </c>
      <c r="D388" s="1">
        <v>4</v>
      </c>
      <c r="E388" s="1" t="s">
        <v>12</v>
      </c>
      <c r="F388" s="1">
        <v>2950</v>
      </c>
      <c r="G388" s="1">
        <v>10003</v>
      </c>
      <c r="H388" s="1">
        <v>2</v>
      </c>
      <c r="I388" s="1">
        <v>0</v>
      </c>
      <c r="J388" s="1">
        <v>0</v>
      </c>
      <c r="K388" s="1">
        <v>3</v>
      </c>
      <c r="L388" s="1">
        <v>9</v>
      </c>
      <c r="M388" s="1">
        <v>2950</v>
      </c>
      <c r="N388" s="1">
        <v>0</v>
      </c>
      <c r="O388" s="1">
        <v>2006</v>
      </c>
      <c r="P388" s="1">
        <v>0</v>
      </c>
      <c r="Q388" s="1">
        <v>47489</v>
      </c>
      <c r="R388" s="1" t="s">
        <v>81</v>
      </c>
      <c r="S388" s="1"/>
      <c r="T388" s="4">
        <f t="shared" si="156"/>
        <v>186.94915254237287</v>
      </c>
      <c r="U388" s="4" t="b">
        <f t="shared" si="168"/>
        <v>0</v>
      </c>
      <c r="V388" s="2">
        <f t="shared" si="169"/>
        <v>0</v>
      </c>
      <c r="W388" s="4"/>
      <c r="X388" t="b">
        <f t="shared" si="157"/>
        <v>1</v>
      </c>
      <c r="Y388">
        <f t="shared" si="155"/>
        <v>1</v>
      </c>
      <c r="Z388" t="b">
        <f t="shared" si="158"/>
        <v>0</v>
      </c>
      <c r="AA388">
        <f t="shared" si="170"/>
        <v>0</v>
      </c>
      <c r="AB388" t="b">
        <f t="shared" si="159"/>
        <v>0</v>
      </c>
      <c r="AC388">
        <f t="shared" si="171"/>
        <v>0</v>
      </c>
      <c r="AE388">
        <f t="shared" si="172"/>
        <v>1</v>
      </c>
      <c r="AF388">
        <f t="shared" si="160"/>
        <v>1</v>
      </c>
      <c r="AG388" s="14">
        <f t="shared" si="173"/>
        <v>0</v>
      </c>
      <c r="AI388" s="13" t="b">
        <f t="shared" si="161"/>
        <v>1</v>
      </c>
      <c r="AJ388">
        <f t="shared" si="174"/>
        <v>1</v>
      </c>
      <c r="AL388" t="b">
        <v>1</v>
      </c>
      <c r="AM388">
        <v>1</v>
      </c>
      <c r="AO388" t="b">
        <v>0</v>
      </c>
      <c r="AP388">
        <v>0</v>
      </c>
      <c r="AR388" t="b">
        <v>0</v>
      </c>
      <c r="AS388">
        <v>0</v>
      </c>
      <c r="AU388" t="b">
        <v>0</v>
      </c>
      <c r="AV388">
        <v>0</v>
      </c>
      <c r="AX388" t="b">
        <v>1</v>
      </c>
      <c r="AY388">
        <v>1</v>
      </c>
      <c r="BA388" t="b">
        <f t="shared" si="162"/>
        <v>1</v>
      </c>
      <c r="BB388">
        <f t="shared" si="175"/>
        <v>1</v>
      </c>
      <c r="BD388" t="b">
        <f t="shared" si="163"/>
        <v>1</v>
      </c>
      <c r="BE388">
        <f t="shared" si="176"/>
        <v>1</v>
      </c>
      <c r="BG388" t="b">
        <f t="shared" si="164"/>
        <v>1</v>
      </c>
      <c r="BH388">
        <f t="shared" si="177"/>
        <v>1</v>
      </c>
      <c r="BJ388" t="b">
        <f t="shared" si="165"/>
        <v>0</v>
      </c>
      <c r="BK388">
        <f t="shared" si="178"/>
        <v>0</v>
      </c>
      <c r="BM388" t="b">
        <f t="shared" si="166"/>
        <v>0</v>
      </c>
      <c r="BN388">
        <f t="shared" si="179"/>
        <v>0</v>
      </c>
      <c r="BP388" t="b">
        <f t="shared" si="167"/>
        <v>1</v>
      </c>
      <c r="BQ388">
        <f t="shared" si="180"/>
        <v>1</v>
      </c>
    </row>
    <row r="389" spans="1:69" x14ac:dyDescent="0.25">
      <c r="A389" s="1">
        <v>1123059126</v>
      </c>
      <c r="B389" s="1" t="s">
        <v>228</v>
      </c>
      <c r="C389" s="4">
        <v>554950</v>
      </c>
      <c r="D389" s="1">
        <v>3</v>
      </c>
      <c r="E389" s="1" t="s">
        <v>12</v>
      </c>
      <c r="F389" s="1">
        <v>2950</v>
      </c>
      <c r="G389" s="1">
        <v>10254</v>
      </c>
      <c r="H389" s="1">
        <v>2</v>
      </c>
      <c r="I389" s="1">
        <v>0</v>
      </c>
      <c r="J389" s="1">
        <v>0</v>
      </c>
      <c r="K389" s="1">
        <v>3</v>
      </c>
      <c r="L389" s="1">
        <v>9</v>
      </c>
      <c r="M389" s="1">
        <v>2950</v>
      </c>
      <c r="N389" s="1">
        <v>0</v>
      </c>
      <c r="O389" s="1">
        <v>2006</v>
      </c>
      <c r="P389" s="1">
        <v>0</v>
      </c>
      <c r="Q389" s="2">
        <v>474888</v>
      </c>
      <c r="R389" s="1" t="s">
        <v>81</v>
      </c>
      <c r="S389" s="1"/>
      <c r="T389" s="4">
        <f t="shared" si="156"/>
        <v>188.11864406779662</v>
      </c>
      <c r="U389" s="4" t="b">
        <f t="shared" si="168"/>
        <v>0</v>
      </c>
      <c r="V389" s="2">
        <f t="shared" si="169"/>
        <v>0</v>
      </c>
      <c r="W389" s="4"/>
      <c r="X389" t="b">
        <f t="shared" si="157"/>
        <v>1</v>
      </c>
      <c r="Y389">
        <f t="shared" ref="Y389:Y452" si="181">COUNTIFS(X389,TRUE)</f>
        <v>1</v>
      </c>
      <c r="Z389" t="b">
        <f t="shared" si="158"/>
        <v>0</v>
      </c>
      <c r="AA389">
        <f t="shared" si="170"/>
        <v>0</v>
      </c>
      <c r="AB389" t="b">
        <f t="shared" si="159"/>
        <v>0</v>
      </c>
      <c r="AC389">
        <f t="shared" si="171"/>
        <v>0</v>
      </c>
      <c r="AE389">
        <f t="shared" si="172"/>
        <v>1</v>
      </c>
      <c r="AF389">
        <f t="shared" si="160"/>
        <v>1</v>
      </c>
      <c r="AG389" s="14">
        <f t="shared" si="173"/>
        <v>0</v>
      </c>
      <c r="AI389" s="13" t="b">
        <f t="shared" si="161"/>
        <v>1</v>
      </c>
      <c r="AJ389">
        <f t="shared" si="174"/>
        <v>1</v>
      </c>
      <c r="AL389" t="b">
        <v>1</v>
      </c>
      <c r="AM389">
        <v>1</v>
      </c>
      <c r="AO389" t="b">
        <v>0</v>
      </c>
      <c r="AP389">
        <v>0</v>
      </c>
      <c r="AR389" t="b">
        <v>0</v>
      </c>
      <c r="AS389">
        <v>0</v>
      </c>
      <c r="AU389" t="b">
        <v>0</v>
      </c>
      <c r="AV389">
        <v>0</v>
      </c>
      <c r="AX389" t="b">
        <v>1</v>
      </c>
      <c r="AY389">
        <v>1</v>
      </c>
      <c r="BA389" t="b">
        <f t="shared" si="162"/>
        <v>0</v>
      </c>
      <c r="BB389">
        <f t="shared" si="175"/>
        <v>0</v>
      </c>
      <c r="BD389" t="b">
        <f t="shared" si="163"/>
        <v>1</v>
      </c>
      <c r="BE389">
        <f t="shared" si="176"/>
        <v>1</v>
      </c>
      <c r="BG389" t="b">
        <f t="shared" si="164"/>
        <v>1</v>
      </c>
      <c r="BH389">
        <f t="shared" si="177"/>
        <v>1</v>
      </c>
      <c r="BJ389" t="b">
        <f t="shared" si="165"/>
        <v>0</v>
      </c>
      <c r="BK389">
        <f t="shared" si="178"/>
        <v>0</v>
      </c>
      <c r="BM389" t="b">
        <f t="shared" si="166"/>
        <v>0</v>
      </c>
      <c r="BN389">
        <f t="shared" si="179"/>
        <v>0</v>
      </c>
      <c r="BP389" t="b">
        <f t="shared" si="167"/>
        <v>1</v>
      </c>
      <c r="BQ389">
        <f t="shared" si="180"/>
        <v>1</v>
      </c>
    </row>
    <row r="390" spans="1:69" x14ac:dyDescent="0.25">
      <c r="A390" s="1">
        <v>8029770470</v>
      </c>
      <c r="B390" s="1" t="s">
        <v>142</v>
      </c>
      <c r="C390" s="4">
        <v>550000</v>
      </c>
      <c r="D390" s="1">
        <v>4</v>
      </c>
      <c r="E390" s="1" t="s">
        <v>12</v>
      </c>
      <c r="F390" s="1">
        <v>2700</v>
      </c>
      <c r="G390" s="1">
        <v>5150</v>
      </c>
      <c r="H390" s="1">
        <v>2</v>
      </c>
      <c r="I390" s="1">
        <v>0</v>
      </c>
      <c r="J390" s="1">
        <v>0</v>
      </c>
      <c r="K390" s="1">
        <v>3</v>
      </c>
      <c r="L390" s="1">
        <v>9</v>
      </c>
      <c r="M390" s="1">
        <v>2700</v>
      </c>
      <c r="N390" s="1">
        <v>0</v>
      </c>
      <c r="O390" s="1">
        <v>2007</v>
      </c>
      <c r="P390" s="1">
        <v>0</v>
      </c>
      <c r="Q390" s="2">
        <v>475071</v>
      </c>
      <c r="R390" s="1">
        <v>-122148</v>
      </c>
      <c r="S390" s="1"/>
      <c r="T390" s="4">
        <f t="shared" si="156"/>
        <v>203.7037037037037</v>
      </c>
      <c r="U390" s="4" t="b">
        <f t="shared" si="168"/>
        <v>1</v>
      </c>
      <c r="V390" s="2">
        <f t="shared" si="169"/>
        <v>1</v>
      </c>
      <c r="W390" s="4"/>
      <c r="X390" t="b">
        <f t="shared" si="157"/>
        <v>1</v>
      </c>
      <c r="Y390">
        <f t="shared" si="181"/>
        <v>1</v>
      </c>
      <c r="Z390" t="b">
        <f t="shared" si="158"/>
        <v>0</v>
      </c>
      <c r="AA390">
        <f t="shared" si="170"/>
        <v>0</v>
      </c>
      <c r="AB390" t="b">
        <f t="shared" si="159"/>
        <v>0</v>
      </c>
      <c r="AC390">
        <f t="shared" si="171"/>
        <v>0</v>
      </c>
      <c r="AE390">
        <f t="shared" si="172"/>
        <v>1</v>
      </c>
      <c r="AF390">
        <f t="shared" si="160"/>
        <v>1</v>
      </c>
      <c r="AG390" s="14">
        <f t="shared" si="173"/>
        <v>0</v>
      </c>
      <c r="AI390" s="13" t="b">
        <f t="shared" si="161"/>
        <v>1</v>
      </c>
      <c r="AJ390">
        <f t="shared" si="174"/>
        <v>1</v>
      </c>
      <c r="AL390" t="b">
        <v>1</v>
      </c>
      <c r="AM390">
        <v>1</v>
      </c>
      <c r="AO390" t="b">
        <v>0</v>
      </c>
      <c r="AP390">
        <v>0</v>
      </c>
      <c r="AR390" t="b">
        <v>0</v>
      </c>
      <c r="AS390">
        <v>0</v>
      </c>
      <c r="AU390" t="b">
        <v>0</v>
      </c>
      <c r="AV390">
        <v>0</v>
      </c>
      <c r="AX390" t="b">
        <v>1</v>
      </c>
      <c r="AY390">
        <v>1</v>
      </c>
      <c r="BA390" t="b">
        <f t="shared" si="162"/>
        <v>1</v>
      </c>
      <c r="BB390">
        <f t="shared" si="175"/>
        <v>1</v>
      </c>
      <c r="BD390" t="b">
        <f t="shared" si="163"/>
        <v>1</v>
      </c>
      <c r="BE390">
        <f t="shared" si="176"/>
        <v>1</v>
      </c>
      <c r="BG390" t="b">
        <f t="shared" si="164"/>
        <v>1</v>
      </c>
      <c r="BH390">
        <f t="shared" si="177"/>
        <v>1</v>
      </c>
      <c r="BJ390" t="b">
        <f t="shared" si="165"/>
        <v>0</v>
      </c>
      <c r="BK390">
        <f t="shared" si="178"/>
        <v>0</v>
      </c>
      <c r="BM390" t="b">
        <f t="shared" si="166"/>
        <v>0</v>
      </c>
      <c r="BN390">
        <f t="shared" si="179"/>
        <v>0</v>
      </c>
      <c r="BP390" t="b">
        <f t="shared" si="167"/>
        <v>1</v>
      </c>
      <c r="BQ390">
        <f t="shared" si="180"/>
        <v>1</v>
      </c>
    </row>
    <row r="391" spans="1:69" x14ac:dyDescent="0.25">
      <c r="A391" s="1">
        <v>1438000010</v>
      </c>
      <c r="B391" s="1" t="s">
        <v>221</v>
      </c>
      <c r="C391" s="4">
        <v>569995</v>
      </c>
      <c r="D391" s="1">
        <v>4</v>
      </c>
      <c r="E391" s="1" t="s">
        <v>12</v>
      </c>
      <c r="F391" s="1">
        <v>2650</v>
      </c>
      <c r="G391" s="1">
        <v>6875</v>
      </c>
      <c r="H391" s="1">
        <v>2</v>
      </c>
      <c r="I391" s="1">
        <v>0</v>
      </c>
      <c r="J391" s="1">
        <v>0</v>
      </c>
      <c r="K391" s="1">
        <v>3</v>
      </c>
      <c r="L391" s="1">
        <v>8</v>
      </c>
      <c r="M391" s="1">
        <v>2650</v>
      </c>
      <c r="N391" s="1">
        <v>0</v>
      </c>
      <c r="O391" s="1">
        <v>2014</v>
      </c>
      <c r="P391" s="1">
        <v>0</v>
      </c>
      <c r="Q391" s="1">
        <v>47479</v>
      </c>
      <c r="R391" s="1">
        <v>-122124</v>
      </c>
      <c r="S391" s="1"/>
      <c r="T391" s="4">
        <f t="shared" si="156"/>
        <v>215.09245283018868</v>
      </c>
      <c r="U391" s="4" t="b">
        <f t="shared" si="168"/>
        <v>1</v>
      </c>
      <c r="V391" s="2">
        <f t="shared" si="169"/>
        <v>1</v>
      </c>
      <c r="W391" s="4"/>
      <c r="X391" t="b">
        <f t="shared" si="157"/>
        <v>1</v>
      </c>
      <c r="Y391">
        <f t="shared" si="181"/>
        <v>1</v>
      </c>
      <c r="Z391" t="b">
        <f t="shared" si="158"/>
        <v>0</v>
      </c>
      <c r="AA391">
        <f t="shared" si="170"/>
        <v>0</v>
      </c>
      <c r="AB391" t="b">
        <f t="shared" si="159"/>
        <v>0</v>
      </c>
      <c r="AC391">
        <f t="shared" si="171"/>
        <v>0</v>
      </c>
      <c r="AE391">
        <f t="shared" si="172"/>
        <v>1</v>
      </c>
      <c r="AF391">
        <f t="shared" si="160"/>
        <v>1</v>
      </c>
      <c r="AG391" s="14">
        <f t="shared" si="173"/>
        <v>0</v>
      </c>
      <c r="AI391" s="13" t="b">
        <f t="shared" si="161"/>
        <v>1</v>
      </c>
      <c r="AJ391">
        <f t="shared" si="174"/>
        <v>1</v>
      </c>
      <c r="AL391" t="b">
        <v>1</v>
      </c>
      <c r="AM391">
        <v>1</v>
      </c>
      <c r="AO391" t="b">
        <v>0</v>
      </c>
      <c r="AP391">
        <v>0</v>
      </c>
      <c r="AR391" t="b">
        <v>0</v>
      </c>
      <c r="AS391">
        <v>0</v>
      </c>
      <c r="AU391" t="b">
        <v>0</v>
      </c>
      <c r="AV391">
        <v>0</v>
      </c>
      <c r="AX391" t="b">
        <v>1</v>
      </c>
      <c r="AY391">
        <v>1</v>
      </c>
      <c r="BA391" t="b">
        <f t="shared" si="162"/>
        <v>1</v>
      </c>
      <c r="BB391">
        <f t="shared" si="175"/>
        <v>1</v>
      </c>
      <c r="BD391" t="b">
        <f t="shared" si="163"/>
        <v>1</v>
      </c>
      <c r="BE391">
        <f t="shared" si="176"/>
        <v>1</v>
      </c>
      <c r="BG391" t="b">
        <f t="shared" si="164"/>
        <v>1</v>
      </c>
      <c r="BH391">
        <f t="shared" si="177"/>
        <v>1</v>
      </c>
      <c r="BJ391" t="b">
        <f t="shared" si="165"/>
        <v>0</v>
      </c>
      <c r="BK391">
        <f t="shared" si="178"/>
        <v>0</v>
      </c>
      <c r="BM391" t="b">
        <f t="shared" si="166"/>
        <v>0</v>
      </c>
      <c r="BN391">
        <f t="shared" si="179"/>
        <v>0</v>
      </c>
      <c r="BP391" t="b">
        <f t="shared" si="167"/>
        <v>0</v>
      </c>
      <c r="BQ391">
        <f t="shared" si="180"/>
        <v>0</v>
      </c>
    </row>
    <row r="392" spans="1:69" x14ac:dyDescent="0.25">
      <c r="A392" s="1">
        <v>3448740250</v>
      </c>
      <c r="B392" s="1" t="s">
        <v>41</v>
      </c>
      <c r="C392" s="4">
        <v>440000</v>
      </c>
      <c r="D392" s="1">
        <v>4</v>
      </c>
      <c r="E392" s="1" t="s">
        <v>12</v>
      </c>
      <c r="F392" s="1">
        <v>2730</v>
      </c>
      <c r="G392" s="1">
        <v>4526</v>
      </c>
      <c r="H392" s="1">
        <v>2</v>
      </c>
      <c r="I392" s="1">
        <v>0</v>
      </c>
      <c r="J392" s="1">
        <v>0</v>
      </c>
      <c r="K392" s="1">
        <v>3</v>
      </c>
      <c r="L392" s="1">
        <v>7</v>
      </c>
      <c r="M392" s="1">
        <v>2730</v>
      </c>
      <c r="N392" s="1">
        <v>0</v>
      </c>
      <c r="O392" s="1">
        <v>2009</v>
      </c>
      <c r="P392" s="1">
        <v>0</v>
      </c>
      <c r="Q392" s="1">
        <v>47491</v>
      </c>
      <c r="R392" s="1">
        <v>-122153</v>
      </c>
      <c r="S392" s="1"/>
      <c r="T392" s="4">
        <f t="shared" si="156"/>
        <v>161.17216117216117</v>
      </c>
      <c r="U392" s="4" t="b">
        <f t="shared" si="168"/>
        <v>0</v>
      </c>
      <c r="V392" s="2">
        <f t="shared" si="169"/>
        <v>0</v>
      </c>
      <c r="W392" s="4"/>
      <c r="X392" t="b">
        <f t="shared" si="157"/>
        <v>0</v>
      </c>
      <c r="Y392">
        <f t="shared" si="181"/>
        <v>0</v>
      </c>
      <c r="Z392" t="b">
        <f t="shared" si="158"/>
        <v>0</v>
      </c>
      <c r="AA392">
        <f t="shared" si="170"/>
        <v>0</v>
      </c>
      <c r="AB392" t="b">
        <f t="shared" si="159"/>
        <v>1</v>
      </c>
      <c r="AC392">
        <f t="shared" si="171"/>
        <v>1</v>
      </c>
      <c r="AE392">
        <f t="shared" si="172"/>
        <v>0</v>
      </c>
      <c r="AF392">
        <f t="shared" si="160"/>
        <v>2</v>
      </c>
      <c r="AG392" s="14">
        <f t="shared" si="173"/>
        <v>2</v>
      </c>
      <c r="AI392" s="13" t="b">
        <f t="shared" si="161"/>
        <v>0</v>
      </c>
      <c r="AJ392">
        <f t="shared" si="174"/>
        <v>0</v>
      </c>
      <c r="AL392" t="b">
        <v>1</v>
      </c>
      <c r="AM392">
        <v>1</v>
      </c>
      <c r="AO392" t="b">
        <v>0</v>
      </c>
      <c r="AP392">
        <v>0</v>
      </c>
      <c r="AR392" t="b">
        <v>0</v>
      </c>
      <c r="AS392">
        <v>0</v>
      </c>
      <c r="AU392" t="b">
        <v>0</v>
      </c>
      <c r="AV392">
        <v>0</v>
      </c>
      <c r="AX392" t="b">
        <v>1</v>
      </c>
      <c r="AY392">
        <v>1</v>
      </c>
      <c r="BA392" t="b">
        <f t="shared" si="162"/>
        <v>1</v>
      </c>
      <c r="BB392">
        <f t="shared" si="175"/>
        <v>1</v>
      </c>
      <c r="BD392" t="b">
        <f t="shared" si="163"/>
        <v>1</v>
      </c>
      <c r="BE392">
        <f t="shared" si="176"/>
        <v>1</v>
      </c>
      <c r="BG392" t="b">
        <f t="shared" si="164"/>
        <v>1</v>
      </c>
      <c r="BH392">
        <f t="shared" si="177"/>
        <v>1</v>
      </c>
      <c r="BJ392" t="b">
        <f t="shared" si="165"/>
        <v>0</v>
      </c>
      <c r="BK392">
        <f t="shared" si="178"/>
        <v>0</v>
      </c>
      <c r="BM392" t="b">
        <f t="shared" si="166"/>
        <v>0</v>
      </c>
      <c r="BN392">
        <f t="shared" si="179"/>
        <v>0</v>
      </c>
      <c r="BP392" t="b">
        <f t="shared" si="167"/>
        <v>0</v>
      </c>
      <c r="BQ392">
        <f t="shared" si="180"/>
        <v>0</v>
      </c>
    </row>
    <row r="393" spans="1:69" x14ac:dyDescent="0.25">
      <c r="A393" s="1">
        <v>4187000250</v>
      </c>
      <c r="B393" s="1" t="s">
        <v>229</v>
      </c>
      <c r="C393" s="4">
        <v>475000</v>
      </c>
      <c r="D393" s="1">
        <v>4</v>
      </c>
      <c r="E393" s="1" t="s">
        <v>12</v>
      </c>
      <c r="F393" s="1">
        <v>2500</v>
      </c>
      <c r="G393" s="1">
        <v>4500</v>
      </c>
      <c r="H393" s="1">
        <v>2</v>
      </c>
      <c r="I393" s="1">
        <v>0</v>
      </c>
      <c r="J393" s="1">
        <v>0</v>
      </c>
      <c r="K393" s="1">
        <v>3</v>
      </c>
      <c r="L393" s="1">
        <v>7</v>
      </c>
      <c r="M393" s="1">
        <v>2500</v>
      </c>
      <c r="N393" s="1">
        <v>0</v>
      </c>
      <c r="O393" s="1">
        <v>2010</v>
      </c>
      <c r="P393" s="1">
        <v>0</v>
      </c>
      <c r="Q393" s="2">
        <v>474928</v>
      </c>
      <c r="R393" s="1">
        <v>-122149</v>
      </c>
      <c r="S393" s="1"/>
      <c r="T393" s="4">
        <f t="shared" si="156"/>
        <v>190</v>
      </c>
      <c r="U393" s="4" t="b">
        <f t="shared" si="168"/>
        <v>0</v>
      </c>
      <c r="V393" s="2">
        <f t="shared" si="169"/>
        <v>0</v>
      </c>
      <c r="W393" s="4"/>
      <c r="X393" t="b">
        <f t="shared" si="157"/>
        <v>1</v>
      </c>
      <c r="Y393">
        <f t="shared" si="181"/>
        <v>1</v>
      </c>
      <c r="Z393" t="b">
        <f t="shared" si="158"/>
        <v>0</v>
      </c>
      <c r="AA393">
        <f t="shared" si="170"/>
        <v>0</v>
      </c>
      <c r="AB393" t="b">
        <f t="shared" si="159"/>
        <v>0</v>
      </c>
      <c r="AC393">
        <f t="shared" si="171"/>
        <v>0</v>
      </c>
      <c r="AE393">
        <f t="shared" si="172"/>
        <v>1</v>
      </c>
      <c r="AF393">
        <f t="shared" si="160"/>
        <v>1</v>
      </c>
      <c r="AG393" s="14">
        <f t="shared" si="173"/>
        <v>0</v>
      </c>
      <c r="AI393" s="13" t="b">
        <f t="shared" si="161"/>
        <v>0</v>
      </c>
      <c r="AJ393">
        <f t="shared" si="174"/>
        <v>0</v>
      </c>
      <c r="AL393" t="b">
        <v>1</v>
      </c>
      <c r="AM393">
        <v>1</v>
      </c>
      <c r="AO393" t="b">
        <v>0</v>
      </c>
      <c r="AP393">
        <v>0</v>
      </c>
      <c r="AR393" t="b">
        <v>0</v>
      </c>
      <c r="AS393">
        <v>0</v>
      </c>
      <c r="AU393" t="b">
        <v>0</v>
      </c>
      <c r="AV393">
        <v>0</v>
      </c>
      <c r="AX393" t="b">
        <v>1</v>
      </c>
      <c r="AY393">
        <v>1</v>
      </c>
      <c r="BA393" t="b">
        <f t="shared" si="162"/>
        <v>1</v>
      </c>
      <c r="BB393">
        <f t="shared" si="175"/>
        <v>1</v>
      </c>
      <c r="BD393" t="b">
        <f t="shared" si="163"/>
        <v>1</v>
      </c>
      <c r="BE393">
        <f t="shared" si="176"/>
        <v>1</v>
      </c>
      <c r="BG393" t="b">
        <f t="shared" si="164"/>
        <v>0</v>
      </c>
      <c r="BH393">
        <f t="shared" si="177"/>
        <v>0</v>
      </c>
      <c r="BJ393" t="b">
        <f t="shared" si="165"/>
        <v>0</v>
      </c>
      <c r="BK393">
        <f t="shared" si="178"/>
        <v>0</v>
      </c>
      <c r="BM393" t="b">
        <f t="shared" si="166"/>
        <v>0</v>
      </c>
      <c r="BN393">
        <f t="shared" si="179"/>
        <v>0</v>
      </c>
      <c r="BP393" t="b">
        <f t="shared" si="167"/>
        <v>0</v>
      </c>
      <c r="BQ393">
        <f t="shared" si="180"/>
        <v>0</v>
      </c>
    </row>
    <row r="394" spans="1:69" x14ac:dyDescent="0.25">
      <c r="A394" s="1">
        <v>1438000440</v>
      </c>
      <c r="B394" s="1" t="s">
        <v>193</v>
      </c>
      <c r="C394" s="4">
        <v>515805</v>
      </c>
      <c r="D394" s="1">
        <v>5</v>
      </c>
      <c r="E394" s="1" t="s">
        <v>9</v>
      </c>
      <c r="F394" s="1">
        <v>2710</v>
      </c>
      <c r="G394" s="1">
        <v>4136</v>
      </c>
      <c r="H394" s="1">
        <v>2</v>
      </c>
      <c r="I394" s="1">
        <v>0</v>
      </c>
      <c r="J394" s="1">
        <v>0</v>
      </c>
      <c r="K394" s="1">
        <v>3</v>
      </c>
      <c r="L394" s="1">
        <v>8</v>
      </c>
      <c r="M394" s="1">
        <v>2710</v>
      </c>
      <c r="N394" s="1">
        <v>0</v>
      </c>
      <c r="O394" s="1">
        <v>2014</v>
      </c>
      <c r="P394" s="1">
        <v>0</v>
      </c>
      <c r="Q394" s="2">
        <v>474786</v>
      </c>
      <c r="R394" s="1">
        <v>-122123</v>
      </c>
      <c r="S394" s="1"/>
      <c r="T394" s="4">
        <f t="shared" si="156"/>
        <v>190.33394833948338</v>
      </c>
      <c r="U394" s="4" t="b">
        <f t="shared" si="168"/>
        <v>0</v>
      </c>
      <c r="V394" s="2">
        <f t="shared" si="169"/>
        <v>0</v>
      </c>
      <c r="W394" s="4"/>
      <c r="X394" t="b">
        <f t="shared" si="157"/>
        <v>1</v>
      </c>
      <c r="Y394">
        <f t="shared" si="181"/>
        <v>1</v>
      </c>
      <c r="Z394" t="b">
        <f t="shared" si="158"/>
        <v>0</v>
      </c>
      <c r="AA394">
        <f t="shared" si="170"/>
        <v>0</v>
      </c>
      <c r="AB394" t="b">
        <f t="shared" si="159"/>
        <v>0</v>
      </c>
      <c r="AC394">
        <f t="shared" si="171"/>
        <v>0</v>
      </c>
      <c r="AE394">
        <f t="shared" si="172"/>
        <v>1</v>
      </c>
      <c r="AF394">
        <f t="shared" si="160"/>
        <v>1</v>
      </c>
      <c r="AG394" s="14">
        <f t="shared" si="173"/>
        <v>0</v>
      </c>
      <c r="AI394" s="13" t="b">
        <f t="shared" si="161"/>
        <v>1</v>
      </c>
      <c r="AJ394">
        <f t="shared" si="174"/>
        <v>1</v>
      </c>
      <c r="AL394" t="b">
        <v>1</v>
      </c>
      <c r="AM394">
        <v>1</v>
      </c>
      <c r="AO394" t="b">
        <v>0</v>
      </c>
      <c r="AP394">
        <v>0</v>
      </c>
      <c r="AR394" t="b">
        <v>0</v>
      </c>
      <c r="AS394">
        <v>0</v>
      </c>
      <c r="AU394" t="b">
        <v>0</v>
      </c>
      <c r="AV394">
        <v>0</v>
      </c>
      <c r="AX394" t="b">
        <v>1</v>
      </c>
      <c r="AY394">
        <v>1</v>
      </c>
      <c r="BA394" t="b">
        <f t="shared" si="162"/>
        <v>1</v>
      </c>
      <c r="BB394">
        <f t="shared" si="175"/>
        <v>1</v>
      </c>
      <c r="BD394" t="b">
        <f t="shared" si="163"/>
        <v>1</v>
      </c>
      <c r="BE394">
        <f t="shared" si="176"/>
        <v>1</v>
      </c>
      <c r="BG394" t="b">
        <f t="shared" si="164"/>
        <v>1</v>
      </c>
      <c r="BH394">
        <f t="shared" si="177"/>
        <v>1</v>
      </c>
      <c r="BJ394" t="b">
        <f t="shared" si="165"/>
        <v>0</v>
      </c>
      <c r="BK394">
        <f t="shared" si="178"/>
        <v>0</v>
      </c>
      <c r="BM394" t="b">
        <f t="shared" si="166"/>
        <v>0</v>
      </c>
      <c r="BN394">
        <f t="shared" si="179"/>
        <v>0</v>
      </c>
      <c r="BP394" t="b">
        <f t="shared" si="167"/>
        <v>0</v>
      </c>
      <c r="BQ394">
        <f t="shared" si="180"/>
        <v>0</v>
      </c>
    </row>
    <row r="395" spans="1:69" x14ac:dyDescent="0.25">
      <c r="A395" s="1">
        <v>6061500130</v>
      </c>
      <c r="B395" s="1" t="s">
        <v>105</v>
      </c>
      <c r="C395" s="4">
        <v>1029280</v>
      </c>
      <c r="D395" s="1">
        <v>4</v>
      </c>
      <c r="E395" s="1" t="s">
        <v>19</v>
      </c>
      <c r="F395" s="1">
        <v>3600</v>
      </c>
      <c r="G395" s="1">
        <v>18645</v>
      </c>
      <c r="H395" s="1">
        <v>2</v>
      </c>
      <c r="I395" s="1">
        <v>0</v>
      </c>
      <c r="J395" s="1">
        <v>1</v>
      </c>
      <c r="K395" s="1">
        <v>3</v>
      </c>
      <c r="L395" s="1">
        <v>10</v>
      </c>
      <c r="M395" s="1">
        <v>3000</v>
      </c>
      <c r="N395" s="1">
        <v>600</v>
      </c>
      <c r="O395" s="1">
        <v>2013</v>
      </c>
      <c r="P395" s="1">
        <v>0</v>
      </c>
      <c r="Q395" s="2">
        <v>475294</v>
      </c>
      <c r="R395" s="1">
        <v>-122154</v>
      </c>
      <c r="S395" s="1"/>
      <c r="T395" s="4">
        <f t="shared" si="156"/>
        <v>285.9111111111111</v>
      </c>
      <c r="U395" s="4" t="b">
        <f t="shared" si="168"/>
        <v>1</v>
      </c>
      <c r="V395" s="2">
        <f t="shared" si="169"/>
        <v>1</v>
      </c>
      <c r="W395" s="4"/>
      <c r="X395" t="b">
        <f t="shared" si="157"/>
        <v>0</v>
      </c>
      <c r="Y395">
        <f t="shared" si="181"/>
        <v>0</v>
      </c>
      <c r="Z395" t="b">
        <f t="shared" si="158"/>
        <v>1</v>
      </c>
      <c r="AA395">
        <f t="shared" si="170"/>
        <v>1</v>
      </c>
      <c r="AB395" t="b">
        <f t="shared" si="159"/>
        <v>0</v>
      </c>
      <c r="AC395">
        <f t="shared" si="171"/>
        <v>0</v>
      </c>
      <c r="AE395">
        <f t="shared" si="172"/>
        <v>0</v>
      </c>
      <c r="AF395">
        <f t="shared" si="160"/>
        <v>1</v>
      </c>
      <c r="AG395" s="14">
        <f t="shared" si="173"/>
        <v>1</v>
      </c>
      <c r="AI395" s="13" t="b">
        <f t="shared" si="161"/>
        <v>1</v>
      </c>
      <c r="AJ395">
        <f t="shared" si="174"/>
        <v>1</v>
      </c>
      <c r="AL395" t="b">
        <v>1</v>
      </c>
      <c r="AM395">
        <v>1</v>
      </c>
      <c r="AO395" t="b">
        <v>1</v>
      </c>
      <c r="AP395">
        <v>1</v>
      </c>
      <c r="AR395" t="b">
        <v>1</v>
      </c>
      <c r="AS395">
        <v>1</v>
      </c>
      <c r="AU395" t="b">
        <v>0</v>
      </c>
      <c r="AV395">
        <v>0</v>
      </c>
      <c r="AX395" t="b">
        <v>1</v>
      </c>
      <c r="AY395">
        <v>1</v>
      </c>
      <c r="BA395" t="b">
        <f t="shared" si="162"/>
        <v>1</v>
      </c>
      <c r="BB395">
        <f t="shared" si="175"/>
        <v>1</v>
      </c>
      <c r="BD395" t="b">
        <f t="shared" si="163"/>
        <v>1</v>
      </c>
      <c r="BE395">
        <f t="shared" si="176"/>
        <v>1</v>
      </c>
      <c r="BG395" t="b">
        <f t="shared" si="164"/>
        <v>1</v>
      </c>
      <c r="BH395">
        <f t="shared" si="177"/>
        <v>1</v>
      </c>
      <c r="BJ395" t="b">
        <f t="shared" si="165"/>
        <v>1</v>
      </c>
      <c r="BK395">
        <f t="shared" si="178"/>
        <v>1</v>
      </c>
      <c r="BM395" t="b">
        <f t="shared" si="166"/>
        <v>0</v>
      </c>
      <c r="BN395">
        <f t="shared" si="179"/>
        <v>0</v>
      </c>
      <c r="BP395" t="b">
        <f t="shared" si="167"/>
        <v>1</v>
      </c>
      <c r="BQ395">
        <f t="shared" si="180"/>
        <v>1</v>
      </c>
    </row>
    <row r="396" spans="1:69" x14ac:dyDescent="0.25">
      <c r="A396" s="1">
        <v>5045700250</v>
      </c>
      <c r="B396" s="1" t="s">
        <v>161</v>
      </c>
      <c r="C396" s="4">
        <v>565997</v>
      </c>
      <c r="D396" s="1">
        <v>5</v>
      </c>
      <c r="E396" s="1" t="s">
        <v>9</v>
      </c>
      <c r="F396" s="1">
        <v>2730</v>
      </c>
      <c r="G396" s="1">
        <v>5820</v>
      </c>
      <c r="H396" s="1">
        <v>2</v>
      </c>
      <c r="I396" s="1">
        <v>0</v>
      </c>
      <c r="J396" s="1">
        <v>0</v>
      </c>
      <c r="K396" s="1">
        <v>3</v>
      </c>
      <c r="L396" s="1">
        <v>8</v>
      </c>
      <c r="M396" s="1">
        <v>2730</v>
      </c>
      <c r="N396" s="1">
        <v>0</v>
      </c>
      <c r="O396" s="1">
        <v>2014</v>
      </c>
      <c r="P396" s="1">
        <v>0</v>
      </c>
      <c r="Q396" s="2">
        <v>474856</v>
      </c>
      <c r="R396" s="1">
        <v>-122154</v>
      </c>
      <c r="S396" s="1"/>
      <c r="T396" s="4">
        <f t="shared" si="156"/>
        <v>207.32490842490841</v>
      </c>
      <c r="U396" s="4" t="b">
        <f t="shared" si="168"/>
        <v>1</v>
      </c>
      <c r="V396" s="2">
        <f t="shared" si="169"/>
        <v>1</v>
      </c>
      <c r="W396" s="4"/>
      <c r="X396" t="b">
        <f t="shared" si="157"/>
        <v>1</v>
      </c>
      <c r="Y396">
        <f t="shared" si="181"/>
        <v>1</v>
      </c>
      <c r="Z396" t="b">
        <f t="shared" si="158"/>
        <v>0</v>
      </c>
      <c r="AA396">
        <f t="shared" si="170"/>
        <v>0</v>
      </c>
      <c r="AB396" t="b">
        <f t="shared" si="159"/>
        <v>0</v>
      </c>
      <c r="AC396">
        <f t="shared" si="171"/>
        <v>0</v>
      </c>
      <c r="AE396">
        <f t="shared" si="172"/>
        <v>1</v>
      </c>
      <c r="AF396">
        <f t="shared" si="160"/>
        <v>1</v>
      </c>
      <c r="AG396" s="14">
        <f t="shared" si="173"/>
        <v>0</v>
      </c>
      <c r="AI396" s="13" t="b">
        <f t="shared" si="161"/>
        <v>1</v>
      </c>
      <c r="AJ396">
        <f t="shared" si="174"/>
        <v>1</v>
      </c>
      <c r="AL396" t="b">
        <v>1</v>
      </c>
      <c r="AM396">
        <v>1</v>
      </c>
      <c r="AO396" t="b">
        <v>0</v>
      </c>
      <c r="AP396">
        <v>0</v>
      </c>
      <c r="AR396" t="b">
        <v>0</v>
      </c>
      <c r="AS396">
        <v>0</v>
      </c>
      <c r="AU396" t="b">
        <v>0</v>
      </c>
      <c r="AV396">
        <v>0</v>
      </c>
      <c r="AX396" t="b">
        <v>1</v>
      </c>
      <c r="AY396">
        <v>1</v>
      </c>
      <c r="BA396" t="b">
        <f t="shared" si="162"/>
        <v>1</v>
      </c>
      <c r="BB396">
        <f t="shared" si="175"/>
        <v>1</v>
      </c>
      <c r="BD396" t="b">
        <f t="shared" si="163"/>
        <v>1</v>
      </c>
      <c r="BE396">
        <f t="shared" si="176"/>
        <v>1</v>
      </c>
      <c r="BG396" t="b">
        <f t="shared" si="164"/>
        <v>1</v>
      </c>
      <c r="BH396">
        <f t="shared" si="177"/>
        <v>1</v>
      </c>
      <c r="BJ396" t="b">
        <f t="shared" si="165"/>
        <v>0</v>
      </c>
      <c r="BK396">
        <f t="shared" si="178"/>
        <v>0</v>
      </c>
      <c r="BM396" t="b">
        <f t="shared" si="166"/>
        <v>0</v>
      </c>
      <c r="BN396">
        <f t="shared" si="179"/>
        <v>0</v>
      </c>
      <c r="BP396" t="b">
        <f t="shared" si="167"/>
        <v>0</v>
      </c>
      <c r="BQ396">
        <f t="shared" si="180"/>
        <v>0</v>
      </c>
    </row>
    <row r="397" spans="1:69" x14ac:dyDescent="0.25">
      <c r="A397" s="1">
        <v>3304300080</v>
      </c>
      <c r="B397" s="1" t="s">
        <v>230</v>
      </c>
      <c r="C397" s="4">
        <v>588000</v>
      </c>
      <c r="D397" s="1">
        <v>4</v>
      </c>
      <c r="E397" s="1" t="s">
        <v>12</v>
      </c>
      <c r="F397" s="1">
        <v>3060</v>
      </c>
      <c r="G397" s="1">
        <v>7710</v>
      </c>
      <c r="H397" s="1">
        <v>2</v>
      </c>
      <c r="I397" s="1">
        <v>0</v>
      </c>
      <c r="J397" s="1">
        <v>0</v>
      </c>
      <c r="K397" s="1">
        <v>3</v>
      </c>
      <c r="L397" s="1">
        <v>9</v>
      </c>
      <c r="M397" s="1">
        <v>3060</v>
      </c>
      <c r="N397" s="1">
        <v>0</v>
      </c>
      <c r="O397" s="1">
        <v>2009</v>
      </c>
      <c r="P397" s="1">
        <v>0</v>
      </c>
      <c r="Q397" s="2">
        <v>474828</v>
      </c>
      <c r="R397" s="1">
        <v>-122136</v>
      </c>
      <c r="S397" s="1"/>
      <c r="T397" s="4">
        <f t="shared" si="156"/>
        <v>192.15686274509804</v>
      </c>
      <c r="U397" s="4" t="b">
        <f t="shared" si="168"/>
        <v>0</v>
      </c>
      <c r="V397" s="2">
        <f t="shared" si="169"/>
        <v>0</v>
      </c>
      <c r="W397" s="4"/>
      <c r="X397" t="b">
        <f t="shared" si="157"/>
        <v>1</v>
      </c>
      <c r="Y397">
        <f t="shared" si="181"/>
        <v>1</v>
      </c>
      <c r="Z397" t="b">
        <f t="shared" si="158"/>
        <v>0</v>
      </c>
      <c r="AA397">
        <f t="shared" si="170"/>
        <v>0</v>
      </c>
      <c r="AB397" t="b">
        <f t="shared" si="159"/>
        <v>0</v>
      </c>
      <c r="AC397">
        <f t="shared" si="171"/>
        <v>0</v>
      </c>
      <c r="AE397">
        <f t="shared" si="172"/>
        <v>1</v>
      </c>
      <c r="AF397">
        <f t="shared" si="160"/>
        <v>1</v>
      </c>
      <c r="AG397" s="14">
        <f t="shared" si="173"/>
        <v>0</v>
      </c>
      <c r="AI397" s="13" t="b">
        <f t="shared" si="161"/>
        <v>1</v>
      </c>
      <c r="AJ397">
        <f t="shared" si="174"/>
        <v>1</v>
      </c>
      <c r="AL397" t="b">
        <v>1</v>
      </c>
      <c r="AM397">
        <v>1</v>
      </c>
      <c r="AO397" t="b">
        <v>0</v>
      </c>
      <c r="AP397">
        <v>0</v>
      </c>
      <c r="AR397" t="b">
        <v>0</v>
      </c>
      <c r="AS397">
        <v>0</v>
      </c>
      <c r="AU397" t="b">
        <v>0</v>
      </c>
      <c r="AV397">
        <v>0</v>
      </c>
      <c r="AX397" t="b">
        <v>1</v>
      </c>
      <c r="AY397">
        <v>1</v>
      </c>
      <c r="BA397" t="b">
        <f t="shared" si="162"/>
        <v>1</v>
      </c>
      <c r="BB397">
        <f t="shared" si="175"/>
        <v>1</v>
      </c>
      <c r="BD397" t="b">
        <f t="shared" si="163"/>
        <v>1</v>
      </c>
      <c r="BE397">
        <f t="shared" si="176"/>
        <v>1</v>
      </c>
      <c r="BG397" t="b">
        <f t="shared" si="164"/>
        <v>1</v>
      </c>
      <c r="BH397">
        <f t="shared" si="177"/>
        <v>1</v>
      </c>
      <c r="BJ397" t="b">
        <f t="shared" si="165"/>
        <v>0</v>
      </c>
      <c r="BK397">
        <f t="shared" si="178"/>
        <v>0</v>
      </c>
      <c r="BM397" t="b">
        <f t="shared" si="166"/>
        <v>0</v>
      </c>
      <c r="BN397">
        <f t="shared" si="179"/>
        <v>0</v>
      </c>
      <c r="BP397" t="b">
        <f t="shared" si="167"/>
        <v>1</v>
      </c>
      <c r="BQ397">
        <f t="shared" si="180"/>
        <v>1</v>
      </c>
    </row>
    <row r="398" spans="1:69" x14ac:dyDescent="0.25">
      <c r="A398" s="1">
        <v>3590000050</v>
      </c>
      <c r="B398" s="1" t="s">
        <v>119</v>
      </c>
      <c r="C398" s="4">
        <v>649000</v>
      </c>
      <c r="D398" s="1">
        <v>4</v>
      </c>
      <c r="E398" s="1" t="s">
        <v>9</v>
      </c>
      <c r="F398" s="1">
        <v>3130</v>
      </c>
      <c r="G398" s="1">
        <v>9711</v>
      </c>
      <c r="H398" s="1">
        <v>2</v>
      </c>
      <c r="I398" s="1">
        <v>0</v>
      </c>
      <c r="J398" s="1">
        <v>0</v>
      </c>
      <c r="K398" s="1">
        <v>3</v>
      </c>
      <c r="L398" s="1">
        <v>9</v>
      </c>
      <c r="M398" s="1">
        <v>3130</v>
      </c>
      <c r="N398" s="1">
        <v>0</v>
      </c>
      <c r="O398" s="1">
        <v>2014</v>
      </c>
      <c r="P398" s="1">
        <v>0</v>
      </c>
      <c r="Q398" s="2">
        <v>474823</v>
      </c>
      <c r="R398" s="1">
        <v>-122124</v>
      </c>
      <c r="S398" s="1"/>
      <c r="T398" s="4">
        <f t="shared" si="156"/>
        <v>207.34824281150159</v>
      </c>
      <c r="U398" s="4" t="b">
        <f t="shared" si="168"/>
        <v>1</v>
      </c>
      <c r="V398" s="2">
        <f t="shared" si="169"/>
        <v>1</v>
      </c>
      <c r="W398" s="4"/>
      <c r="X398" t="b">
        <f t="shared" si="157"/>
        <v>1</v>
      </c>
      <c r="Y398">
        <f t="shared" si="181"/>
        <v>1</v>
      </c>
      <c r="Z398" t="b">
        <f t="shared" si="158"/>
        <v>0</v>
      </c>
      <c r="AA398">
        <f t="shared" si="170"/>
        <v>0</v>
      </c>
      <c r="AB398" t="b">
        <f t="shared" si="159"/>
        <v>0</v>
      </c>
      <c r="AC398">
        <f t="shared" si="171"/>
        <v>0</v>
      </c>
      <c r="AE398">
        <f t="shared" si="172"/>
        <v>1</v>
      </c>
      <c r="AF398">
        <f t="shared" si="160"/>
        <v>1</v>
      </c>
      <c r="AG398" s="14">
        <f t="shared" si="173"/>
        <v>0</v>
      </c>
      <c r="AI398" s="13" t="b">
        <f t="shared" si="161"/>
        <v>1</v>
      </c>
      <c r="AJ398">
        <f t="shared" si="174"/>
        <v>1</v>
      </c>
      <c r="AL398" t="b">
        <v>1</v>
      </c>
      <c r="AM398">
        <v>1</v>
      </c>
      <c r="AO398" t="b">
        <v>0</v>
      </c>
      <c r="AP398">
        <v>0</v>
      </c>
      <c r="AR398" t="b">
        <v>0</v>
      </c>
      <c r="AS398">
        <v>0</v>
      </c>
      <c r="AU398" t="b">
        <v>0</v>
      </c>
      <c r="AV398">
        <v>0</v>
      </c>
      <c r="AX398" t="b">
        <v>1</v>
      </c>
      <c r="AY398">
        <v>1</v>
      </c>
      <c r="BA398" t="b">
        <f t="shared" si="162"/>
        <v>1</v>
      </c>
      <c r="BB398">
        <f t="shared" si="175"/>
        <v>1</v>
      </c>
      <c r="BD398" t="b">
        <f t="shared" si="163"/>
        <v>1</v>
      </c>
      <c r="BE398">
        <f t="shared" si="176"/>
        <v>1</v>
      </c>
      <c r="BG398" t="b">
        <f t="shared" si="164"/>
        <v>1</v>
      </c>
      <c r="BH398">
        <f t="shared" si="177"/>
        <v>1</v>
      </c>
      <c r="BJ398" t="b">
        <f t="shared" si="165"/>
        <v>0</v>
      </c>
      <c r="BK398">
        <f t="shared" si="178"/>
        <v>0</v>
      </c>
      <c r="BM398" t="b">
        <f t="shared" si="166"/>
        <v>0</v>
      </c>
      <c r="BN398">
        <f t="shared" si="179"/>
        <v>0</v>
      </c>
      <c r="BP398" t="b">
        <f t="shared" si="167"/>
        <v>1</v>
      </c>
      <c r="BQ398">
        <f t="shared" si="180"/>
        <v>1</v>
      </c>
    </row>
    <row r="399" spans="1:69" x14ac:dyDescent="0.25">
      <c r="A399" s="1">
        <v>4187000660</v>
      </c>
      <c r="B399" s="1" t="s">
        <v>44</v>
      </c>
      <c r="C399" s="4">
        <v>415000</v>
      </c>
      <c r="D399" s="1">
        <v>4</v>
      </c>
      <c r="E399" s="1" t="s">
        <v>12</v>
      </c>
      <c r="F399" s="1">
        <v>2020</v>
      </c>
      <c r="G399" s="1">
        <v>5501</v>
      </c>
      <c r="H399" s="1">
        <v>2</v>
      </c>
      <c r="I399" s="1">
        <v>0</v>
      </c>
      <c r="J399" s="1">
        <v>0</v>
      </c>
      <c r="K399" s="1">
        <v>3</v>
      </c>
      <c r="L399" s="1">
        <v>7</v>
      </c>
      <c r="M399" s="1">
        <v>2020</v>
      </c>
      <c r="N399" s="1">
        <v>0</v>
      </c>
      <c r="O399" s="1">
        <v>2010</v>
      </c>
      <c r="P399" s="1">
        <v>0</v>
      </c>
      <c r="Q399" s="2">
        <v>474937</v>
      </c>
      <c r="R399" s="1" t="s">
        <v>52</v>
      </c>
      <c r="S399" s="1"/>
      <c r="T399" s="4">
        <f t="shared" si="156"/>
        <v>205.44554455445544</v>
      </c>
      <c r="U399" s="4" t="b">
        <f t="shared" si="168"/>
        <v>1</v>
      </c>
      <c r="V399" s="2">
        <f t="shared" si="169"/>
        <v>1</v>
      </c>
      <c r="W399" s="4"/>
      <c r="X399" t="b">
        <f t="shared" si="157"/>
        <v>1</v>
      </c>
      <c r="Y399">
        <f t="shared" si="181"/>
        <v>1</v>
      </c>
      <c r="Z399" t="b">
        <f t="shared" si="158"/>
        <v>0</v>
      </c>
      <c r="AA399">
        <f t="shared" si="170"/>
        <v>0</v>
      </c>
      <c r="AB399" t="b">
        <f t="shared" si="159"/>
        <v>0</v>
      </c>
      <c r="AC399">
        <f t="shared" si="171"/>
        <v>0</v>
      </c>
      <c r="AE399">
        <f t="shared" si="172"/>
        <v>1</v>
      </c>
      <c r="AF399">
        <f t="shared" si="160"/>
        <v>1</v>
      </c>
      <c r="AG399" s="14">
        <f t="shared" si="173"/>
        <v>0</v>
      </c>
      <c r="AI399" s="13" t="b">
        <f t="shared" si="161"/>
        <v>0</v>
      </c>
      <c r="AJ399">
        <f t="shared" si="174"/>
        <v>0</v>
      </c>
      <c r="AL399" t="b">
        <v>1</v>
      </c>
      <c r="AM399">
        <v>1</v>
      </c>
      <c r="AO399" t="b">
        <v>0</v>
      </c>
      <c r="AP399">
        <v>0</v>
      </c>
      <c r="AR399" t="b">
        <v>0</v>
      </c>
      <c r="AS399">
        <v>0</v>
      </c>
      <c r="AU399" t="b">
        <v>0</v>
      </c>
      <c r="AV399">
        <v>0</v>
      </c>
      <c r="AX399" t="b">
        <v>1</v>
      </c>
      <c r="AY399">
        <v>1</v>
      </c>
      <c r="BA399" t="b">
        <f t="shared" si="162"/>
        <v>1</v>
      </c>
      <c r="BB399">
        <f t="shared" si="175"/>
        <v>1</v>
      </c>
      <c r="BD399" t="b">
        <f t="shared" si="163"/>
        <v>1</v>
      </c>
      <c r="BE399">
        <f t="shared" si="176"/>
        <v>1</v>
      </c>
      <c r="BG399" t="b">
        <f t="shared" si="164"/>
        <v>0</v>
      </c>
      <c r="BH399">
        <f t="shared" si="177"/>
        <v>0</v>
      </c>
      <c r="BJ399" t="b">
        <f t="shared" si="165"/>
        <v>0</v>
      </c>
      <c r="BK399">
        <f t="shared" si="178"/>
        <v>0</v>
      </c>
      <c r="BM399" t="b">
        <f t="shared" si="166"/>
        <v>0</v>
      </c>
      <c r="BN399">
        <f t="shared" si="179"/>
        <v>0</v>
      </c>
      <c r="BP399" t="b">
        <f t="shared" si="167"/>
        <v>0</v>
      </c>
      <c r="BQ399">
        <f t="shared" si="180"/>
        <v>0</v>
      </c>
    </row>
    <row r="400" spans="1:69" x14ac:dyDescent="0.25">
      <c r="A400" s="1">
        <v>293810190</v>
      </c>
      <c r="B400" s="1" t="s">
        <v>231</v>
      </c>
      <c r="C400" s="4">
        <v>456500</v>
      </c>
      <c r="D400" s="1">
        <v>4</v>
      </c>
      <c r="E400" s="1" t="s">
        <v>12</v>
      </c>
      <c r="F400" s="1">
        <v>2400</v>
      </c>
      <c r="G400" s="1">
        <v>6811</v>
      </c>
      <c r="H400" s="1">
        <v>2</v>
      </c>
      <c r="I400" s="1">
        <v>0</v>
      </c>
      <c r="J400" s="1">
        <v>0</v>
      </c>
      <c r="K400" s="1">
        <v>3</v>
      </c>
      <c r="L400" s="1">
        <v>8</v>
      </c>
      <c r="M400" s="1">
        <v>2400</v>
      </c>
      <c r="N400" s="1">
        <v>0</v>
      </c>
      <c r="O400" s="1">
        <v>2007</v>
      </c>
      <c r="P400" s="1">
        <v>0</v>
      </c>
      <c r="Q400" s="2">
        <v>474959</v>
      </c>
      <c r="R400" s="1" t="s">
        <v>52</v>
      </c>
      <c r="S400" s="1"/>
      <c r="T400" s="4">
        <f t="shared" si="156"/>
        <v>190.20833333333334</v>
      </c>
      <c r="U400" s="4" t="b">
        <f t="shared" si="168"/>
        <v>0</v>
      </c>
      <c r="V400" s="2">
        <f t="shared" si="169"/>
        <v>0</v>
      </c>
      <c r="W400" s="4"/>
      <c r="X400" t="b">
        <f t="shared" si="157"/>
        <v>1</v>
      </c>
      <c r="Y400">
        <f t="shared" si="181"/>
        <v>1</v>
      </c>
      <c r="Z400" t="b">
        <f t="shared" si="158"/>
        <v>0</v>
      </c>
      <c r="AA400">
        <f t="shared" si="170"/>
        <v>0</v>
      </c>
      <c r="AB400" t="b">
        <f t="shared" si="159"/>
        <v>0</v>
      </c>
      <c r="AC400">
        <f t="shared" si="171"/>
        <v>0</v>
      </c>
      <c r="AE400">
        <f t="shared" si="172"/>
        <v>1</v>
      </c>
      <c r="AF400">
        <f t="shared" si="160"/>
        <v>1</v>
      </c>
      <c r="AG400" s="14">
        <f t="shared" si="173"/>
        <v>0</v>
      </c>
      <c r="AI400" s="13" t="b">
        <f t="shared" si="161"/>
        <v>0</v>
      </c>
      <c r="AJ400">
        <f t="shared" si="174"/>
        <v>0</v>
      </c>
      <c r="AL400" t="b">
        <v>1</v>
      </c>
      <c r="AM400">
        <v>1</v>
      </c>
      <c r="AO400" t="b">
        <v>0</v>
      </c>
      <c r="AP400">
        <v>0</v>
      </c>
      <c r="AR400" t="b">
        <v>0</v>
      </c>
      <c r="AS400">
        <v>0</v>
      </c>
      <c r="AU400" t="b">
        <v>0</v>
      </c>
      <c r="AV400">
        <v>0</v>
      </c>
      <c r="AX400" t="b">
        <v>1</v>
      </c>
      <c r="AY400">
        <v>1</v>
      </c>
      <c r="BA400" t="b">
        <f t="shared" si="162"/>
        <v>1</v>
      </c>
      <c r="BB400">
        <f t="shared" si="175"/>
        <v>1</v>
      </c>
      <c r="BD400" t="b">
        <f t="shared" si="163"/>
        <v>1</v>
      </c>
      <c r="BE400">
        <f t="shared" si="176"/>
        <v>1</v>
      </c>
      <c r="BG400" t="b">
        <f t="shared" si="164"/>
        <v>0</v>
      </c>
      <c r="BH400">
        <f t="shared" si="177"/>
        <v>0</v>
      </c>
      <c r="BJ400" t="b">
        <f t="shared" si="165"/>
        <v>0</v>
      </c>
      <c r="BK400">
        <f t="shared" si="178"/>
        <v>0</v>
      </c>
      <c r="BM400" t="b">
        <f t="shared" si="166"/>
        <v>0</v>
      </c>
      <c r="BN400">
        <f t="shared" si="179"/>
        <v>0</v>
      </c>
      <c r="BP400" t="b">
        <f t="shared" si="167"/>
        <v>0</v>
      </c>
      <c r="BQ400">
        <f t="shared" si="180"/>
        <v>0</v>
      </c>
    </row>
    <row r="401" spans="1:69" x14ac:dyDescent="0.25">
      <c r="A401" s="1">
        <v>100300500</v>
      </c>
      <c r="B401" s="1" t="s">
        <v>174</v>
      </c>
      <c r="C401" s="4">
        <v>333000</v>
      </c>
      <c r="D401" s="1">
        <v>3</v>
      </c>
      <c r="E401" s="1" t="s">
        <v>12</v>
      </c>
      <c r="F401" s="1">
        <v>1520</v>
      </c>
      <c r="G401" s="1">
        <v>3041</v>
      </c>
      <c r="H401" s="1">
        <v>2</v>
      </c>
      <c r="I401" s="1">
        <v>0</v>
      </c>
      <c r="J401" s="1">
        <v>0</v>
      </c>
      <c r="K401" s="1">
        <v>3</v>
      </c>
      <c r="L401" s="1">
        <v>7</v>
      </c>
      <c r="M401" s="1">
        <v>1520</v>
      </c>
      <c r="N401" s="1">
        <v>0</v>
      </c>
      <c r="O401" s="1">
        <v>2009</v>
      </c>
      <c r="P401" s="1">
        <v>0</v>
      </c>
      <c r="Q401" s="2">
        <v>474874</v>
      </c>
      <c r="R401" s="1">
        <v>-122152</v>
      </c>
      <c r="S401" s="1"/>
      <c r="T401" s="4">
        <f t="shared" si="156"/>
        <v>219.07894736842104</v>
      </c>
      <c r="U401" s="4" t="b">
        <f t="shared" si="168"/>
        <v>1</v>
      </c>
      <c r="V401" s="2">
        <f t="shared" si="169"/>
        <v>1</v>
      </c>
      <c r="W401" s="4"/>
      <c r="X401" t="b">
        <f t="shared" si="157"/>
        <v>1</v>
      </c>
      <c r="Y401">
        <f t="shared" si="181"/>
        <v>1</v>
      </c>
      <c r="Z401" t="b">
        <f t="shared" si="158"/>
        <v>0</v>
      </c>
      <c r="AA401">
        <f t="shared" si="170"/>
        <v>0</v>
      </c>
      <c r="AB401" t="b">
        <f t="shared" si="159"/>
        <v>0</v>
      </c>
      <c r="AC401">
        <f t="shared" si="171"/>
        <v>0</v>
      </c>
      <c r="AE401">
        <f t="shared" si="172"/>
        <v>1</v>
      </c>
      <c r="AF401">
        <f t="shared" si="160"/>
        <v>1</v>
      </c>
      <c r="AG401" s="14">
        <f t="shared" si="173"/>
        <v>0</v>
      </c>
      <c r="AI401" s="13" t="b">
        <f t="shared" si="161"/>
        <v>0</v>
      </c>
      <c r="AJ401">
        <f t="shared" si="174"/>
        <v>0</v>
      </c>
      <c r="AL401" t="b">
        <v>1</v>
      </c>
      <c r="AM401">
        <v>1</v>
      </c>
      <c r="AO401" t="b">
        <v>0</v>
      </c>
      <c r="AP401">
        <v>0</v>
      </c>
      <c r="AR401" t="b">
        <v>0</v>
      </c>
      <c r="AS401">
        <v>0</v>
      </c>
      <c r="AU401" t="b">
        <v>0</v>
      </c>
      <c r="AV401">
        <v>0</v>
      </c>
      <c r="AX401" t="b">
        <v>1</v>
      </c>
      <c r="AY401">
        <v>1</v>
      </c>
      <c r="BA401" t="b">
        <f t="shared" si="162"/>
        <v>0</v>
      </c>
      <c r="BB401">
        <f t="shared" si="175"/>
        <v>0</v>
      </c>
      <c r="BD401" t="b">
        <f t="shared" si="163"/>
        <v>1</v>
      </c>
      <c r="BE401">
        <f t="shared" si="176"/>
        <v>1</v>
      </c>
      <c r="BG401" t="b">
        <f t="shared" si="164"/>
        <v>0</v>
      </c>
      <c r="BH401">
        <f t="shared" si="177"/>
        <v>0</v>
      </c>
      <c r="BJ401" t="b">
        <f t="shared" si="165"/>
        <v>0</v>
      </c>
      <c r="BK401">
        <f t="shared" si="178"/>
        <v>0</v>
      </c>
      <c r="BM401" t="b">
        <f t="shared" si="166"/>
        <v>0</v>
      </c>
      <c r="BN401">
        <f t="shared" si="179"/>
        <v>0</v>
      </c>
      <c r="BP401" t="b">
        <f t="shared" si="167"/>
        <v>0</v>
      </c>
      <c r="BQ401">
        <f t="shared" si="180"/>
        <v>0</v>
      </c>
    </row>
    <row r="402" spans="1:69" x14ac:dyDescent="0.25">
      <c r="A402" s="1">
        <v>7502800050</v>
      </c>
      <c r="B402" s="1" t="s">
        <v>184</v>
      </c>
      <c r="C402" s="4">
        <v>659950</v>
      </c>
      <c r="D402" s="1">
        <v>4</v>
      </c>
      <c r="E402" s="1" t="s">
        <v>9</v>
      </c>
      <c r="F402" s="1">
        <v>3510</v>
      </c>
      <c r="G402" s="1">
        <v>9400</v>
      </c>
      <c r="H402" s="1">
        <v>2</v>
      </c>
      <c r="I402" s="1">
        <v>0</v>
      </c>
      <c r="J402" s="1">
        <v>0</v>
      </c>
      <c r="K402" s="1">
        <v>3</v>
      </c>
      <c r="L402" s="1">
        <v>9</v>
      </c>
      <c r="M402" s="1">
        <v>3510</v>
      </c>
      <c r="N402" s="1">
        <v>0</v>
      </c>
      <c r="O402" s="1">
        <v>2014</v>
      </c>
      <c r="P402" s="1">
        <v>0</v>
      </c>
      <c r="Q402" s="2">
        <v>474827</v>
      </c>
      <c r="R402" s="1">
        <v>-122131</v>
      </c>
      <c r="S402" s="1"/>
      <c r="T402" s="4">
        <f t="shared" si="156"/>
        <v>188.01994301994301</v>
      </c>
      <c r="U402" s="4" t="b">
        <f t="shared" si="168"/>
        <v>0</v>
      </c>
      <c r="V402" s="2">
        <f t="shared" si="169"/>
        <v>0</v>
      </c>
      <c r="W402" s="4"/>
      <c r="X402" t="b">
        <f t="shared" si="157"/>
        <v>1</v>
      </c>
      <c r="Y402">
        <f t="shared" si="181"/>
        <v>1</v>
      </c>
      <c r="Z402" t="b">
        <f t="shared" si="158"/>
        <v>0</v>
      </c>
      <c r="AA402">
        <f t="shared" si="170"/>
        <v>0</v>
      </c>
      <c r="AB402" t="b">
        <f t="shared" si="159"/>
        <v>0</v>
      </c>
      <c r="AC402">
        <f t="shared" si="171"/>
        <v>0</v>
      </c>
      <c r="AE402">
        <f t="shared" si="172"/>
        <v>1</v>
      </c>
      <c r="AF402">
        <f t="shared" si="160"/>
        <v>1</v>
      </c>
      <c r="AG402" s="14">
        <f t="shared" si="173"/>
        <v>0</v>
      </c>
      <c r="AI402" s="13" t="b">
        <f t="shared" si="161"/>
        <v>1</v>
      </c>
      <c r="AJ402">
        <f t="shared" si="174"/>
        <v>1</v>
      </c>
      <c r="AL402" t="b">
        <v>1</v>
      </c>
      <c r="AM402">
        <v>1</v>
      </c>
      <c r="AO402" t="b">
        <v>0</v>
      </c>
      <c r="AP402">
        <v>0</v>
      </c>
      <c r="AR402" t="b">
        <v>0</v>
      </c>
      <c r="AS402">
        <v>0</v>
      </c>
      <c r="AU402" t="b">
        <v>0</v>
      </c>
      <c r="AV402">
        <v>0</v>
      </c>
      <c r="AX402" t="b">
        <v>1</v>
      </c>
      <c r="AY402">
        <v>1</v>
      </c>
      <c r="BA402" t="b">
        <f t="shared" si="162"/>
        <v>1</v>
      </c>
      <c r="BB402">
        <f t="shared" si="175"/>
        <v>1</v>
      </c>
      <c r="BD402" t="b">
        <f t="shared" si="163"/>
        <v>1</v>
      </c>
      <c r="BE402">
        <f t="shared" si="176"/>
        <v>1</v>
      </c>
      <c r="BG402" t="b">
        <f t="shared" si="164"/>
        <v>1</v>
      </c>
      <c r="BH402">
        <f t="shared" si="177"/>
        <v>1</v>
      </c>
      <c r="BJ402" t="b">
        <f t="shared" si="165"/>
        <v>0</v>
      </c>
      <c r="BK402">
        <f t="shared" si="178"/>
        <v>0</v>
      </c>
      <c r="BM402" t="b">
        <f t="shared" si="166"/>
        <v>0</v>
      </c>
      <c r="BN402">
        <f t="shared" si="179"/>
        <v>0</v>
      </c>
      <c r="BP402" t="b">
        <f t="shared" si="167"/>
        <v>1</v>
      </c>
      <c r="BQ402">
        <f t="shared" si="180"/>
        <v>1</v>
      </c>
    </row>
    <row r="403" spans="1:69" x14ac:dyDescent="0.25">
      <c r="A403" s="1">
        <v>7230200585</v>
      </c>
      <c r="B403" s="1" t="s">
        <v>232</v>
      </c>
      <c r="C403" s="4">
        <v>657044</v>
      </c>
      <c r="D403" s="1">
        <v>3</v>
      </c>
      <c r="E403" s="1" t="s">
        <v>14</v>
      </c>
      <c r="F403" s="1">
        <v>3420</v>
      </c>
      <c r="G403" s="1">
        <v>23786</v>
      </c>
      <c r="H403" s="1" t="s">
        <v>1</v>
      </c>
      <c r="I403" s="1">
        <v>0</v>
      </c>
      <c r="J403" s="1">
        <v>0</v>
      </c>
      <c r="K403" s="1">
        <v>3</v>
      </c>
      <c r="L403" s="1">
        <v>9</v>
      </c>
      <c r="M403" s="1">
        <v>3420</v>
      </c>
      <c r="N403" s="1">
        <v>0</v>
      </c>
      <c r="O403" s="1">
        <v>2014</v>
      </c>
      <c r="P403" s="1">
        <v>0</v>
      </c>
      <c r="Q403" s="2">
        <v>474739</v>
      </c>
      <c r="R403" s="1" t="s">
        <v>23</v>
      </c>
      <c r="S403" s="1"/>
      <c r="T403" s="4">
        <f t="shared" si="156"/>
        <v>192.11812865497075</v>
      </c>
      <c r="U403" s="4" t="b">
        <f t="shared" si="168"/>
        <v>0</v>
      </c>
      <c r="V403" s="2">
        <f t="shared" si="169"/>
        <v>0</v>
      </c>
      <c r="W403" s="4"/>
      <c r="X403" t="b">
        <f t="shared" si="157"/>
        <v>1</v>
      </c>
      <c r="Y403">
        <f t="shared" si="181"/>
        <v>1</v>
      </c>
      <c r="Z403" t="b">
        <f t="shared" si="158"/>
        <v>0</v>
      </c>
      <c r="AA403">
        <f t="shared" si="170"/>
        <v>0</v>
      </c>
      <c r="AB403" t="b">
        <f t="shared" si="159"/>
        <v>0</v>
      </c>
      <c r="AC403">
        <f t="shared" si="171"/>
        <v>0</v>
      </c>
      <c r="AE403">
        <f t="shared" si="172"/>
        <v>1</v>
      </c>
      <c r="AF403">
        <f t="shared" si="160"/>
        <v>1</v>
      </c>
      <c r="AG403" s="14">
        <f t="shared" si="173"/>
        <v>0</v>
      </c>
      <c r="AI403" s="13" t="b">
        <f t="shared" si="161"/>
        <v>1</v>
      </c>
      <c r="AJ403">
        <f t="shared" si="174"/>
        <v>1</v>
      </c>
      <c r="AL403" t="b">
        <v>1</v>
      </c>
      <c r="AM403">
        <v>1</v>
      </c>
      <c r="AO403" t="b">
        <v>0</v>
      </c>
      <c r="AP403">
        <v>0</v>
      </c>
      <c r="AR403" t="b">
        <v>0</v>
      </c>
      <c r="AS403">
        <v>0</v>
      </c>
      <c r="AU403" t="b">
        <v>0</v>
      </c>
      <c r="AV403">
        <v>0</v>
      </c>
      <c r="AX403" t="b">
        <v>1</v>
      </c>
      <c r="AY403">
        <v>1</v>
      </c>
      <c r="BA403" t="b">
        <f t="shared" si="162"/>
        <v>0</v>
      </c>
      <c r="BB403">
        <f t="shared" si="175"/>
        <v>0</v>
      </c>
      <c r="BD403" t="b">
        <f t="shared" si="163"/>
        <v>1</v>
      </c>
      <c r="BE403">
        <f t="shared" si="176"/>
        <v>1</v>
      </c>
      <c r="BG403" t="b">
        <f t="shared" si="164"/>
        <v>1</v>
      </c>
      <c r="BH403">
        <f t="shared" si="177"/>
        <v>1</v>
      </c>
      <c r="BJ403" t="b">
        <f t="shared" si="165"/>
        <v>1</v>
      </c>
      <c r="BK403">
        <f t="shared" si="178"/>
        <v>1</v>
      </c>
      <c r="BM403" t="b">
        <f t="shared" si="166"/>
        <v>0</v>
      </c>
      <c r="BN403">
        <f t="shared" si="179"/>
        <v>0</v>
      </c>
      <c r="BP403" t="b">
        <f t="shared" si="167"/>
        <v>1</v>
      </c>
      <c r="BQ403">
        <f t="shared" si="180"/>
        <v>1</v>
      </c>
    </row>
    <row r="404" spans="1:69" x14ac:dyDescent="0.25">
      <c r="A404" s="1">
        <v>9211000170</v>
      </c>
      <c r="B404" s="1" t="s">
        <v>220</v>
      </c>
      <c r="C404" s="4">
        <v>570000</v>
      </c>
      <c r="D404" s="1">
        <v>4</v>
      </c>
      <c r="E404" s="1" t="s">
        <v>12</v>
      </c>
      <c r="F404" s="1">
        <v>3230</v>
      </c>
      <c r="G404" s="1">
        <v>7187</v>
      </c>
      <c r="H404" s="1">
        <v>2</v>
      </c>
      <c r="I404" s="1">
        <v>0</v>
      </c>
      <c r="J404" s="1">
        <v>0</v>
      </c>
      <c r="K404" s="1">
        <v>3</v>
      </c>
      <c r="L404" s="1">
        <v>9</v>
      </c>
      <c r="M404" s="1">
        <v>3230</v>
      </c>
      <c r="N404" s="1">
        <v>0</v>
      </c>
      <c r="O404" s="1">
        <v>2008</v>
      </c>
      <c r="P404" s="1">
        <v>0</v>
      </c>
      <c r="Q404" s="2">
        <v>474995</v>
      </c>
      <c r="R404" s="1" t="s">
        <v>52</v>
      </c>
      <c r="S404" s="1"/>
      <c r="T404" s="4">
        <f t="shared" si="156"/>
        <v>176.47058823529412</v>
      </c>
      <c r="U404" s="4" t="b">
        <f t="shared" si="168"/>
        <v>0</v>
      </c>
      <c r="V404" s="2">
        <f t="shared" si="169"/>
        <v>0</v>
      </c>
      <c r="W404" s="4"/>
      <c r="X404" t="b">
        <f t="shared" si="157"/>
        <v>1</v>
      </c>
      <c r="Y404">
        <f t="shared" si="181"/>
        <v>1</v>
      </c>
      <c r="Z404" t="b">
        <f t="shared" si="158"/>
        <v>0</v>
      </c>
      <c r="AA404">
        <f t="shared" si="170"/>
        <v>0</v>
      </c>
      <c r="AB404" t="b">
        <f t="shared" si="159"/>
        <v>0</v>
      </c>
      <c r="AC404">
        <f t="shared" si="171"/>
        <v>0</v>
      </c>
      <c r="AE404">
        <f t="shared" si="172"/>
        <v>1</v>
      </c>
      <c r="AF404">
        <f t="shared" si="160"/>
        <v>1</v>
      </c>
      <c r="AG404" s="14">
        <f t="shared" si="173"/>
        <v>0</v>
      </c>
      <c r="AI404" s="13" t="b">
        <f t="shared" si="161"/>
        <v>1</v>
      </c>
      <c r="AJ404">
        <f t="shared" si="174"/>
        <v>1</v>
      </c>
      <c r="AL404" t="b">
        <v>1</v>
      </c>
      <c r="AM404">
        <v>1</v>
      </c>
      <c r="AO404" t="b">
        <v>0</v>
      </c>
      <c r="AP404">
        <v>0</v>
      </c>
      <c r="AR404" t="b">
        <v>0</v>
      </c>
      <c r="AS404">
        <v>0</v>
      </c>
      <c r="AU404" t="b">
        <v>0</v>
      </c>
      <c r="AV404">
        <v>0</v>
      </c>
      <c r="AX404" t="b">
        <v>1</v>
      </c>
      <c r="AY404">
        <v>1</v>
      </c>
      <c r="BA404" t="b">
        <f t="shared" si="162"/>
        <v>1</v>
      </c>
      <c r="BB404">
        <f t="shared" si="175"/>
        <v>1</v>
      </c>
      <c r="BD404" t="b">
        <f t="shared" si="163"/>
        <v>1</v>
      </c>
      <c r="BE404">
        <f t="shared" si="176"/>
        <v>1</v>
      </c>
      <c r="BG404" t="b">
        <f t="shared" si="164"/>
        <v>1</v>
      </c>
      <c r="BH404">
        <f t="shared" si="177"/>
        <v>1</v>
      </c>
      <c r="BJ404" t="b">
        <f t="shared" si="165"/>
        <v>0</v>
      </c>
      <c r="BK404">
        <f t="shared" si="178"/>
        <v>0</v>
      </c>
      <c r="BM404" t="b">
        <f t="shared" si="166"/>
        <v>0</v>
      </c>
      <c r="BN404">
        <f t="shared" si="179"/>
        <v>0</v>
      </c>
      <c r="BP404" t="b">
        <f t="shared" si="167"/>
        <v>1</v>
      </c>
      <c r="BQ404">
        <f t="shared" si="180"/>
        <v>1</v>
      </c>
    </row>
    <row r="405" spans="1:69" x14ac:dyDescent="0.25">
      <c r="A405" s="1">
        <v>8029770190</v>
      </c>
      <c r="B405" s="1" t="s">
        <v>202</v>
      </c>
      <c r="C405" s="4">
        <v>745000</v>
      </c>
      <c r="D405" s="1">
        <v>4</v>
      </c>
      <c r="E405" s="1" t="s">
        <v>12</v>
      </c>
      <c r="F405" s="1">
        <v>3400</v>
      </c>
      <c r="G405" s="1">
        <v>4840</v>
      </c>
      <c r="H405" s="1">
        <v>2</v>
      </c>
      <c r="I405" s="1">
        <v>0</v>
      </c>
      <c r="J405" s="1">
        <v>0</v>
      </c>
      <c r="K405" s="1">
        <v>3</v>
      </c>
      <c r="L405" s="1">
        <v>10</v>
      </c>
      <c r="M405" s="1">
        <v>3190</v>
      </c>
      <c r="N405" s="1">
        <v>210</v>
      </c>
      <c r="O405" s="1">
        <v>2006</v>
      </c>
      <c r="P405" s="1">
        <v>0</v>
      </c>
      <c r="Q405" s="2">
        <v>475066</v>
      </c>
      <c r="R405" s="1">
        <v>-122146</v>
      </c>
      <c r="S405" s="1"/>
      <c r="T405" s="4">
        <f t="shared" si="156"/>
        <v>219.11764705882354</v>
      </c>
      <c r="U405" s="4" t="b">
        <f t="shared" si="168"/>
        <v>1</v>
      </c>
      <c r="V405" s="2">
        <f t="shared" si="169"/>
        <v>1</v>
      </c>
      <c r="W405" s="4"/>
      <c r="X405" t="b">
        <f t="shared" si="157"/>
        <v>1</v>
      </c>
      <c r="Y405">
        <f t="shared" si="181"/>
        <v>1</v>
      </c>
      <c r="Z405" t="b">
        <f t="shared" si="158"/>
        <v>0</v>
      </c>
      <c r="AA405">
        <f t="shared" si="170"/>
        <v>0</v>
      </c>
      <c r="AB405" t="b">
        <f t="shared" si="159"/>
        <v>0</v>
      </c>
      <c r="AC405">
        <f t="shared" si="171"/>
        <v>0</v>
      </c>
      <c r="AE405">
        <f t="shared" si="172"/>
        <v>1</v>
      </c>
      <c r="AF405">
        <f t="shared" si="160"/>
        <v>1</v>
      </c>
      <c r="AG405" s="14">
        <f t="shared" si="173"/>
        <v>0</v>
      </c>
      <c r="AI405" s="13" t="b">
        <f t="shared" si="161"/>
        <v>1</v>
      </c>
      <c r="AJ405">
        <f t="shared" si="174"/>
        <v>1</v>
      </c>
      <c r="AL405" t="b">
        <v>1</v>
      </c>
      <c r="AM405">
        <v>1</v>
      </c>
      <c r="AO405" t="b">
        <v>0</v>
      </c>
      <c r="AP405">
        <v>0</v>
      </c>
      <c r="AR405" t="b">
        <v>1</v>
      </c>
      <c r="AS405">
        <v>1</v>
      </c>
      <c r="AU405" t="b">
        <v>0</v>
      </c>
      <c r="AV405">
        <v>0</v>
      </c>
      <c r="AX405" t="b">
        <v>1</v>
      </c>
      <c r="AY405">
        <v>1</v>
      </c>
      <c r="BA405" t="b">
        <f t="shared" si="162"/>
        <v>1</v>
      </c>
      <c r="BB405">
        <f t="shared" si="175"/>
        <v>1</v>
      </c>
      <c r="BD405" t="b">
        <f t="shared" si="163"/>
        <v>1</v>
      </c>
      <c r="BE405">
        <f t="shared" si="176"/>
        <v>1</v>
      </c>
      <c r="BG405" t="b">
        <f t="shared" si="164"/>
        <v>1</v>
      </c>
      <c r="BH405">
        <f t="shared" si="177"/>
        <v>1</v>
      </c>
      <c r="BJ405" t="b">
        <f t="shared" si="165"/>
        <v>0</v>
      </c>
      <c r="BK405">
        <f t="shared" si="178"/>
        <v>0</v>
      </c>
      <c r="BM405" t="b">
        <f t="shared" si="166"/>
        <v>0</v>
      </c>
      <c r="BN405">
        <f t="shared" si="179"/>
        <v>0</v>
      </c>
      <c r="BP405" t="b">
        <f t="shared" si="167"/>
        <v>1</v>
      </c>
      <c r="BQ405">
        <f t="shared" si="180"/>
        <v>1</v>
      </c>
    </row>
    <row r="406" spans="1:69" x14ac:dyDescent="0.25">
      <c r="A406" s="1">
        <v>3304300380</v>
      </c>
      <c r="B406" s="1" t="s">
        <v>150</v>
      </c>
      <c r="C406" s="4">
        <v>600000</v>
      </c>
      <c r="D406" s="1">
        <v>5</v>
      </c>
      <c r="E406" s="1" t="s">
        <v>9</v>
      </c>
      <c r="F406" s="1">
        <v>3380</v>
      </c>
      <c r="G406" s="1">
        <v>8179</v>
      </c>
      <c r="H406" s="1">
        <v>2</v>
      </c>
      <c r="I406" s="1">
        <v>0</v>
      </c>
      <c r="J406" s="1">
        <v>0</v>
      </c>
      <c r="K406" s="1">
        <v>3</v>
      </c>
      <c r="L406" s="1">
        <v>9</v>
      </c>
      <c r="M406" s="1">
        <v>3380</v>
      </c>
      <c r="N406" s="1">
        <v>0</v>
      </c>
      <c r="O406" s="1">
        <v>2011</v>
      </c>
      <c r="P406" s="1">
        <v>0</v>
      </c>
      <c r="Q406" s="2">
        <v>474827</v>
      </c>
      <c r="R406" s="1">
        <v>-122135</v>
      </c>
      <c r="S406" s="1"/>
      <c r="T406" s="4">
        <f t="shared" si="156"/>
        <v>177.51479289940829</v>
      </c>
      <c r="U406" s="4" t="b">
        <f t="shared" si="168"/>
        <v>0</v>
      </c>
      <c r="V406" s="2">
        <f t="shared" si="169"/>
        <v>0</v>
      </c>
      <c r="W406" s="4"/>
      <c r="X406" t="b">
        <f t="shared" si="157"/>
        <v>1</v>
      </c>
      <c r="Y406">
        <f t="shared" si="181"/>
        <v>1</v>
      </c>
      <c r="Z406" t="b">
        <f t="shared" si="158"/>
        <v>0</v>
      </c>
      <c r="AA406">
        <f t="shared" si="170"/>
        <v>0</v>
      </c>
      <c r="AB406" t="b">
        <f t="shared" si="159"/>
        <v>0</v>
      </c>
      <c r="AC406">
        <f t="shared" si="171"/>
        <v>0</v>
      </c>
      <c r="AE406">
        <f t="shared" si="172"/>
        <v>1</v>
      </c>
      <c r="AF406">
        <f t="shared" si="160"/>
        <v>1</v>
      </c>
      <c r="AG406" s="14">
        <f t="shared" si="173"/>
        <v>0</v>
      </c>
      <c r="AI406" s="13" t="b">
        <f t="shared" si="161"/>
        <v>1</v>
      </c>
      <c r="AJ406">
        <f t="shared" si="174"/>
        <v>1</v>
      </c>
      <c r="AL406" t="b">
        <v>1</v>
      </c>
      <c r="AM406">
        <v>1</v>
      </c>
      <c r="AO406" t="b">
        <v>0</v>
      </c>
      <c r="AP406">
        <v>0</v>
      </c>
      <c r="AR406" t="b">
        <v>0</v>
      </c>
      <c r="AS406">
        <v>0</v>
      </c>
      <c r="AU406" t="b">
        <v>0</v>
      </c>
      <c r="AV406">
        <v>0</v>
      </c>
      <c r="AX406" t="b">
        <v>1</v>
      </c>
      <c r="AY406">
        <v>1</v>
      </c>
      <c r="BA406" t="b">
        <f t="shared" si="162"/>
        <v>1</v>
      </c>
      <c r="BB406">
        <f t="shared" si="175"/>
        <v>1</v>
      </c>
      <c r="BD406" t="b">
        <f t="shared" si="163"/>
        <v>1</v>
      </c>
      <c r="BE406">
        <f t="shared" si="176"/>
        <v>1</v>
      </c>
      <c r="BG406" t="b">
        <f t="shared" si="164"/>
        <v>1</v>
      </c>
      <c r="BH406">
        <f t="shared" si="177"/>
        <v>1</v>
      </c>
      <c r="BJ406" t="b">
        <f t="shared" si="165"/>
        <v>0</v>
      </c>
      <c r="BK406">
        <f t="shared" si="178"/>
        <v>0</v>
      </c>
      <c r="BM406" t="b">
        <f t="shared" si="166"/>
        <v>0</v>
      </c>
      <c r="BN406">
        <f t="shared" si="179"/>
        <v>0</v>
      </c>
      <c r="BP406" t="b">
        <f t="shared" si="167"/>
        <v>1</v>
      </c>
      <c r="BQ406">
        <f t="shared" si="180"/>
        <v>1</v>
      </c>
    </row>
    <row r="407" spans="1:69" x14ac:dyDescent="0.25">
      <c r="A407" s="1">
        <v>5045700090</v>
      </c>
      <c r="B407" s="1" t="s">
        <v>233</v>
      </c>
      <c r="C407" s="4">
        <v>480000</v>
      </c>
      <c r="D407" s="1">
        <v>5</v>
      </c>
      <c r="E407" s="1" t="s">
        <v>9</v>
      </c>
      <c r="F407" s="1">
        <v>2670</v>
      </c>
      <c r="G407" s="1">
        <v>4780</v>
      </c>
      <c r="H407" s="1">
        <v>2</v>
      </c>
      <c r="I407" s="1">
        <v>0</v>
      </c>
      <c r="J407" s="1">
        <v>0</v>
      </c>
      <c r="K407" s="1">
        <v>3</v>
      </c>
      <c r="L407" s="1">
        <v>8</v>
      </c>
      <c r="M407" s="1">
        <v>2670</v>
      </c>
      <c r="N407" s="1">
        <v>0</v>
      </c>
      <c r="O407" s="1">
        <v>2013</v>
      </c>
      <c r="P407" s="1">
        <v>0</v>
      </c>
      <c r="Q407" s="2">
        <v>474866</v>
      </c>
      <c r="R407" s="1">
        <v>-122155</v>
      </c>
      <c r="S407" s="1"/>
      <c r="T407" s="4">
        <f t="shared" si="156"/>
        <v>179.77528089887642</v>
      </c>
      <c r="U407" s="4" t="b">
        <f t="shared" si="168"/>
        <v>0</v>
      </c>
      <c r="V407" s="2">
        <f t="shared" si="169"/>
        <v>0</v>
      </c>
      <c r="W407" s="4"/>
      <c r="X407" t="b">
        <f t="shared" si="157"/>
        <v>1</v>
      </c>
      <c r="Y407">
        <f t="shared" si="181"/>
        <v>1</v>
      </c>
      <c r="Z407" t="b">
        <f t="shared" si="158"/>
        <v>0</v>
      </c>
      <c r="AA407">
        <f t="shared" si="170"/>
        <v>0</v>
      </c>
      <c r="AB407" t="b">
        <f t="shared" si="159"/>
        <v>0</v>
      </c>
      <c r="AC407">
        <f t="shared" si="171"/>
        <v>0</v>
      </c>
      <c r="AE407">
        <f t="shared" si="172"/>
        <v>1</v>
      </c>
      <c r="AF407">
        <f t="shared" si="160"/>
        <v>1</v>
      </c>
      <c r="AG407" s="14">
        <f t="shared" si="173"/>
        <v>0</v>
      </c>
      <c r="AI407" s="13" t="b">
        <f t="shared" si="161"/>
        <v>0</v>
      </c>
      <c r="AJ407">
        <f t="shared" si="174"/>
        <v>0</v>
      </c>
      <c r="AL407" t="b">
        <v>1</v>
      </c>
      <c r="AM407">
        <v>1</v>
      </c>
      <c r="AO407" t="b">
        <v>0</v>
      </c>
      <c r="AP407">
        <v>0</v>
      </c>
      <c r="AR407" t="b">
        <v>0</v>
      </c>
      <c r="AS407">
        <v>0</v>
      </c>
      <c r="AU407" t="b">
        <v>0</v>
      </c>
      <c r="AV407">
        <v>0</v>
      </c>
      <c r="AX407" t="b">
        <v>1</v>
      </c>
      <c r="AY407">
        <v>1</v>
      </c>
      <c r="BA407" t="b">
        <f t="shared" si="162"/>
        <v>1</v>
      </c>
      <c r="BB407">
        <f t="shared" si="175"/>
        <v>1</v>
      </c>
      <c r="BD407" t="b">
        <f t="shared" si="163"/>
        <v>1</v>
      </c>
      <c r="BE407">
        <f t="shared" si="176"/>
        <v>1</v>
      </c>
      <c r="BG407" t="b">
        <f t="shared" si="164"/>
        <v>1</v>
      </c>
      <c r="BH407">
        <f t="shared" si="177"/>
        <v>1</v>
      </c>
      <c r="BJ407" t="b">
        <f t="shared" si="165"/>
        <v>0</v>
      </c>
      <c r="BK407">
        <f t="shared" si="178"/>
        <v>0</v>
      </c>
      <c r="BM407" t="b">
        <f t="shared" si="166"/>
        <v>0</v>
      </c>
      <c r="BN407">
        <f t="shared" si="179"/>
        <v>0</v>
      </c>
      <c r="BP407" t="b">
        <f t="shared" si="167"/>
        <v>0</v>
      </c>
      <c r="BQ407">
        <f t="shared" si="180"/>
        <v>0</v>
      </c>
    </row>
    <row r="408" spans="1:69" x14ac:dyDescent="0.25">
      <c r="A408" s="1">
        <v>1023059246</v>
      </c>
      <c r="B408" s="1" t="s">
        <v>57</v>
      </c>
      <c r="C408" s="4">
        <v>437000</v>
      </c>
      <c r="D408" s="1">
        <v>3</v>
      </c>
      <c r="E408" s="1" t="s">
        <v>9</v>
      </c>
      <c r="F408" s="1">
        <v>2580</v>
      </c>
      <c r="G408" s="1">
        <v>5200</v>
      </c>
      <c r="H408" s="1">
        <v>2</v>
      </c>
      <c r="I408" s="1">
        <v>0</v>
      </c>
      <c r="J408" s="1">
        <v>0</v>
      </c>
      <c r="K408" s="1">
        <v>3</v>
      </c>
      <c r="L408" s="1">
        <v>8</v>
      </c>
      <c r="M408" s="1">
        <v>2580</v>
      </c>
      <c r="N408" s="1">
        <v>0</v>
      </c>
      <c r="O408" s="1">
        <v>2008</v>
      </c>
      <c r="P408" s="1">
        <v>0</v>
      </c>
      <c r="Q408" s="1">
        <v>47496</v>
      </c>
      <c r="R408" s="1">
        <v>-122151</v>
      </c>
      <c r="S408" s="1"/>
      <c r="T408" s="4">
        <f t="shared" si="156"/>
        <v>169.37984496124031</v>
      </c>
      <c r="U408" s="4" t="b">
        <f t="shared" si="168"/>
        <v>0</v>
      </c>
      <c r="V408" s="2">
        <f t="shared" si="169"/>
        <v>0</v>
      </c>
      <c r="W408" s="4"/>
      <c r="X408" t="b">
        <f t="shared" si="157"/>
        <v>0</v>
      </c>
      <c r="Y408">
        <f t="shared" si="181"/>
        <v>0</v>
      </c>
      <c r="Z408" t="b">
        <f t="shared" si="158"/>
        <v>0</v>
      </c>
      <c r="AA408">
        <f t="shared" si="170"/>
        <v>0</v>
      </c>
      <c r="AB408" t="b">
        <f t="shared" si="159"/>
        <v>1</v>
      </c>
      <c r="AC408">
        <f t="shared" si="171"/>
        <v>1</v>
      </c>
      <c r="AE408">
        <f t="shared" si="172"/>
        <v>0</v>
      </c>
      <c r="AF408">
        <f t="shared" si="160"/>
        <v>2</v>
      </c>
      <c r="AG408" s="14">
        <f t="shared" si="173"/>
        <v>2</v>
      </c>
      <c r="AI408" s="13" t="b">
        <f t="shared" si="161"/>
        <v>0</v>
      </c>
      <c r="AJ408">
        <f t="shared" si="174"/>
        <v>0</v>
      </c>
      <c r="AL408" t="b">
        <v>1</v>
      </c>
      <c r="AM408">
        <v>1</v>
      </c>
      <c r="AO408" t="b">
        <v>0</v>
      </c>
      <c r="AP408">
        <v>0</v>
      </c>
      <c r="AR408" t="b">
        <v>0</v>
      </c>
      <c r="AS408">
        <v>0</v>
      </c>
      <c r="AU408" t="b">
        <v>0</v>
      </c>
      <c r="AV408">
        <v>0</v>
      </c>
      <c r="AX408" t="b">
        <v>1</v>
      </c>
      <c r="AY408">
        <v>1</v>
      </c>
      <c r="BA408" t="b">
        <f t="shared" si="162"/>
        <v>0</v>
      </c>
      <c r="BB408">
        <f t="shared" si="175"/>
        <v>0</v>
      </c>
      <c r="BD408" t="b">
        <f t="shared" si="163"/>
        <v>1</v>
      </c>
      <c r="BE408">
        <f t="shared" si="176"/>
        <v>1</v>
      </c>
      <c r="BG408" t="b">
        <f t="shared" si="164"/>
        <v>1</v>
      </c>
      <c r="BH408">
        <f t="shared" si="177"/>
        <v>1</v>
      </c>
      <c r="BJ408" t="b">
        <f t="shared" si="165"/>
        <v>0</v>
      </c>
      <c r="BK408">
        <f t="shared" si="178"/>
        <v>0</v>
      </c>
      <c r="BM408" t="b">
        <f t="shared" si="166"/>
        <v>0</v>
      </c>
      <c r="BN408">
        <f t="shared" si="179"/>
        <v>0</v>
      </c>
      <c r="BP408" t="b">
        <f t="shared" si="167"/>
        <v>0</v>
      </c>
      <c r="BQ408">
        <f t="shared" si="180"/>
        <v>0</v>
      </c>
    </row>
    <row r="409" spans="1:69" x14ac:dyDescent="0.25">
      <c r="A409" s="1">
        <v>9211010220</v>
      </c>
      <c r="B409" s="1" t="s">
        <v>231</v>
      </c>
      <c r="C409" s="4">
        <v>530000</v>
      </c>
      <c r="D409" s="1">
        <v>4</v>
      </c>
      <c r="E409" s="1" t="s">
        <v>12</v>
      </c>
      <c r="F409" s="1">
        <v>3250</v>
      </c>
      <c r="G409" s="1">
        <v>4500</v>
      </c>
      <c r="H409" s="1">
        <v>2</v>
      </c>
      <c r="I409" s="1">
        <v>0</v>
      </c>
      <c r="J409" s="1">
        <v>0</v>
      </c>
      <c r="K409" s="1">
        <v>3</v>
      </c>
      <c r="L409" s="1">
        <v>8</v>
      </c>
      <c r="M409" s="1">
        <v>3250</v>
      </c>
      <c r="N409" s="1">
        <v>0</v>
      </c>
      <c r="O409" s="1">
        <v>2008</v>
      </c>
      <c r="P409" s="1">
        <v>0</v>
      </c>
      <c r="Q409" s="2">
        <v>474944</v>
      </c>
      <c r="R409" s="1" t="s">
        <v>52</v>
      </c>
      <c r="S409" s="1"/>
      <c r="T409" s="4">
        <f t="shared" si="156"/>
        <v>163.07692307692307</v>
      </c>
      <c r="U409" s="4" t="b">
        <f t="shared" si="168"/>
        <v>0</v>
      </c>
      <c r="V409" s="2">
        <f t="shared" si="169"/>
        <v>0</v>
      </c>
      <c r="W409" s="4"/>
      <c r="X409" t="b">
        <f t="shared" si="157"/>
        <v>0</v>
      </c>
      <c r="Y409">
        <f t="shared" si="181"/>
        <v>0</v>
      </c>
      <c r="Z409" t="b">
        <f t="shared" si="158"/>
        <v>0</v>
      </c>
      <c r="AA409">
        <f t="shared" si="170"/>
        <v>0</v>
      </c>
      <c r="AB409" t="b">
        <f t="shared" si="159"/>
        <v>1</v>
      </c>
      <c r="AC409">
        <f t="shared" si="171"/>
        <v>1</v>
      </c>
      <c r="AE409">
        <f t="shared" si="172"/>
        <v>0</v>
      </c>
      <c r="AF409">
        <f t="shared" si="160"/>
        <v>2</v>
      </c>
      <c r="AG409" s="14">
        <f t="shared" si="173"/>
        <v>2</v>
      </c>
      <c r="AI409" s="13" t="b">
        <f t="shared" si="161"/>
        <v>1</v>
      </c>
      <c r="AJ409">
        <f t="shared" si="174"/>
        <v>1</v>
      </c>
      <c r="AL409" t="b">
        <v>1</v>
      </c>
      <c r="AM409">
        <v>1</v>
      </c>
      <c r="AO409" t="b">
        <v>0</v>
      </c>
      <c r="AP409">
        <v>0</v>
      </c>
      <c r="AR409" t="b">
        <v>0</v>
      </c>
      <c r="AS409">
        <v>0</v>
      </c>
      <c r="AU409" t="b">
        <v>0</v>
      </c>
      <c r="AV409">
        <v>0</v>
      </c>
      <c r="AX409" t="b">
        <v>1</v>
      </c>
      <c r="AY409">
        <v>1</v>
      </c>
      <c r="BA409" t="b">
        <f t="shared" si="162"/>
        <v>1</v>
      </c>
      <c r="BB409">
        <f t="shared" si="175"/>
        <v>1</v>
      </c>
      <c r="BD409" t="b">
        <f t="shared" si="163"/>
        <v>1</v>
      </c>
      <c r="BE409">
        <f t="shared" si="176"/>
        <v>1</v>
      </c>
      <c r="BG409" t="b">
        <f t="shared" si="164"/>
        <v>1</v>
      </c>
      <c r="BH409">
        <f t="shared" si="177"/>
        <v>1</v>
      </c>
      <c r="BJ409" t="b">
        <f t="shared" si="165"/>
        <v>0</v>
      </c>
      <c r="BK409">
        <f t="shared" si="178"/>
        <v>0</v>
      </c>
      <c r="BM409" t="b">
        <f t="shared" si="166"/>
        <v>0</v>
      </c>
      <c r="BN409">
        <f t="shared" si="179"/>
        <v>0</v>
      </c>
      <c r="BP409" t="b">
        <f t="shared" si="167"/>
        <v>0</v>
      </c>
      <c r="BQ409">
        <f t="shared" si="180"/>
        <v>0</v>
      </c>
    </row>
    <row r="410" spans="1:69" x14ac:dyDescent="0.25">
      <c r="A410" s="1">
        <v>4305600360</v>
      </c>
      <c r="B410" s="1" t="s">
        <v>22</v>
      </c>
      <c r="C410" s="4">
        <v>500012</v>
      </c>
      <c r="D410" s="1">
        <v>4</v>
      </c>
      <c r="E410" s="1" t="s">
        <v>12</v>
      </c>
      <c r="F410" s="1">
        <v>2400</v>
      </c>
      <c r="G410" s="1">
        <v>9612</v>
      </c>
      <c r="H410" s="1">
        <v>1</v>
      </c>
      <c r="I410" s="1">
        <v>0</v>
      </c>
      <c r="J410" s="1">
        <v>0</v>
      </c>
      <c r="K410" s="1">
        <v>3</v>
      </c>
      <c r="L410" s="1">
        <v>8</v>
      </c>
      <c r="M410" s="1">
        <v>1230</v>
      </c>
      <c r="N410" s="1">
        <v>1170</v>
      </c>
      <c r="O410" s="1">
        <v>1962</v>
      </c>
      <c r="P410" s="1">
        <v>2009</v>
      </c>
      <c r="Q410" s="2">
        <v>474799</v>
      </c>
      <c r="R410" s="1">
        <v>-122127</v>
      </c>
      <c r="S410" s="1"/>
      <c r="T410" s="4">
        <f t="shared" si="156"/>
        <v>208.33833333333334</v>
      </c>
      <c r="U410" s="4" t="b">
        <f t="shared" si="168"/>
        <v>1</v>
      </c>
      <c r="V410" s="2">
        <f t="shared" si="169"/>
        <v>1</v>
      </c>
      <c r="W410" s="4"/>
      <c r="X410" t="b">
        <f t="shared" si="157"/>
        <v>1</v>
      </c>
      <c r="Y410">
        <f t="shared" si="181"/>
        <v>1</v>
      </c>
      <c r="Z410" t="b">
        <f t="shared" si="158"/>
        <v>0</v>
      </c>
      <c r="AA410">
        <f t="shared" si="170"/>
        <v>0</v>
      </c>
      <c r="AB410" t="b">
        <f t="shared" si="159"/>
        <v>0</v>
      </c>
      <c r="AC410">
        <f t="shared" si="171"/>
        <v>0</v>
      </c>
      <c r="AE410">
        <f t="shared" si="172"/>
        <v>1</v>
      </c>
      <c r="AF410">
        <f t="shared" si="160"/>
        <v>1</v>
      </c>
      <c r="AG410" s="14">
        <f t="shared" si="173"/>
        <v>0</v>
      </c>
      <c r="AI410" s="13" t="b">
        <f t="shared" si="161"/>
        <v>1</v>
      </c>
      <c r="AJ410">
        <f t="shared" si="174"/>
        <v>1</v>
      </c>
      <c r="AL410" t="b">
        <v>0</v>
      </c>
      <c r="AM410">
        <v>0</v>
      </c>
      <c r="AO410" t="b">
        <v>0</v>
      </c>
      <c r="AP410">
        <v>0</v>
      </c>
      <c r="AR410" t="b">
        <v>1</v>
      </c>
      <c r="AS410">
        <v>1</v>
      </c>
      <c r="AU410" t="b">
        <v>1</v>
      </c>
      <c r="AV410">
        <v>1</v>
      </c>
      <c r="AX410" t="b">
        <v>0</v>
      </c>
      <c r="AY410">
        <v>0</v>
      </c>
      <c r="BA410" t="b">
        <f t="shared" si="162"/>
        <v>1</v>
      </c>
      <c r="BB410">
        <f t="shared" si="175"/>
        <v>1</v>
      </c>
      <c r="BD410" t="b">
        <f t="shared" si="163"/>
        <v>1</v>
      </c>
      <c r="BE410">
        <f t="shared" si="176"/>
        <v>1</v>
      </c>
      <c r="BG410" t="b">
        <f t="shared" si="164"/>
        <v>0</v>
      </c>
      <c r="BH410">
        <f t="shared" si="177"/>
        <v>0</v>
      </c>
      <c r="BJ410" t="b">
        <f t="shared" si="165"/>
        <v>0</v>
      </c>
      <c r="BK410">
        <f t="shared" si="178"/>
        <v>0</v>
      </c>
      <c r="BM410" t="b">
        <f t="shared" si="166"/>
        <v>0</v>
      </c>
      <c r="BN410">
        <f t="shared" si="179"/>
        <v>0</v>
      </c>
      <c r="BP410" t="b">
        <f t="shared" si="167"/>
        <v>0</v>
      </c>
      <c r="BQ410">
        <f t="shared" si="180"/>
        <v>0</v>
      </c>
    </row>
    <row r="411" spans="1:69" x14ac:dyDescent="0.25">
      <c r="A411" s="1">
        <v>7237501380</v>
      </c>
      <c r="B411" s="1" t="s">
        <v>99</v>
      </c>
      <c r="C411" s="4">
        <v>1267500</v>
      </c>
      <c r="D411" s="1">
        <v>4</v>
      </c>
      <c r="E411" s="1" t="s">
        <v>14</v>
      </c>
      <c r="F411" s="1">
        <v>4640</v>
      </c>
      <c r="G411" s="1">
        <v>13404</v>
      </c>
      <c r="H411" s="1">
        <v>2</v>
      </c>
      <c r="I411" s="1">
        <v>0</v>
      </c>
      <c r="J411" s="1">
        <v>0</v>
      </c>
      <c r="K411" s="1">
        <v>3</v>
      </c>
      <c r="L411" s="1">
        <v>10</v>
      </c>
      <c r="M411" s="1">
        <v>4640</v>
      </c>
      <c r="N411" s="1">
        <v>0</v>
      </c>
      <c r="O411" s="1">
        <v>2007</v>
      </c>
      <c r="P411" s="1">
        <v>0</v>
      </c>
      <c r="Q411" s="1">
        <v>47531</v>
      </c>
      <c r="R411" s="1">
        <v>-122134</v>
      </c>
      <c r="S411" s="1"/>
      <c r="T411" s="4">
        <f t="shared" si="156"/>
        <v>273.16810344827587</v>
      </c>
      <c r="U411" s="4" t="b">
        <f t="shared" si="168"/>
        <v>1</v>
      </c>
      <c r="V411" s="2">
        <f t="shared" si="169"/>
        <v>1</v>
      </c>
      <c r="W411" s="4"/>
      <c r="X411" t="b">
        <f t="shared" si="157"/>
        <v>0</v>
      </c>
      <c r="Y411">
        <f t="shared" si="181"/>
        <v>0</v>
      </c>
      <c r="Z411" t="b">
        <f t="shared" si="158"/>
        <v>1</v>
      </c>
      <c r="AA411">
        <f t="shared" si="170"/>
        <v>1</v>
      </c>
      <c r="AB411" t="b">
        <f t="shared" si="159"/>
        <v>0</v>
      </c>
      <c r="AC411">
        <f t="shared" si="171"/>
        <v>0</v>
      </c>
      <c r="AE411">
        <f t="shared" si="172"/>
        <v>0</v>
      </c>
      <c r="AF411">
        <f t="shared" si="160"/>
        <v>1</v>
      </c>
      <c r="AG411" s="14">
        <f t="shared" si="173"/>
        <v>1</v>
      </c>
      <c r="AI411" s="13" t="b">
        <f t="shared" si="161"/>
        <v>1</v>
      </c>
      <c r="AJ411">
        <f t="shared" si="174"/>
        <v>1</v>
      </c>
      <c r="AL411" t="b">
        <v>1</v>
      </c>
      <c r="AM411">
        <v>1</v>
      </c>
      <c r="AO411" t="b">
        <v>0</v>
      </c>
      <c r="AP411">
        <v>0</v>
      </c>
      <c r="AR411" t="b">
        <v>0</v>
      </c>
      <c r="AS411">
        <v>0</v>
      </c>
      <c r="AU411" t="b">
        <v>0</v>
      </c>
      <c r="AV411">
        <v>0</v>
      </c>
      <c r="AX411" t="b">
        <v>1</v>
      </c>
      <c r="AY411">
        <v>1</v>
      </c>
      <c r="BA411" t="b">
        <f t="shared" si="162"/>
        <v>1</v>
      </c>
      <c r="BB411">
        <f t="shared" si="175"/>
        <v>1</v>
      </c>
      <c r="BD411" t="b">
        <f t="shared" si="163"/>
        <v>1</v>
      </c>
      <c r="BE411">
        <f t="shared" si="176"/>
        <v>1</v>
      </c>
      <c r="BG411" t="b">
        <f t="shared" si="164"/>
        <v>1</v>
      </c>
      <c r="BH411">
        <f t="shared" si="177"/>
        <v>1</v>
      </c>
      <c r="BJ411" t="b">
        <f t="shared" si="165"/>
        <v>0</v>
      </c>
      <c r="BK411">
        <f t="shared" si="178"/>
        <v>0</v>
      </c>
      <c r="BM411" t="b">
        <f t="shared" si="166"/>
        <v>0</v>
      </c>
      <c r="BN411">
        <f t="shared" si="179"/>
        <v>0</v>
      </c>
      <c r="BP411" t="b">
        <f t="shared" si="167"/>
        <v>1</v>
      </c>
      <c r="BQ411">
        <f t="shared" si="180"/>
        <v>1</v>
      </c>
    </row>
    <row r="412" spans="1:69" x14ac:dyDescent="0.25">
      <c r="A412" s="1">
        <v>8029770410</v>
      </c>
      <c r="B412" s="1" t="s">
        <v>173</v>
      </c>
      <c r="C412" s="4">
        <v>650000</v>
      </c>
      <c r="D412" s="1">
        <v>4</v>
      </c>
      <c r="E412" s="1" t="s">
        <v>12</v>
      </c>
      <c r="F412" s="1">
        <v>3160</v>
      </c>
      <c r="G412" s="1">
        <v>8530</v>
      </c>
      <c r="H412" s="1">
        <v>2</v>
      </c>
      <c r="I412" s="1">
        <v>0</v>
      </c>
      <c r="J412" s="1">
        <v>0</v>
      </c>
      <c r="K412" s="1">
        <v>3</v>
      </c>
      <c r="L412" s="1">
        <v>9</v>
      </c>
      <c r="M412" s="1">
        <v>3160</v>
      </c>
      <c r="N412" s="1">
        <v>0</v>
      </c>
      <c r="O412" s="1">
        <v>2006</v>
      </c>
      <c r="P412" s="1">
        <v>0</v>
      </c>
      <c r="Q412" s="2">
        <v>475075</v>
      </c>
      <c r="R412" s="1">
        <v>-122148</v>
      </c>
      <c r="S412" s="1"/>
      <c r="T412" s="4">
        <f t="shared" si="156"/>
        <v>205.69620253164558</v>
      </c>
      <c r="U412" s="4" t="b">
        <f t="shared" si="168"/>
        <v>1</v>
      </c>
      <c r="V412" s="2">
        <f t="shared" si="169"/>
        <v>1</v>
      </c>
      <c r="W412" s="4"/>
      <c r="X412" t="b">
        <f t="shared" si="157"/>
        <v>1</v>
      </c>
      <c r="Y412">
        <f t="shared" si="181"/>
        <v>1</v>
      </c>
      <c r="Z412" t="b">
        <f t="shared" si="158"/>
        <v>0</v>
      </c>
      <c r="AA412">
        <f t="shared" si="170"/>
        <v>0</v>
      </c>
      <c r="AB412" t="b">
        <f t="shared" si="159"/>
        <v>0</v>
      </c>
      <c r="AC412">
        <f t="shared" si="171"/>
        <v>0</v>
      </c>
      <c r="AE412">
        <f t="shared" si="172"/>
        <v>1</v>
      </c>
      <c r="AF412">
        <f t="shared" si="160"/>
        <v>1</v>
      </c>
      <c r="AG412" s="14">
        <f t="shared" si="173"/>
        <v>0</v>
      </c>
      <c r="AI412" s="13" t="b">
        <f t="shared" si="161"/>
        <v>1</v>
      </c>
      <c r="AJ412">
        <f t="shared" si="174"/>
        <v>1</v>
      </c>
      <c r="AL412" t="b">
        <v>1</v>
      </c>
      <c r="AM412">
        <v>1</v>
      </c>
      <c r="AO412" t="b">
        <v>0</v>
      </c>
      <c r="AP412">
        <v>0</v>
      </c>
      <c r="AR412" t="b">
        <v>0</v>
      </c>
      <c r="AS412">
        <v>0</v>
      </c>
      <c r="AU412" t="b">
        <v>0</v>
      </c>
      <c r="AV412">
        <v>0</v>
      </c>
      <c r="AX412" t="b">
        <v>1</v>
      </c>
      <c r="AY412">
        <v>1</v>
      </c>
      <c r="BA412" t="b">
        <f t="shared" si="162"/>
        <v>1</v>
      </c>
      <c r="BB412">
        <f t="shared" si="175"/>
        <v>1</v>
      </c>
      <c r="BD412" t="b">
        <f t="shared" si="163"/>
        <v>1</v>
      </c>
      <c r="BE412">
        <f t="shared" si="176"/>
        <v>1</v>
      </c>
      <c r="BG412" t="b">
        <f t="shared" si="164"/>
        <v>1</v>
      </c>
      <c r="BH412">
        <f t="shared" si="177"/>
        <v>1</v>
      </c>
      <c r="BJ412" t="b">
        <f t="shared" si="165"/>
        <v>0</v>
      </c>
      <c r="BK412">
        <f t="shared" si="178"/>
        <v>0</v>
      </c>
      <c r="BM412" t="b">
        <f t="shared" si="166"/>
        <v>0</v>
      </c>
      <c r="BN412">
        <f t="shared" si="179"/>
        <v>0</v>
      </c>
      <c r="BP412" t="b">
        <f t="shared" si="167"/>
        <v>1</v>
      </c>
      <c r="BQ412">
        <f t="shared" si="180"/>
        <v>1</v>
      </c>
    </row>
    <row r="413" spans="1:69" x14ac:dyDescent="0.25">
      <c r="A413" s="1">
        <v>9211010330</v>
      </c>
      <c r="B413" s="1" t="s">
        <v>38</v>
      </c>
      <c r="C413" s="4">
        <v>576000</v>
      </c>
      <c r="D413" s="1">
        <v>4</v>
      </c>
      <c r="E413" s="1" t="s">
        <v>12</v>
      </c>
      <c r="F413" s="1">
        <v>3340</v>
      </c>
      <c r="G413" s="1">
        <v>6924</v>
      </c>
      <c r="H413" s="1">
        <v>2</v>
      </c>
      <c r="I413" s="1">
        <v>0</v>
      </c>
      <c r="J413" s="1">
        <v>0</v>
      </c>
      <c r="K413" s="1">
        <v>3</v>
      </c>
      <c r="L413" s="1">
        <v>8</v>
      </c>
      <c r="M413" s="1">
        <v>3340</v>
      </c>
      <c r="N413" s="1">
        <v>0</v>
      </c>
      <c r="O413" s="1">
        <v>2009</v>
      </c>
      <c r="P413" s="1">
        <v>0</v>
      </c>
      <c r="Q413" s="1">
        <v>47495</v>
      </c>
      <c r="R413" s="1">
        <v>-122149</v>
      </c>
      <c r="S413" s="1"/>
      <c r="T413" s="4">
        <f t="shared" si="156"/>
        <v>172.45508982035929</v>
      </c>
      <c r="U413" s="4" t="b">
        <f t="shared" si="168"/>
        <v>0</v>
      </c>
      <c r="V413" s="2">
        <f t="shared" si="169"/>
        <v>0</v>
      </c>
      <c r="W413" s="4"/>
      <c r="X413" t="b">
        <f t="shared" si="157"/>
        <v>0</v>
      </c>
      <c r="Y413">
        <f t="shared" si="181"/>
        <v>0</v>
      </c>
      <c r="Z413" t="b">
        <f t="shared" si="158"/>
        <v>0</v>
      </c>
      <c r="AA413">
        <f t="shared" si="170"/>
        <v>0</v>
      </c>
      <c r="AB413" t="b">
        <f t="shared" si="159"/>
        <v>1</v>
      </c>
      <c r="AC413">
        <f t="shared" si="171"/>
        <v>1</v>
      </c>
      <c r="AE413">
        <f t="shared" si="172"/>
        <v>0</v>
      </c>
      <c r="AF413">
        <f t="shared" si="160"/>
        <v>2</v>
      </c>
      <c r="AG413" s="14">
        <f t="shared" si="173"/>
        <v>2</v>
      </c>
      <c r="AI413" s="13" t="b">
        <f t="shared" si="161"/>
        <v>1</v>
      </c>
      <c r="AJ413">
        <f t="shared" si="174"/>
        <v>1</v>
      </c>
      <c r="AL413" t="b">
        <v>1</v>
      </c>
      <c r="AM413">
        <v>1</v>
      </c>
      <c r="AO413" t="b">
        <v>0</v>
      </c>
      <c r="AP413">
        <v>0</v>
      </c>
      <c r="AR413" t="b">
        <v>0</v>
      </c>
      <c r="AS413">
        <v>0</v>
      </c>
      <c r="AU413" t="b">
        <v>0</v>
      </c>
      <c r="AV413">
        <v>0</v>
      </c>
      <c r="AX413" t="b">
        <v>1</v>
      </c>
      <c r="AY413">
        <v>1</v>
      </c>
      <c r="BA413" t="b">
        <f t="shared" si="162"/>
        <v>1</v>
      </c>
      <c r="BB413">
        <f t="shared" si="175"/>
        <v>1</v>
      </c>
      <c r="BD413" t="b">
        <f t="shared" si="163"/>
        <v>1</v>
      </c>
      <c r="BE413">
        <f t="shared" si="176"/>
        <v>1</v>
      </c>
      <c r="BG413" t="b">
        <f t="shared" si="164"/>
        <v>1</v>
      </c>
      <c r="BH413">
        <f t="shared" si="177"/>
        <v>1</v>
      </c>
      <c r="BJ413" t="b">
        <f t="shared" si="165"/>
        <v>0</v>
      </c>
      <c r="BK413">
        <f t="shared" si="178"/>
        <v>0</v>
      </c>
      <c r="BM413" t="b">
        <f t="shared" si="166"/>
        <v>0</v>
      </c>
      <c r="BN413">
        <f t="shared" si="179"/>
        <v>0</v>
      </c>
      <c r="BP413" t="b">
        <f t="shared" si="167"/>
        <v>0</v>
      </c>
      <c r="BQ413">
        <f t="shared" si="180"/>
        <v>0</v>
      </c>
    </row>
    <row r="414" spans="1:69" x14ac:dyDescent="0.25">
      <c r="A414" s="1">
        <v>847100021</v>
      </c>
      <c r="B414" s="1" t="s">
        <v>115</v>
      </c>
      <c r="C414" s="4">
        <v>515000</v>
      </c>
      <c r="D414" s="1">
        <v>4</v>
      </c>
      <c r="E414" s="1" t="s">
        <v>12</v>
      </c>
      <c r="F414" s="1">
        <v>2670</v>
      </c>
      <c r="G414" s="1">
        <v>8765</v>
      </c>
      <c r="H414" s="1">
        <v>2</v>
      </c>
      <c r="I414" s="1">
        <v>0</v>
      </c>
      <c r="J414" s="1">
        <v>0</v>
      </c>
      <c r="K414" s="1">
        <v>3</v>
      </c>
      <c r="L414" s="1">
        <v>9</v>
      </c>
      <c r="M414" s="1">
        <v>2670</v>
      </c>
      <c r="N414" s="1">
        <v>0</v>
      </c>
      <c r="O414" s="1">
        <v>2006</v>
      </c>
      <c r="P414" s="1">
        <v>0</v>
      </c>
      <c r="Q414" s="2">
        <v>474876</v>
      </c>
      <c r="R414" s="1">
        <v>-122146</v>
      </c>
      <c r="S414" s="1"/>
      <c r="T414" s="4">
        <f t="shared" si="156"/>
        <v>192.88389513108615</v>
      </c>
      <c r="U414" s="4" t="b">
        <f t="shared" si="168"/>
        <v>0</v>
      </c>
      <c r="V414" s="2">
        <f t="shared" si="169"/>
        <v>0</v>
      </c>
      <c r="W414" s="4"/>
      <c r="X414" t="b">
        <f t="shared" si="157"/>
        <v>1</v>
      </c>
      <c r="Y414">
        <f t="shared" si="181"/>
        <v>1</v>
      </c>
      <c r="Z414" t="b">
        <f t="shared" si="158"/>
        <v>0</v>
      </c>
      <c r="AA414">
        <f t="shared" si="170"/>
        <v>0</v>
      </c>
      <c r="AB414" t="b">
        <f t="shared" si="159"/>
        <v>0</v>
      </c>
      <c r="AC414">
        <f t="shared" si="171"/>
        <v>0</v>
      </c>
      <c r="AE414">
        <f t="shared" si="172"/>
        <v>1</v>
      </c>
      <c r="AF414">
        <f t="shared" si="160"/>
        <v>1</v>
      </c>
      <c r="AG414" s="14">
        <f t="shared" si="173"/>
        <v>0</v>
      </c>
      <c r="AI414" s="13" t="b">
        <f t="shared" si="161"/>
        <v>1</v>
      </c>
      <c r="AJ414">
        <f t="shared" si="174"/>
        <v>1</v>
      </c>
      <c r="AL414" t="b">
        <v>1</v>
      </c>
      <c r="AM414">
        <v>1</v>
      </c>
      <c r="AO414" t="b">
        <v>0</v>
      </c>
      <c r="AP414">
        <v>0</v>
      </c>
      <c r="AR414" t="b">
        <v>0</v>
      </c>
      <c r="AS414">
        <v>0</v>
      </c>
      <c r="AU414" t="b">
        <v>0</v>
      </c>
      <c r="AV414">
        <v>0</v>
      </c>
      <c r="AX414" t="b">
        <v>1</v>
      </c>
      <c r="AY414">
        <v>1</v>
      </c>
      <c r="BA414" t="b">
        <f t="shared" si="162"/>
        <v>1</v>
      </c>
      <c r="BB414">
        <f t="shared" si="175"/>
        <v>1</v>
      </c>
      <c r="BD414" t="b">
        <f t="shared" si="163"/>
        <v>1</v>
      </c>
      <c r="BE414">
        <f t="shared" si="176"/>
        <v>1</v>
      </c>
      <c r="BG414" t="b">
        <f t="shared" si="164"/>
        <v>1</v>
      </c>
      <c r="BH414">
        <f t="shared" si="177"/>
        <v>1</v>
      </c>
      <c r="BJ414" t="b">
        <f t="shared" si="165"/>
        <v>0</v>
      </c>
      <c r="BK414">
        <f t="shared" si="178"/>
        <v>0</v>
      </c>
      <c r="BM414" t="b">
        <f t="shared" si="166"/>
        <v>0</v>
      </c>
      <c r="BN414">
        <f t="shared" si="179"/>
        <v>0</v>
      </c>
      <c r="BP414" t="b">
        <f t="shared" si="167"/>
        <v>1</v>
      </c>
      <c r="BQ414">
        <f t="shared" si="180"/>
        <v>1</v>
      </c>
    </row>
    <row r="415" spans="1:69" x14ac:dyDescent="0.25">
      <c r="A415" s="1">
        <v>3304300210</v>
      </c>
      <c r="B415" s="1" t="s">
        <v>234</v>
      </c>
      <c r="C415" s="4">
        <v>572000</v>
      </c>
      <c r="D415" s="1">
        <v>4</v>
      </c>
      <c r="E415" s="1" t="s">
        <v>9</v>
      </c>
      <c r="F415" s="1">
        <v>2700</v>
      </c>
      <c r="G415" s="1">
        <v>7992</v>
      </c>
      <c r="H415" s="1">
        <v>2</v>
      </c>
      <c r="I415" s="1">
        <v>0</v>
      </c>
      <c r="J415" s="1">
        <v>0</v>
      </c>
      <c r="K415" s="1">
        <v>3</v>
      </c>
      <c r="L415" s="1">
        <v>9</v>
      </c>
      <c r="M415" s="1">
        <v>2700</v>
      </c>
      <c r="N415" s="1">
        <v>0</v>
      </c>
      <c r="O415" s="1">
        <v>2012</v>
      </c>
      <c r="P415" s="1">
        <v>0</v>
      </c>
      <c r="Q415" s="2">
        <v>474831</v>
      </c>
      <c r="R415" s="1">
        <v>-122135</v>
      </c>
      <c r="S415" s="1"/>
      <c r="T415" s="4">
        <f t="shared" si="156"/>
        <v>211.85185185185185</v>
      </c>
      <c r="U415" s="4" t="b">
        <f t="shared" si="168"/>
        <v>1</v>
      </c>
      <c r="V415" s="2">
        <f t="shared" si="169"/>
        <v>1</v>
      </c>
      <c r="W415" s="4"/>
      <c r="X415" t="b">
        <f t="shared" si="157"/>
        <v>1</v>
      </c>
      <c r="Y415">
        <f t="shared" si="181"/>
        <v>1</v>
      </c>
      <c r="Z415" t="b">
        <f t="shared" si="158"/>
        <v>0</v>
      </c>
      <c r="AA415">
        <f t="shared" si="170"/>
        <v>0</v>
      </c>
      <c r="AB415" t="b">
        <f t="shared" si="159"/>
        <v>0</v>
      </c>
      <c r="AC415">
        <f t="shared" si="171"/>
        <v>0</v>
      </c>
      <c r="AE415">
        <f t="shared" si="172"/>
        <v>1</v>
      </c>
      <c r="AF415">
        <f t="shared" si="160"/>
        <v>1</v>
      </c>
      <c r="AG415" s="14">
        <f t="shared" si="173"/>
        <v>0</v>
      </c>
      <c r="AI415" s="13" t="b">
        <f t="shared" si="161"/>
        <v>1</v>
      </c>
      <c r="AJ415">
        <f t="shared" si="174"/>
        <v>1</v>
      </c>
      <c r="AL415" t="b">
        <v>1</v>
      </c>
      <c r="AM415">
        <v>1</v>
      </c>
      <c r="AO415" t="b">
        <v>0</v>
      </c>
      <c r="AP415">
        <v>0</v>
      </c>
      <c r="AR415" t="b">
        <v>0</v>
      </c>
      <c r="AS415">
        <v>0</v>
      </c>
      <c r="AU415" t="b">
        <v>0</v>
      </c>
      <c r="AV415">
        <v>0</v>
      </c>
      <c r="AX415" t="b">
        <v>1</v>
      </c>
      <c r="AY415">
        <v>1</v>
      </c>
      <c r="BA415" t="b">
        <f t="shared" si="162"/>
        <v>1</v>
      </c>
      <c r="BB415">
        <f t="shared" si="175"/>
        <v>1</v>
      </c>
      <c r="BD415" t="b">
        <f t="shared" si="163"/>
        <v>1</v>
      </c>
      <c r="BE415">
        <f t="shared" si="176"/>
        <v>1</v>
      </c>
      <c r="BG415" t="b">
        <f t="shared" si="164"/>
        <v>1</v>
      </c>
      <c r="BH415">
        <f t="shared" si="177"/>
        <v>1</v>
      </c>
      <c r="BJ415" t="b">
        <f t="shared" si="165"/>
        <v>0</v>
      </c>
      <c r="BK415">
        <f t="shared" si="178"/>
        <v>0</v>
      </c>
      <c r="BM415" t="b">
        <f t="shared" si="166"/>
        <v>0</v>
      </c>
      <c r="BN415">
        <f t="shared" si="179"/>
        <v>0</v>
      </c>
      <c r="BP415" t="b">
        <f t="shared" si="167"/>
        <v>1</v>
      </c>
      <c r="BQ415">
        <f t="shared" si="180"/>
        <v>1</v>
      </c>
    </row>
    <row r="416" spans="1:69" x14ac:dyDescent="0.25">
      <c r="A416" s="1">
        <v>1946000100</v>
      </c>
      <c r="B416" s="1" t="s">
        <v>232</v>
      </c>
      <c r="C416" s="4">
        <v>467000</v>
      </c>
      <c r="D416" s="1">
        <v>4</v>
      </c>
      <c r="E416" s="1" t="s">
        <v>9</v>
      </c>
      <c r="F416" s="1">
        <v>2170</v>
      </c>
      <c r="G416" s="1">
        <v>5024</v>
      </c>
      <c r="H416" s="1">
        <v>2</v>
      </c>
      <c r="I416" s="1">
        <v>0</v>
      </c>
      <c r="J416" s="1">
        <v>0</v>
      </c>
      <c r="K416" s="1">
        <v>3</v>
      </c>
      <c r="L416" s="1">
        <v>8</v>
      </c>
      <c r="M416" s="1">
        <v>2170</v>
      </c>
      <c r="N416" s="1">
        <v>0</v>
      </c>
      <c r="O416" s="1">
        <v>2012</v>
      </c>
      <c r="P416" s="1">
        <v>0</v>
      </c>
      <c r="Q416" s="1">
        <v>47495</v>
      </c>
      <c r="R416" s="1">
        <v>-122145</v>
      </c>
      <c r="S416" s="1"/>
      <c r="T416" s="4">
        <f t="shared" si="156"/>
        <v>215.2073732718894</v>
      </c>
      <c r="U416" s="4" t="b">
        <f t="shared" si="168"/>
        <v>1</v>
      </c>
      <c r="V416" s="2">
        <f t="shared" si="169"/>
        <v>1</v>
      </c>
      <c r="W416" s="4"/>
      <c r="X416" t="b">
        <f t="shared" si="157"/>
        <v>1</v>
      </c>
      <c r="Y416">
        <f t="shared" si="181"/>
        <v>1</v>
      </c>
      <c r="Z416" t="b">
        <f t="shared" si="158"/>
        <v>0</v>
      </c>
      <c r="AA416">
        <f t="shared" si="170"/>
        <v>0</v>
      </c>
      <c r="AB416" t="b">
        <f t="shared" si="159"/>
        <v>0</v>
      </c>
      <c r="AC416">
        <f t="shared" si="171"/>
        <v>0</v>
      </c>
      <c r="AE416">
        <f t="shared" si="172"/>
        <v>1</v>
      </c>
      <c r="AF416">
        <f t="shared" si="160"/>
        <v>1</v>
      </c>
      <c r="AG416" s="14">
        <f t="shared" si="173"/>
        <v>0</v>
      </c>
      <c r="AI416" s="13" t="b">
        <f t="shared" si="161"/>
        <v>0</v>
      </c>
      <c r="AJ416">
        <f t="shared" si="174"/>
        <v>0</v>
      </c>
      <c r="AL416" t="b">
        <v>1</v>
      </c>
      <c r="AM416">
        <v>1</v>
      </c>
      <c r="AO416" t="b">
        <v>0</v>
      </c>
      <c r="AP416">
        <v>0</v>
      </c>
      <c r="AR416" t="b">
        <v>0</v>
      </c>
      <c r="AS416">
        <v>0</v>
      </c>
      <c r="AU416" t="b">
        <v>0</v>
      </c>
      <c r="AV416">
        <v>0</v>
      </c>
      <c r="AX416" t="b">
        <v>1</v>
      </c>
      <c r="AY416">
        <v>1</v>
      </c>
      <c r="BA416" t="b">
        <f t="shared" si="162"/>
        <v>1</v>
      </c>
      <c r="BB416">
        <f t="shared" si="175"/>
        <v>1</v>
      </c>
      <c r="BD416" t="b">
        <f t="shared" si="163"/>
        <v>1</v>
      </c>
      <c r="BE416">
        <f t="shared" si="176"/>
        <v>1</v>
      </c>
      <c r="BG416" t="b">
        <f t="shared" si="164"/>
        <v>0</v>
      </c>
      <c r="BH416">
        <f t="shared" si="177"/>
        <v>0</v>
      </c>
      <c r="BJ416" t="b">
        <f t="shared" si="165"/>
        <v>0</v>
      </c>
      <c r="BK416">
        <f t="shared" si="178"/>
        <v>0</v>
      </c>
      <c r="BM416" t="b">
        <f t="shared" si="166"/>
        <v>0</v>
      </c>
      <c r="BN416">
        <f t="shared" si="179"/>
        <v>0</v>
      </c>
      <c r="BP416" t="b">
        <f t="shared" si="167"/>
        <v>0</v>
      </c>
      <c r="BQ416">
        <f t="shared" si="180"/>
        <v>0</v>
      </c>
    </row>
    <row r="417" spans="1:69" x14ac:dyDescent="0.25">
      <c r="A417" s="1">
        <v>4219610320</v>
      </c>
      <c r="B417" s="1" t="s">
        <v>235</v>
      </c>
      <c r="C417" s="4">
        <v>552500</v>
      </c>
      <c r="D417" s="1">
        <v>4</v>
      </c>
      <c r="E417" s="1" t="s">
        <v>12</v>
      </c>
      <c r="F417" s="1">
        <v>3260</v>
      </c>
      <c r="G417" s="1">
        <v>6902</v>
      </c>
      <c r="H417" s="1">
        <v>2</v>
      </c>
      <c r="I417" s="1">
        <v>0</v>
      </c>
      <c r="J417" s="1">
        <v>0</v>
      </c>
      <c r="K417" s="1">
        <v>3</v>
      </c>
      <c r="L417" s="1">
        <v>8</v>
      </c>
      <c r="M417" s="1">
        <v>3260</v>
      </c>
      <c r="N417" s="1">
        <v>0</v>
      </c>
      <c r="O417" s="1">
        <v>2008</v>
      </c>
      <c r="P417" s="1">
        <v>0</v>
      </c>
      <c r="Q417" s="2">
        <v>474829</v>
      </c>
      <c r="R417" s="1">
        <v>-122156</v>
      </c>
      <c r="S417" s="1"/>
      <c r="T417" s="4">
        <f t="shared" si="156"/>
        <v>169.47852760736197</v>
      </c>
      <c r="U417" s="4" t="b">
        <f t="shared" si="168"/>
        <v>0</v>
      </c>
      <c r="V417" s="2">
        <f t="shared" si="169"/>
        <v>0</v>
      </c>
      <c r="W417" s="4"/>
      <c r="X417" t="b">
        <f t="shared" si="157"/>
        <v>0</v>
      </c>
      <c r="Y417">
        <f t="shared" si="181"/>
        <v>0</v>
      </c>
      <c r="Z417" t="b">
        <f t="shared" si="158"/>
        <v>0</v>
      </c>
      <c r="AA417">
        <f t="shared" si="170"/>
        <v>0</v>
      </c>
      <c r="AB417" t="b">
        <f t="shared" si="159"/>
        <v>1</v>
      </c>
      <c r="AC417">
        <f t="shared" si="171"/>
        <v>1</v>
      </c>
      <c r="AE417">
        <f t="shared" si="172"/>
        <v>0</v>
      </c>
      <c r="AF417">
        <f t="shared" si="160"/>
        <v>2</v>
      </c>
      <c r="AG417" s="14">
        <f t="shared" si="173"/>
        <v>2</v>
      </c>
      <c r="AI417" s="13" t="b">
        <f t="shared" si="161"/>
        <v>1</v>
      </c>
      <c r="AJ417">
        <f t="shared" si="174"/>
        <v>1</v>
      </c>
      <c r="AL417" t="b">
        <v>1</v>
      </c>
      <c r="AM417">
        <v>1</v>
      </c>
      <c r="AO417" t="b">
        <v>0</v>
      </c>
      <c r="AP417">
        <v>0</v>
      </c>
      <c r="AR417" t="b">
        <v>0</v>
      </c>
      <c r="AS417">
        <v>0</v>
      </c>
      <c r="AU417" t="b">
        <v>0</v>
      </c>
      <c r="AV417">
        <v>0</v>
      </c>
      <c r="AX417" t="b">
        <v>1</v>
      </c>
      <c r="AY417">
        <v>1</v>
      </c>
      <c r="BA417" t="b">
        <f t="shared" si="162"/>
        <v>1</v>
      </c>
      <c r="BB417">
        <f t="shared" si="175"/>
        <v>1</v>
      </c>
      <c r="BD417" t="b">
        <f t="shared" si="163"/>
        <v>1</v>
      </c>
      <c r="BE417">
        <f t="shared" si="176"/>
        <v>1</v>
      </c>
      <c r="BG417" t="b">
        <f t="shared" si="164"/>
        <v>1</v>
      </c>
      <c r="BH417">
        <f t="shared" si="177"/>
        <v>1</v>
      </c>
      <c r="BJ417" t="b">
        <f t="shared" si="165"/>
        <v>0</v>
      </c>
      <c r="BK417">
        <f t="shared" si="178"/>
        <v>0</v>
      </c>
      <c r="BM417" t="b">
        <f t="shared" si="166"/>
        <v>0</v>
      </c>
      <c r="BN417">
        <f t="shared" si="179"/>
        <v>0</v>
      </c>
      <c r="BP417" t="b">
        <f t="shared" si="167"/>
        <v>0</v>
      </c>
      <c r="BQ417">
        <f t="shared" si="180"/>
        <v>0</v>
      </c>
    </row>
    <row r="418" spans="1:69" x14ac:dyDescent="0.25">
      <c r="A418" s="1">
        <v>3448740160</v>
      </c>
      <c r="B418" s="1" t="s">
        <v>131</v>
      </c>
      <c r="C418" s="4">
        <v>415000</v>
      </c>
      <c r="D418" s="1">
        <v>4</v>
      </c>
      <c r="E418" s="1" t="s">
        <v>12</v>
      </c>
      <c r="F418" s="1">
        <v>2550</v>
      </c>
      <c r="G418" s="1">
        <v>4500</v>
      </c>
      <c r="H418" s="1">
        <v>2</v>
      </c>
      <c r="I418" s="1">
        <v>0</v>
      </c>
      <c r="J418" s="1">
        <v>0</v>
      </c>
      <c r="K418" s="1">
        <v>3</v>
      </c>
      <c r="L418" s="1">
        <v>7</v>
      </c>
      <c r="M418" s="1">
        <v>2550</v>
      </c>
      <c r="N418" s="1">
        <v>0</v>
      </c>
      <c r="O418" s="1">
        <v>2009</v>
      </c>
      <c r="P418" s="1">
        <v>0</v>
      </c>
      <c r="Q418" s="2">
        <v>474916</v>
      </c>
      <c r="R418" s="1">
        <v>-122153</v>
      </c>
      <c r="S418" s="1"/>
      <c r="T418" s="4">
        <f t="shared" si="156"/>
        <v>162.74509803921569</v>
      </c>
      <c r="U418" s="4" t="b">
        <f t="shared" si="168"/>
        <v>0</v>
      </c>
      <c r="V418" s="2">
        <f t="shared" si="169"/>
        <v>0</v>
      </c>
      <c r="W418" s="4"/>
      <c r="X418" t="b">
        <f t="shared" si="157"/>
        <v>0</v>
      </c>
      <c r="Y418">
        <f t="shared" si="181"/>
        <v>0</v>
      </c>
      <c r="Z418" t="b">
        <f t="shared" si="158"/>
        <v>0</v>
      </c>
      <c r="AA418">
        <f t="shared" si="170"/>
        <v>0</v>
      </c>
      <c r="AB418" t="b">
        <f t="shared" si="159"/>
        <v>1</v>
      </c>
      <c r="AC418">
        <f t="shared" si="171"/>
        <v>1</v>
      </c>
      <c r="AE418">
        <f t="shared" si="172"/>
        <v>0</v>
      </c>
      <c r="AF418">
        <f t="shared" si="160"/>
        <v>2</v>
      </c>
      <c r="AG418" s="14">
        <f t="shared" si="173"/>
        <v>2</v>
      </c>
      <c r="AI418" s="13" t="b">
        <f t="shared" si="161"/>
        <v>0</v>
      </c>
      <c r="AJ418">
        <f t="shared" si="174"/>
        <v>0</v>
      </c>
      <c r="AL418" t="b">
        <v>1</v>
      </c>
      <c r="AM418">
        <v>1</v>
      </c>
      <c r="AO418" t="b">
        <v>0</v>
      </c>
      <c r="AP418">
        <v>0</v>
      </c>
      <c r="AR418" t="b">
        <v>0</v>
      </c>
      <c r="AS418">
        <v>0</v>
      </c>
      <c r="AU418" t="b">
        <v>0</v>
      </c>
      <c r="AV418">
        <v>0</v>
      </c>
      <c r="AX418" t="b">
        <v>1</v>
      </c>
      <c r="AY418">
        <v>1</v>
      </c>
      <c r="BA418" t="b">
        <f t="shared" si="162"/>
        <v>1</v>
      </c>
      <c r="BB418">
        <f t="shared" si="175"/>
        <v>1</v>
      </c>
      <c r="BD418" t="b">
        <f t="shared" si="163"/>
        <v>1</v>
      </c>
      <c r="BE418">
        <f t="shared" si="176"/>
        <v>1</v>
      </c>
      <c r="BG418" t="b">
        <f t="shared" si="164"/>
        <v>1</v>
      </c>
      <c r="BH418">
        <f t="shared" si="177"/>
        <v>1</v>
      </c>
      <c r="BJ418" t="b">
        <f t="shared" si="165"/>
        <v>0</v>
      </c>
      <c r="BK418">
        <f t="shared" si="178"/>
        <v>0</v>
      </c>
      <c r="BM418" t="b">
        <f t="shared" si="166"/>
        <v>0</v>
      </c>
      <c r="BN418">
        <f t="shared" si="179"/>
        <v>0</v>
      </c>
      <c r="BP418" t="b">
        <f t="shared" si="167"/>
        <v>0</v>
      </c>
      <c r="BQ418">
        <f t="shared" si="180"/>
        <v>0</v>
      </c>
    </row>
    <row r="419" spans="1:69" x14ac:dyDescent="0.25">
      <c r="A419" s="1">
        <v>1438000390</v>
      </c>
      <c r="B419" s="1" t="s">
        <v>177</v>
      </c>
      <c r="C419" s="4">
        <v>469995</v>
      </c>
      <c r="D419" s="1">
        <v>4</v>
      </c>
      <c r="E419" s="1" t="s">
        <v>12</v>
      </c>
      <c r="F419" s="1">
        <v>2350</v>
      </c>
      <c r="G419" s="1">
        <v>3800</v>
      </c>
      <c r="H419" s="1">
        <v>2</v>
      </c>
      <c r="I419" s="1">
        <v>0</v>
      </c>
      <c r="J419" s="1">
        <v>0</v>
      </c>
      <c r="K419" s="1">
        <v>3</v>
      </c>
      <c r="L419" s="1">
        <v>8</v>
      </c>
      <c r="M419" s="1">
        <v>2350</v>
      </c>
      <c r="N419" s="1">
        <v>0</v>
      </c>
      <c r="O419" s="1">
        <v>2014</v>
      </c>
      <c r="P419" s="1">
        <v>0</v>
      </c>
      <c r="Q419" s="2">
        <v>474783</v>
      </c>
      <c r="R419" s="1">
        <v>-122123</v>
      </c>
      <c r="S419" s="1"/>
      <c r="T419" s="4">
        <f t="shared" si="156"/>
        <v>199.99787234042554</v>
      </c>
      <c r="U419" s="4" t="b">
        <f t="shared" si="168"/>
        <v>0</v>
      </c>
      <c r="V419" s="2">
        <f t="shared" si="169"/>
        <v>0</v>
      </c>
      <c r="W419" s="4"/>
      <c r="X419" t="b">
        <f t="shared" si="157"/>
        <v>1</v>
      </c>
      <c r="Y419">
        <f t="shared" si="181"/>
        <v>1</v>
      </c>
      <c r="Z419" t="b">
        <f t="shared" si="158"/>
        <v>0</v>
      </c>
      <c r="AA419">
        <f t="shared" si="170"/>
        <v>0</v>
      </c>
      <c r="AB419" t="b">
        <f t="shared" si="159"/>
        <v>0</v>
      </c>
      <c r="AC419">
        <f t="shared" si="171"/>
        <v>0</v>
      </c>
      <c r="AE419">
        <f t="shared" si="172"/>
        <v>1</v>
      </c>
      <c r="AF419">
        <f t="shared" si="160"/>
        <v>1</v>
      </c>
      <c r="AG419" s="14">
        <f t="shared" si="173"/>
        <v>0</v>
      </c>
      <c r="AI419" s="13" t="b">
        <f t="shared" si="161"/>
        <v>0</v>
      </c>
      <c r="AJ419">
        <f t="shared" si="174"/>
        <v>0</v>
      </c>
      <c r="AL419" t="b">
        <v>1</v>
      </c>
      <c r="AM419">
        <v>1</v>
      </c>
      <c r="AO419" t="b">
        <v>0</v>
      </c>
      <c r="AP419">
        <v>0</v>
      </c>
      <c r="AR419" t="b">
        <v>0</v>
      </c>
      <c r="AS419">
        <v>0</v>
      </c>
      <c r="AU419" t="b">
        <v>0</v>
      </c>
      <c r="AV419">
        <v>0</v>
      </c>
      <c r="AX419" t="b">
        <v>1</v>
      </c>
      <c r="AY419">
        <v>1</v>
      </c>
      <c r="BA419" t="b">
        <f t="shared" si="162"/>
        <v>1</v>
      </c>
      <c r="BB419">
        <f t="shared" si="175"/>
        <v>1</v>
      </c>
      <c r="BD419" t="b">
        <f t="shared" si="163"/>
        <v>1</v>
      </c>
      <c r="BE419">
        <f t="shared" si="176"/>
        <v>1</v>
      </c>
      <c r="BG419" t="b">
        <f t="shared" si="164"/>
        <v>0</v>
      </c>
      <c r="BH419">
        <f t="shared" si="177"/>
        <v>0</v>
      </c>
      <c r="BJ419" t="b">
        <f t="shared" si="165"/>
        <v>0</v>
      </c>
      <c r="BK419">
        <f t="shared" si="178"/>
        <v>0</v>
      </c>
      <c r="BM419" t="b">
        <f t="shared" si="166"/>
        <v>0</v>
      </c>
      <c r="BN419">
        <f t="shared" si="179"/>
        <v>0</v>
      </c>
      <c r="BP419" t="b">
        <f t="shared" si="167"/>
        <v>0</v>
      </c>
      <c r="BQ419">
        <f t="shared" si="180"/>
        <v>0</v>
      </c>
    </row>
    <row r="420" spans="1:69" x14ac:dyDescent="0.25">
      <c r="A420" s="1">
        <v>4305500030</v>
      </c>
      <c r="B420" s="1" t="s">
        <v>104</v>
      </c>
      <c r="C420" s="4">
        <v>625000</v>
      </c>
      <c r="D420" s="1">
        <v>3</v>
      </c>
      <c r="E420" s="1" t="s">
        <v>12</v>
      </c>
      <c r="F420" s="1">
        <v>3220</v>
      </c>
      <c r="G420" s="1">
        <v>6409</v>
      </c>
      <c r="H420" s="1">
        <v>2</v>
      </c>
      <c r="I420" s="1">
        <v>0</v>
      </c>
      <c r="J420" s="1">
        <v>0</v>
      </c>
      <c r="K420" s="1">
        <v>3</v>
      </c>
      <c r="L420" s="1">
        <v>9</v>
      </c>
      <c r="M420" s="1">
        <v>3220</v>
      </c>
      <c r="N420" s="1">
        <v>0</v>
      </c>
      <c r="O420" s="1">
        <v>2008</v>
      </c>
      <c r="P420" s="1">
        <v>0</v>
      </c>
      <c r="Q420" s="2">
        <v>474815</v>
      </c>
      <c r="R420" s="1">
        <v>-122127</v>
      </c>
      <c r="S420" s="1"/>
      <c r="T420" s="4">
        <f t="shared" si="156"/>
        <v>194.09937888198758</v>
      </c>
      <c r="U420" s="4" t="b">
        <f t="shared" si="168"/>
        <v>0</v>
      </c>
      <c r="V420" s="2">
        <f t="shared" si="169"/>
        <v>0</v>
      </c>
      <c r="W420" s="4"/>
      <c r="X420" t="b">
        <f t="shared" si="157"/>
        <v>1</v>
      </c>
      <c r="Y420">
        <f t="shared" si="181"/>
        <v>1</v>
      </c>
      <c r="Z420" t="b">
        <f t="shared" si="158"/>
        <v>0</v>
      </c>
      <c r="AA420">
        <f t="shared" si="170"/>
        <v>0</v>
      </c>
      <c r="AB420" t="b">
        <f t="shared" si="159"/>
        <v>0</v>
      </c>
      <c r="AC420">
        <f t="shared" si="171"/>
        <v>0</v>
      </c>
      <c r="AE420">
        <f t="shared" si="172"/>
        <v>1</v>
      </c>
      <c r="AF420">
        <f t="shared" si="160"/>
        <v>1</v>
      </c>
      <c r="AG420" s="14">
        <f t="shared" si="173"/>
        <v>0</v>
      </c>
      <c r="AI420" s="13" t="b">
        <f t="shared" si="161"/>
        <v>1</v>
      </c>
      <c r="AJ420">
        <f t="shared" si="174"/>
        <v>1</v>
      </c>
      <c r="AL420" t="b">
        <v>1</v>
      </c>
      <c r="AM420">
        <v>1</v>
      </c>
      <c r="AO420" t="b">
        <v>0</v>
      </c>
      <c r="AP420">
        <v>0</v>
      </c>
      <c r="AR420" t="b">
        <v>0</v>
      </c>
      <c r="AS420">
        <v>0</v>
      </c>
      <c r="AU420" t="b">
        <v>0</v>
      </c>
      <c r="AV420">
        <v>0</v>
      </c>
      <c r="AX420" t="b">
        <v>1</v>
      </c>
      <c r="AY420">
        <v>1</v>
      </c>
      <c r="BA420" t="b">
        <f t="shared" si="162"/>
        <v>0</v>
      </c>
      <c r="BB420">
        <f t="shared" si="175"/>
        <v>0</v>
      </c>
      <c r="BD420" t="b">
        <f t="shared" si="163"/>
        <v>1</v>
      </c>
      <c r="BE420">
        <f t="shared" si="176"/>
        <v>1</v>
      </c>
      <c r="BG420" t="b">
        <f t="shared" si="164"/>
        <v>1</v>
      </c>
      <c r="BH420">
        <f t="shared" si="177"/>
        <v>1</v>
      </c>
      <c r="BJ420" t="b">
        <f t="shared" si="165"/>
        <v>0</v>
      </c>
      <c r="BK420">
        <f t="shared" si="178"/>
        <v>0</v>
      </c>
      <c r="BM420" t="b">
        <f t="shared" si="166"/>
        <v>0</v>
      </c>
      <c r="BN420">
        <f t="shared" si="179"/>
        <v>0</v>
      </c>
      <c r="BP420" t="b">
        <f t="shared" si="167"/>
        <v>1</v>
      </c>
      <c r="BQ420">
        <f t="shared" si="180"/>
        <v>1</v>
      </c>
    </row>
    <row r="421" spans="1:69" x14ac:dyDescent="0.25">
      <c r="A421" s="1">
        <v>5095401070</v>
      </c>
      <c r="B421" s="1" t="s">
        <v>51</v>
      </c>
      <c r="C421" s="4">
        <v>630000</v>
      </c>
      <c r="D421" s="1">
        <v>3</v>
      </c>
      <c r="E421" s="1" t="s">
        <v>12</v>
      </c>
      <c r="F421" s="1">
        <v>3490</v>
      </c>
      <c r="G421" s="1">
        <v>12410</v>
      </c>
      <c r="H421" s="1">
        <v>2</v>
      </c>
      <c r="I421" s="1">
        <v>0</v>
      </c>
      <c r="J421" s="1">
        <v>0</v>
      </c>
      <c r="K421" s="1">
        <v>3</v>
      </c>
      <c r="L421" s="1">
        <v>8</v>
      </c>
      <c r="M421" s="1">
        <v>2590</v>
      </c>
      <c r="N421" s="1">
        <v>900</v>
      </c>
      <c r="O421" s="1">
        <v>2009</v>
      </c>
      <c r="P421" s="1">
        <v>0</v>
      </c>
      <c r="Q421" s="2">
        <v>474714</v>
      </c>
      <c r="R421" s="1">
        <v>-122071</v>
      </c>
      <c r="S421" s="1"/>
      <c r="T421" s="4">
        <f t="shared" si="156"/>
        <v>180.51575931232091</v>
      </c>
      <c r="U421" s="4" t="b">
        <f t="shared" si="168"/>
        <v>0</v>
      </c>
      <c r="V421" s="2">
        <f t="shared" si="169"/>
        <v>0</v>
      </c>
      <c r="W421" s="4"/>
      <c r="X421" t="b">
        <f t="shared" si="157"/>
        <v>1</v>
      </c>
      <c r="Y421">
        <f t="shared" si="181"/>
        <v>1</v>
      </c>
      <c r="Z421" t="b">
        <f t="shared" si="158"/>
        <v>0</v>
      </c>
      <c r="AA421">
        <f t="shared" si="170"/>
        <v>0</v>
      </c>
      <c r="AB421" t="b">
        <f t="shared" si="159"/>
        <v>0</v>
      </c>
      <c r="AC421">
        <f t="shared" si="171"/>
        <v>0</v>
      </c>
      <c r="AE421">
        <f t="shared" si="172"/>
        <v>1</v>
      </c>
      <c r="AF421">
        <f t="shared" si="160"/>
        <v>1</v>
      </c>
      <c r="AG421" s="14">
        <f t="shared" si="173"/>
        <v>0</v>
      </c>
      <c r="AI421" s="13" t="b">
        <f t="shared" si="161"/>
        <v>1</v>
      </c>
      <c r="AJ421">
        <f t="shared" si="174"/>
        <v>1</v>
      </c>
      <c r="AL421" t="b">
        <v>1</v>
      </c>
      <c r="AM421">
        <v>1</v>
      </c>
      <c r="AO421" t="b">
        <v>0</v>
      </c>
      <c r="AP421">
        <v>0</v>
      </c>
      <c r="AR421" t="b">
        <v>1</v>
      </c>
      <c r="AS421">
        <v>1</v>
      </c>
      <c r="AU421" t="b">
        <v>0</v>
      </c>
      <c r="AV421">
        <v>0</v>
      </c>
      <c r="AX421" t="b">
        <v>1</v>
      </c>
      <c r="AY421">
        <v>1</v>
      </c>
      <c r="BA421" t="b">
        <f t="shared" si="162"/>
        <v>0</v>
      </c>
      <c r="BB421">
        <f t="shared" si="175"/>
        <v>0</v>
      </c>
      <c r="BD421" t="b">
        <f t="shared" si="163"/>
        <v>1</v>
      </c>
      <c r="BE421">
        <f t="shared" si="176"/>
        <v>1</v>
      </c>
      <c r="BG421" t="b">
        <f t="shared" si="164"/>
        <v>1</v>
      </c>
      <c r="BH421">
        <f t="shared" si="177"/>
        <v>1</v>
      </c>
      <c r="BJ421" t="b">
        <f t="shared" si="165"/>
        <v>0</v>
      </c>
      <c r="BK421">
        <f t="shared" si="178"/>
        <v>0</v>
      </c>
      <c r="BM421" t="b">
        <f t="shared" si="166"/>
        <v>0</v>
      </c>
      <c r="BN421">
        <f t="shared" si="179"/>
        <v>0</v>
      </c>
      <c r="BP421" t="b">
        <f t="shared" si="167"/>
        <v>0</v>
      </c>
      <c r="BQ421">
        <f t="shared" si="180"/>
        <v>0</v>
      </c>
    </row>
    <row r="422" spans="1:69" x14ac:dyDescent="0.25">
      <c r="A422" s="1">
        <v>3449000200</v>
      </c>
      <c r="B422" s="1" t="s">
        <v>164</v>
      </c>
      <c r="C422" s="4">
        <v>360000</v>
      </c>
      <c r="D422" s="1">
        <v>4</v>
      </c>
      <c r="E422" s="1" t="s">
        <v>6</v>
      </c>
      <c r="F422" s="1">
        <v>2010</v>
      </c>
      <c r="G422" s="1">
        <v>12188</v>
      </c>
      <c r="H422" s="1">
        <v>1</v>
      </c>
      <c r="I422" s="1">
        <v>0</v>
      </c>
      <c r="J422" s="1">
        <v>0</v>
      </c>
      <c r="K422" s="1">
        <v>4</v>
      </c>
      <c r="L422" s="1">
        <v>7</v>
      </c>
      <c r="M422" s="1">
        <v>1150</v>
      </c>
      <c r="N422" s="1">
        <v>860</v>
      </c>
      <c r="O422" s="1">
        <v>1960</v>
      </c>
      <c r="P422" s="1">
        <v>0</v>
      </c>
      <c r="Q422" s="2">
        <v>475013</v>
      </c>
      <c r="R422" s="1">
        <v>-122147</v>
      </c>
      <c r="S422" s="1"/>
      <c r="T422" s="4">
        <f t="shared" si="156"/>
        <v>179.1044776119403</v>
      </c>
      <c r="U422" s="4" t="b">
        <f t="shared" si="168"/>
        <v>0</v>
      </c>
      <c r="V422" s="2">
        <f t="shared" si="169"/>
        <v>0</v>
      </c>
      <c r="W422" s="4"/>
      <c r="X422" t="b">
        <f t="shared" si="157"/>
        <v>1</v>
      </c>
      <c r="Y422">
        <f t="shared" si="181"/>
        <v>1</v>
      </c>
      <c r="Z422" t="b">
        <f t="shared" si="158"/>
        <v>0</v>
      </c>
      <c r="AA422">
        <f t="shared" si="170"/>
        <v>0</v>
      </c>
      <c r="AB422" t="b">
        <f t="shared" si="159"/>
        <v>0</v>
      </c>
      <c r="AC422">
        <f t="shared" si="171"/>
        <v>0</v>
      </c>
      <c r="AE422">
        <f t="shared" si="172"/>
        <v>1</v>
      </c>
      <c r="AF422">
        <f t="shared" si="160"/>
        <v>1</v>
      </c>
      <c r="AG422" s="14">
        <f t="shared" si="173"/>
        <v>0</v>
      </c>
      <c r="AI422" s="13" t="b">
        <f t="shared" si="161"/>
        <v>0</v>
      </c>
      <c r="AJ422">
        <f t="shared" si="174"/>
        <v>0</v>
      </c>
      <c r="AL422" t="b">
        <v>0</v>
      </c>
      <c r="AM422">
        <v>0</v>
      </c>
      <c r="AO422" t="b">
        <v>0</v>
      </c>
      <c r="AP422">
        <v>0</v>
      </c>
      <c r="AR422" t="b">
        <v>1</v>
      </c>
      <c r="AS422">
        <v>1</v>
      </c>
      <c r="AU422" t="b">
        <v>0</v>
      </c>
      <c r="AV422">
        <v>0</v>
      </c>
      <c r="AX422" t="b">
        <v>0</v>
      </c>
      <c r="AY422">
        <v>0</v>
      </c>
      <c r="BA422" t="b">
        <f t="shared" si="162"/>
        <v>1</v>
      </c>
      <c r="BB422">
        <f t="shared" si="175"/>
        <v>1</v>
      </c>
      <c r="BD422" t="b">
        <f t="shared" si="163"/>
        <v>1</v>
      </c>
      <c r="BE422">
        <f t="shared" si="176"/>
        <v>1</v>
      </c>
      <c r="BG422" t="b">
        <f t="shared" si="164"/>
        <v>0</v>
      </c>
      <c r="BH422">
        <f t="shared" si="177"/>
        <v>0</v>
      </c>
      <c r="BJ422" t="b">
        <f t="shared" si="165"/>
        <v>0</v>
      </c>
      <c r="BK422">
        <f t="shared" si="178"/>
        <v>0</v>
      </c>
      <c r="BM422" t="b">
        <f t="shared" si="166"/>
        <v>1</v>
      </c>
      <c r="BN422">
        <f t="shared" si="179"/>
        <v>1</v>
      </c>
      <c r="BP422" t="b">
        <f t="shared" si="167"/>
        <v>0</v>
      </c>
      <c r="BQ422">
        <f t="shared" si="180"/>
        <v>0</v>
      </c>
    </row>
    <row r="423" spans="1:69" x14ac:dyDescent="0.25">
      <c r="A423" s="1">
        <v>847100046</v>
      </c>
      <c r="B423" s="1" t="s">
        <v>236</v>
      </c>
      <c r="C423" s="4">
        <v>600000</v>
      </c>
      <c r="D423" s="1">
        <v>4</v>
      </c>
      <c r="E423" s="1" t="s">
        <v>9</v>
      </c>
      <c r="F423" s="1">
        <v>3110</v>
      </c>
      <c r="G423" s="1">
        <v>11225</v>
      </c>
      <c r="H423" s="1">
        <v>2</v>
      </c>
      <c r="I423" s="1">
        <v>0</v>
      </c>
      <c r="J423" s="1">
        <v>0</v>
      </c>
      <c r="K423" s="1">
        <v>3</v>
      </c>
      <c r="L423" s="1">
        <v>8</v>
      </c>
      <c r="M423" s="1">
        <v>3110</v>
      </c>
      <c r="N423" s="1">
        <v>0</v>
      </c>
      <c r="O423" s="1">
        <v>2012</v>
      </c>
      <c r="P423" s="1">
        <v>0</v>
      </c>
      <c r="Q423" s="2">
        <v>474865</v>
      </c>
      <c r="R423" s="1">
        <v>-122143</v>
      </c>
      <c r="S423" s="1"/>
      <c r="T423" s="4">
        <f t="shared" si="156"/>
        <v>192.92604501607718</v>
      </c>
      <c r="U423" s="4" t="b">
        <f t="shared" si="168"/>
        <v>0</v>
      </c>
      <c r="V423" s="2">
        <f t="shared" si="169"/>
        <v>0</v>
      </c>
      <c r="W423" s="4"/>
      <c r="X423" t="b">
        <f t="shared" si="157"/>
        <v>1</v>
      </c>
      <c r="Y423">
        <f t="shared" si="181"/>
        <v>1</v>
      </c>
      <c r="Z423" t="b">
        <f t="shared" si="158"/>
        <v>0</v>
      </c>
      <c r="AA423">
        <f t="shared" si="170"/>
        <v>0</v>
      </c>
      <c r="AB423" t="b">
        <f t="shared" si="159"/>
        <v>0</v>
      </c>
      <c r="AC423">
        <f t="shared" si="171"/>
        <v>0</v>
      </c>
      <c r="AE423">
        <f t="shared" si="172"/>
        <v>1</v>
      </c>
      <c r="AF423">
        <f t="shared" si="160"/>
        <v>1</v>
      </c>
      <c r="AG423" s="14">
        <f t="shared" si="173"/>
        <v>0</v>
      </c>
      <c r="AI423" s="13" t="b">
        <f t="shared" si="161"/>
        <v>1</v>
      </c>
      <c r="AJ423">
        <f t="shared" si="174"/>
        <v>1</v>
      </c>
      <c r="AL423" t="b">
        <v>1</v>
      </c>
      <c r="AM423">
        <v>1</v>
      </c>
      <c r="AO423" t="b">
        <v>0</v>
      </c>
      <c r="AP423">
        <v>0</v>
      </c>
      <c r="AR423" t="b">
        <v>0</v>
      </c>
      <c r="AS423">
        <v>0</v>
      </c>
      <c r="AU423" t="b">
        <v>0</v>
      </c>
      <c r="AV423">
        <v>0</v>
      </c>
      <c r="AX423" t="b">
        <v>1</v>
      </c>
      <c r="AY423">
        <v>1</v>
      </c>
      <c r="BA423" t="b">
        <f t="shared" si="162"/>
        <v>1</v>
      </c>
      <c r="BB423">
        <f t="shared" si="175"/>
        <v>1</v>
      </c>
      <c r="BD423" t="b">
        <f t="shared" si="163"/>
        <v>1</v>
      </c>
      <c r="BE423">
        <f t="shared" si="176"/>
        <v>1</v>
      </c>
      <c r="BG423" t="b">
        <f t="shared" si="164"/>
        <v>1</v>
      </c>
      <c r="BH423">
        <f t="shared" si="177"/>
        <v>1</v>
      </c>
      <c r="BJ423" t="b">
        <f t="shared" si="165"/>
        <v>0</v>
      </c>
      <c r="BK423">
        <f t="shared" si="178"/>
        <v>0</v>
      </c>
      <c r="BM423" t="b">
        <f t="shared" si="166"/>
        <v>0</v>
      </c>
      <c r="BN423">
        <f t="shared" si="179"/>
        <v>0</v>
      </c>
      <c r="BP423" t="b">
        <f t="shared" si="167"/>
        <v>0</v>
      </c>
      <c r="BQ423">
        <f t="shared" si="180"/>
        <v>0</v>
      </c>
    </row>
    <row r="424" spans="1:69" x14ac:dyDescent="0.25">
      <c r="A424" s="1">
        <v>5169700132</v>
      </c>
      <c r="B424" s="1" t="s">
        <v>237</v>
      </c>
      <c r="C424" s="4">
        <v>507950</v>
      </c>
      <c r="D424" s="1">
        <v>4</v>
      </c>
      <c r="E424" s="1" t="s">
        <v>12</v>
      </c>
      <c r="F424" s="1">
        <v>2630</v>
      </c>
      <c r="G424" s="1">
        <v>6283</v>
      </c>
      <c r="H424" s="1">
        <v>2</v>
      </c>
      <c r="I424" s="1">
        <v>0</v>
      </c>
      <c r="J424" s="1">
        <v>0</v>
      </c>
      <c r="K424" s="1">
        <v>3</v>
      </c>
      <c r="L424" s="1">
        <v>9</v>
      </c>
      <c r="M424" s="1">
        <v>2630</v>
      </c>
      <c r="N424" s="1">
        <v>0</v>
      </c>
      <c r="O424" s="1">
        <v>2006</v>
      </c>
      <c r="P424" s="1">
        <v>0</v>
      </c>
      <c r="Q424" s="2">
        <v>475079</v>
      </c>
      <c r="R424" s="1">
        <v>-122158</v>
      </c>
      <c r="S424" s="1"/>
      <c r="T424" s="4">
        <f t="shared" si="156"/>
        <v>193.13688212927758</v>
      </c>
      <c r="U424" s="4" t="b">
        <f t="shared" si="168"/>
        <v>0</v>
      </c>
      <c r="V424" s="2">
        <f t="shared" si="169"/>
        <v>0</v>
      </c>
      <c r="W424" s="4"/>
      <c r="X424" t="b">
        <f t="shared" si="157"/>
        <v>1</v>
      </c>
      <c r="Y424">
        <f t="shared" si="181"/>
        <v>1</v>
      </c>
      <c r="Z424" t="b">
        <f t="shared" si="158"/>
        <v>0</v>
      </c>
      <c r="AA424">
        <f t="shared" si="170"/>
        <v>0</v>
      </c>
      <c r="AB424" t="b">
        <f t="shared" si="159"/>
        <v>0</v>
      </c>
      <c r="AC424">
        <f t="shared" si="171"/>
        <v>0</v>
      </c>
      <c r="AE424">
        <f t="shared" si="172"/>
        <v>1</v>
      </c>
      <c r="AF424">
        <f t="shared" si="160"/>
        <v>1</v>
      </c>
      <c r="AG424" s="14">
        <f t="shared" si="173"/>
        <v>0</v>
      </c>
      <c r="AI424" s="13" t="b">
        <f t="shared" si="161"/>
        <v>1</v>
      </c>
      <c r="AJ424">
        <f t="shared" si="174"/>
        <v>1</v>
      </c>
      <c r="AL424" t="b">
        <v>1</v>
      </c>
      <c r="AM424">
        <v>1</v>
      </c>
      <c r="AO424" t="b">
        <v>0</v>
      </c>
      <c r="AP424">
        <v>0</v>
      </c>
      <c r="AR424" t="b">
        <v>0</v>
      </c>
      <c r="AS424">
        <v>0</v>
      </c>
      <c r="AU424" t="b">
        <v>0</v>
      </c>
      <c r="AV424">
        <v>0</v>
      </c>
      <c r="AX424" t="b">
        <v>1</v>
      </c>
      <c r="AY424">
        <v>1</v>
      </c>
      <c r="BA424" t="b">
        <f t="shared" si="162"/>
        <v>1</v>
      </c>
      <c r="BB424">
        <f t="shared" si="175"/>
        <v>1</v>
      </c>
      <c r="BD424" t="b">
        <f t="shared" si="163"/>
        <v>1</v>
      </c>
      <c r="BE424">
        <f t="shared" si="176"/>
        <v>1</v>
      </c>
      <c r="BG424" t="b">
        <f t="shared" si="164"/>
        <v>1</v>
      </c>
      <c r="BH424">
        <f t="shared" si="177"/>
        <v>1</v>
      </c>
      <c r="BJ424" t="b">
        <f t="shared" si="165"/>
        <v>0</v>
      </c>
      <c r="BK424">
        <f t="shared" si="178"/>
        <v>0</v>
      </c>
      <c r="BM424" t="b">
        <f t="shared" si="166"/>
        <v>0</v>
      </c>
      <c r="BN424">
        <f t="shared" si="179"/>
        <v>0</v>
      </c>
      <c r="BP424" t="b">
        <f t="shared" si="167"/>
        <v>1</v>
      </c>
      <c r="BQ424">
        <f t="shared" si="180"/>
        <v>1</v>
      </c>
    </row>
    <row r="425" spans="1:69" x14ac:dyDescent="0.25">
      <c r="A425" s="1">
        <v>1523059239</v>
      </c>
      <c r="B425" s="1" t="s">
        <v>51</v>
      </c>
      <c r="C425" s="4">
        <v>475000</v>
      </c>
      <c r="D425" s="1">
        <v>5</v>
      </c>
      <c r="E425" s="1" t="s">
        <v>14</v>
      </c>
      <c r="F425" s="1">
        <v>2780</v>
      </c>
      <c r="G425" s="1">
        <v>3583</v>
      </c>
      <c r="H425" s="1">
        <v>2</v>
      </c>
      <c r="I425" s="1">
        <v>0</v>
      </c>
      <c r="J425" s="1">
        <v>0</v>
      </c>
      <c r="K425" s="1">
        <v>3</v>
      </c>
      <c r="L425" s="1">
        <v>8</v>
      </c>
      <c r="M425" s="1">
        <v>2180</v>
      </c>
      <c r="N425" s="1">
        <v>600</v>
      </c>
      <c r="O425" s="1">
        <v>2005</v>
      </c>
      <c r="P425" s="1">
        <v>0</v>
      </c>
      <c r="Q425" s="2">
        <v>474879</v>
      </c>
      <c r="R425" s="1">
        <v>-122152</v>
      </c>
      <c r="S425" s="1"/>
      <c r="T425" s="4">
        <f t="shared" si="156"/>
        <v>170.86330935251797</v>
      </c>
      <c r="U425" s="4" t="b">
        <f t="shared" si="168"/>
        <v>0</v>
      </c>
      <c r="V425" s="2">
        <f t="shared" si="169"/>
        <v>0</v>
      </c>
      <c r="W425" s="4"/>
      <c r="X425" t="b">
        <f t="shared" si="157"/>
        <v>0</v>
      </c>
      <c r="Y425">
        <f t="shared" si="181"/>
        <v>0</v>
      </c>
      <c r="Z425" t="b">
        <f t="shared" si="158"/>
        <v>0</v>
      </c>
      <c r="AA425">
        <f t="shared" si="170"/>
        <v>0</v>
      </c>
      <c r="AB425" t="b">
        <f t="shared" si="159"/>
        <v>1</v>
      </c>
      <c r="AC425">
        <f t="shared" si="171"/>
        <v>1</v>
      </c>
      <c r="AE425">
        <f t="shared" si="172"/>
        <v>0</v>
      </c>
      <c r="AF425">
        <f t="shared" si="160"/>
        <v>2</v>
      </c>
      <c r="AG425" s="14">
        <f t="shared" si="173"/>
        <v>2</v>
      </c>
      <c r="AI425" s="13" t="b">
        <f t="shared" si="161"/>
        <v>0</v>
      </c>
      <c r="AJ425">
        <f t="shared" si="174"/>
        <v>0</v>
      </c>
      <c r="AL425" t="b">
        <v>1</v>
      </c>
      <c r="AM425">
        <v>1</v>
      </c>
      <c r="AO425" t="b">
        <v>0</v>
      </c>
      <c r="AP425">
        <v>0</v>
      </c>
      <c r="AR425" t="b">
        <v>1</v>
      </c>
      <c r="AS425">
        <v>1</v>
      </c>
      <c r="AU425" t="b">
        <v>0</v>
      </c>
      <c r="AV425">
        <v>0</v>
      </c>
      <c r="AX425" t="b">
        <v>1</v>
      </c>
      <c r="AY425">
        <v>1</v>
      </c>
      <c r="BA425" t="b">
        <f t="shared" si="162"/>
        <v>1</v>
      </c>
      <c r="BB425">
        <f t="shared" si="175"/>
        <v>1</v>
      </c>
      <c r="BD425" t="b">
        <f t="shared" si="163"/>
        <v>1</v>
      </c>
      <c r="BE425">
        <f t="shared" si="176"/>
        <v>1</v>
      </c>
      <c r="BG425" t="b">
        <f t="shared" si="164"/>
        <v>1</v>
      </c>
      <c r="BH425">
        <f t="shared" si="177"/>
        <v>1</v>
      </c>
      <c r="BJ425" t="b">
        <f t="shared" si="165"/>
        <v>0</v>
      </c>
      <c r="BK425">
        <f t="shared" si="178"/>
        <v>0</v>
      </c>
      <c r="BM425" t="b">
        <f t="shared" si="166"/>
        <v>0</v>
      </c>
      <c r="BN425">
        <f t="shared" si="179"/>
        <v>0</v>
      </c>
      <c r="BP425" t="b">
        <f t="shared" si="167"/>
        <v>0</v>
      </c>
      <c r="BQ425">
        <f t="shared" si="180"/>
        <v>0</v>
      </c>
    </row>
    <row r="426" spans="1:69" x14ac:dyDescent="0.25">
      <c r="A426" s="1">
        <v>1604730150</v>
      </c>
      <c r="B426" s="1" t="s">
        <v>188</v>
      </c>
      <c r="C426" s="4">
        <v>639983</v>
      </c>
      <c r="D426" s="1">
        <v>5</v>
      </c>
      <c r="E426" s="1">
        <v>3</v>
      </c>
      <c r="F426" s="1">
        <v>2800</v>
      </c>
      <c r="G426" s="1">
        <v>5700</v>
      </c>
      <c r="H426" s="1">
        <v>2</v>
      </c>
      <c r="I426" s="1">
        <v>0</v>
      </c>
      <c r="J426" s="1">
        <v>0</v>
      </c>
      <c r="K426" s="1">
        <v>3</v>
      </c>
      <c r="L426" s="1">
        <v>8</v>
      </c>
      <c r="M426" s="1">
        <v>2800</v>
      </c>
      <c r="N426" s="1">
        <v>0</v>
      </c>
      <c r="O426" s="1">
        <v>2014</v>
      </c>
      <c r="P426" s="1">
        <v>0</v>
      </c>
      <c r="Q426" s="2">
        <v>474969</v>
      </c>
      <c r="R426" s="1">
        <v>-122145</v>
      </c>
      <c r="S426" s="1"/>
      <c r="T426" s="4">
        <f t="shared" si="156"/>
        <v>228.56535714285715</v>
      </c>
      <c r="U426" s="4" t="b">
        <f t="shared" si="168"/>
        <v>1</v>
      </c>
      <c r="V426" s="2">
        <f t="shared" si="169"/>
        <v>1</v>
      </c>
      <c r="W426" s="4"/>
      <c r="X426" t="b">
        <f t="shared" si="157"/>
        <v>0</v>
      </c>
      <c r="Y426">
        <f t="shared" si="181"/>
        <v>0</v>
      </c>
      <c r="Z426" t="b">
        <f t="shared" si="158"/>
        <v>1</v>
      </c>
      <c r="AA426">
        <f t="shared" si="170"/>
        <v>1</v>
      </c>
      <c r="AB426" t="b">
        <f t="shared" si="159"/>
        <v>0</v>
      </c>
      <c r="AC426">
        <f t="shared" si="171"/>
        <v>0</v>
      </c>
      <c r="AE426">
        <f t="shared" si="172"/>
        <v>0</v>
      </c>
      <c r="AF426">
        <f t="shared" si="160"/>
        <v>1</v>
      </c>
      <c r="AG426" s="14">
        <f t="shared" si="173"/>
        <v>1</v>
      </c>
      <c r="AI426" s="13" t="b">
        <f t="shared" si="161"/>
        <v>1</v>
      </c>
      <c r="AJ426">
        <f t="shared" si="174"/>
        <v>1</v>
      </c>
      <c r="AL426" t="b">
        <v>1</v>
      </c>
      <c r="AM426">
        <v>1</v>
      </c>
      <c r="AO426" t="b">
        <v>0</v>
      </c>
      <c r="AP426">
        <v>0</v>
      </c>
      <c r="AR426" t="b">
        <v>0</v>
      </c>
      <c r="AS426">
        <v>0</v>
      </c>
      <c r="AU426" t="b">
        <v>0</v>
      </c>
      <c r="AV426">
        <v>0</v>
      </c>
      <c r="AX426" t="b">
        <v>1</v>
      </c>
      <c r="AY426">
        <v>1</v>
      </c>
      <c r="BA426" t="b">
        <f t="shared" si="162"/>
        <v>1</v>
      </c>
      <c r="BB426">
        <f t="shared" si="175"/>
        <v>1</v>
      </c>
      <c r="BD426" t="b">
        <f t="shared" si="163"/>
        <v>1</v>
      </c>
      <c r="BE426">
        <f t="shared" si="176"/>
        <v>1</v>
      </c>
      <c r="BG426" t="b">
        <f t="shared" si="164"/>
        <v>1</v>
      </c>
      <c r="BH426">
        <f t="shared" si="177"/>
        <v>1</v>
      </c>
      <c r="BJ426" t="b">
        <f t="shared" si="165"/>
        <v>0</v>
      </c>
      <c r="BK426">
        <f t="shared" si="178"/>
        <v>0</v>
      </c>
      <c r="BM426" t="b">
        <f t="shared" si="166"/>
        <v>0</v>
      </c>
      <c r="BN426">
        <f t="shared" si="179"/>
        <v>0</v>
      </c>
      <c r="BP426" t="b">
        <f t="shared" si="167"/>
        <v>0</v>
      </c>
      <c r="BQ426">
        <f t="shared" si="180"/>
        <v>0</v>
      </c>
    </row>
    <row r="427" spans="1:69" x14ac:dyDescent="0.25">
      <c r="A427" s="1">
        <v>1081330180</v>
      </c>
      <c r="B427" s="1" t="s">
        <v>185</v>
      </c>
      <c r="C427" s="4">
        <v>627000</v>
      </c>
      <c r="D427" s="1">
        <v>4</v>
      </c>
      <c r="E427" s="1" t="s">
        <v>12</v>
      </c>
      <c r="F427" s="1">
        <v>2750</v>
      </c>
      <c r="G427" s="1">
        <v>11830</v>
      </c>
      <c r="H427" s="1">
        <v>2</v>
      </c>
      <c r="I427" s="1">
        <v>0</v>
      </c>
      <c r="J427" s="1">
        <v>0</v>
      </c>
      <c r="K427" s="1">
        <v>3</v>
      </c>
      <c r="L427" s="1">
        <v>9</v>
      </c>
      <c r="M427" s="1">
        <v>2750</v>
      </c>
      <c r="N427" s="1">
        <v>0</v>
      </c>
      <c r="O427" s="1">
        <v>2014</v>
      </c>
      <c r="P427" s="1">
        <v>0</v>
      </c>
      <c r="Q427" s="2">
        <v>474698</v>
      </c>
      <c r="R427" s="1">
        <v>-122121</v>
      </c>
      <c r="S427" s="1"/>
      <c r="T427" s="4">
        <f t="shared" si="156"/>
        <v>228</v>
      </c>
      <c r="U427" s="4" t="b">
        <f t="shared" si="168"/>
        <v>1</v>
      </c>
      <c r="V427" s="2">
        <f t="shared" si="169"/>
        <v>1</v>
      </c>
      <c r="W427" s="4"/>
      <c r="X427" t="b">
        <f t="shared" si="157"/>
        <v>0</v>
      </c>
      <c r="Y427">
        <f t="shared" si="181"/>
        <v>0</v>
      </c>
      <c r="Z427" t="b">
        <f t="shared" si="158"/>
        <v>1</v>
      </c>
      <c r="AA427">
        <f t="shared" si="170"/>
        <v>1</v>
      </c>
      <c r="AB427" t="b">
        <f t="shared" si="159"/>
        <v>0</v>
      </c>
      <c r="AC427">
        <f t="shared" si="171"/>
        <v>0</v>
      </c>
      <c r="AE427">
        <f t="shared" si="172"/>
        <v>0</v>
      </c>
      <c r="AF427">
        <f t="shared" si="160"/>
        <v>1</v>
      </c>
      <c r="AG427" s="14">
        <f t="shared" si="173"/>
        <v>1</v>
      </c>
      <c r="AI427" s="13" t="b">
        <f t="shared" si="161"/>
        <v>1</v>
      </c>
      <c r="AJ427">
        <f t="shared" si="174"/>
        <v>1</v>
      </c>
      <c r="AL427" t="b">
        <v>1</v>
      </c>
      <c r="AM427">
        <v>1</v>
      </c>
      <c r="AO427" t="b">
        <v>0</v>
      </c>
      <c r="AP427">
        <v>0</v>
      </c>
      <c r="AR427" t="b">
        <v>0</v>
      </c>
      <c r="AS427">
        <v>0</v>
      </c>
      <c r="AU427" t="b">
        <v>0</v>
      </c>
      <c r="AV427">
        <v>0</v>
      </c>
      <c r="AX427" t="b">
        <v>1</v>
      </c>
      <c r="AY427">
        <v>1</v>
      </c>
      <c r="BA427" t="b">
        <f t="shared" si="162"/>
        <v>1</v>
      </c>
      <c r="BB427">
        <f t="shared" si="175"/>
        <v>1</v>
      </c>
      <c r="BD427" t="b">
        <f t="shared" si="163"/>
        <v>1</v>
      </c>
      <c r="BE427">
        <f t="shared" si="176"/>
        <v>1</v>
      </c>
      <c r="BG427" t="b">
        <f t="shared" si="164"/>
        <v>1</v>
      </c>
      <c r="BH427">
        <f t="shared" si="177"/>
        <v>1</v>
      </c>
      <c r="BJ427" t="b">
        <f t="shared" si="165"/>
        <v>0</v>
      </c>
      <c r="BK427">
        <f t="shared" si="178"/>
        <v>0</v>
      </c>
      <c r="BM427" t="b">
        <f t="shared" si="166"/>
        <v>0</v>
      </c>
      <c r="BN427">
        <f t="shared" si="179"/>
        <v>0</v>
      </c>
      <c r="BP427" t="b">
        <f t="shared" si="167"/>
        <v>1</v>
      </c>
      <c r="BQ427">
        <f t="shared" si="180"/>
        <v>1</v>
      </c>
    </row>
    <row r="428" spans="1:69" x14ac:dyDescent="0.25">
      <c r="A428" s="1">
        <v>7708200880</v>
      </c>
      <c r="B428" s="1" t="s">
        <v>119</v>
      </c>
      <c r="C428" s="4">
        <v>562500</v>
      </c>
      <c r="D428" s="1">
        <v>5</v>
      </c>
      <c r="E428" s="1" t="s">
        <v>9</v>
      </c>
      <c r="F428" s="1">
        <v>2920</v>
      </c>
      <c r="G428" s="1">
        <v>6327</v>
      </c>
      <c r="H428" s="1">
        <v>2</v>
      </c>
      <c r="I428" s="1">
        <v>0</v>
      </c>
      <c r="J428" s="1">
        <v>0</v>
      </c>
      <c r="K428" s="1">
        <v>3</v>
      </c>
      <c r="L428" s="1">
        <v>8</v>
      </c>
      <c r="M428" s="1">
        <v>2920</v>
      </c>
      <c r="N428" s="1">
        <v>0</v>
      </c>
      <c r="O428" s="1">
        <v>2007</v>
      </c>
      <c r="P428" s="1">
        <v>0</v>
      </c>
      <c r="Q428" s="2">
        <v>474935</v>
      </c>
      <c r="R428" s="1">
        <v>-122145</v>
      </c>
      <c r="S428" s="1"/>
      <c r="T428" s="4">
        <f t="shared" si="156"/>
        <v>192.63698630136986</v>
      </c>
      <c r="U428" s="4" t="b">
        <f t="shared" si="168"/>
        <v>0</v>
      </c>
      <c r="V428" s="2">
        <f t="shared" si="169"/>
        <v>0</v>
      </c>
      <c r="W428" s="4"/>
      <c r="X428" t="b">
        <f t="shared" si="157"/>
        <v>1</v>
      </c>
      <c r="Y428">
        <f t="shared" si="181"/>
        <v>1</v>
      </c>
      <c r="Z428" t="b">
        <f t="shared" si="158"/>
        <v>0</v>
      </c>
      <c r="AA428">
        <f t="shared" si="170"/>
        <v>0</v>
      </c>
      <c r="AB428" t="b">
        <f t="shared" si="159"/>
        <v>0</v>
      </c>
      <c r="AC428">
        <f t="shared" si="171"/>
        <v>0</v>
      </c>
      <c r="AE428">
        <f t="shared" si="172"/>
        <v>1</v>
      </c>
      <c r="AF428">
        <f t="shared" si="160"/>
        <v>1</v>
      </c>
      <c r="AG428" s="14">
        <f t="shared" si="173"/>
        <v>0</v>
      </c>
      <c r="AI428" s="13" t="b">
        <f t="shared" si="161"/>
        <v>1</v>
      </c>
      <c r="AJ428">
        <f t="shared" si="174"/>
        <v>1</v>
      </c>
      <c r="AL428" t="b">
        <v>1</v>
      </c>
      <c r="AM428">
        <v>1</v>
      </c>
      <c r="AO428" t="b">
        <v>0</v>
      </c>
      <c r="AP428">
        <v>0</v>
      </c>
      <c r="AR428" t="b">
        <v>0</v>
      </c>
      <c r="AS428">
        <v>0</v>
      </c>
      <c r="AU428" t="b">
        <v>0</v>
      </c>
      <c r="AV428">
        <v>0</v>
      </c>
      <c r="AX428" t="b">
        <v>1</v>
      </c>
      <c r="AY428">
        <v>1</v>
      </c>
      <c r="BA428" t="b">
        <f t="shared" si="162"/>
        <v>1</v>
      </c>
      <c r="BB428">
        <f t="shared" si="175"/>
        <v>1</v>
      </c>
      <c r="BD428" t="b">
        <f t="shared" si="163"/>
        <v>1</v>
      </c>
      <c r="BE428">
        <f t="shared" si="176"/>
        <v>1</v>
      </c>
      <c r="BG428" t="b">
        <f t="shared" si="164"/>
        <v>1</v>
      </c>
      <c r="BH428">
        <f t="shared" si="177"/>
        <v>1</v>
      </c>
      <c r="BJ428" t="b">
        <f t="shared" si="165"/>
        <v>0</v>
      </c>
      <c r="BK428">
        <f t="shared" si="178"/>
        <v>0</v>
      </c>
      <c r="BM428" t="b">
        <f t="shared" si="166"/>
        <v>0</v>
      </c>
      <c r="BN428">
        <f t="shared" si="179"/>
        <v>0</v>
      </c>
      <c r="BP428" t="b">
        <f t="shared" si="167"/>
        <v>0</v>
      </c>
      <c r="BQ428">
        <f t="shared" si="180"/>
        <v>0</v>
      </c>
    </row>
    <row r="429" spans="1:69" x14ac:dyDescent="0.25">
      <c r="A429" s="1">
        <v>7708210040</v>
      </c>
      <c r="B429" s="1" t="s">
        <v>221</v>
      </c>
      <c r="C429" s="4">
        <v>561000</v>
      </c>
      <c r="D429" s="1">
        <v>5</v>
      </c>
      <c r="E429" s="1" t="s">
        <v>9</v>
      </c>
      <c r="F429" s="1">
        <v>3370</v>
      </c>
      <c r="G429" s="1">
        <v>10315</v>
      </c>
      <c r="H429" s="1">
        <v>2</v>
      </c>
      <c r="I429" s="1">
        <v>0</v>
      </c>
      <c r="J429" s="1">
        <v>0</v>
      </c>
      <c r="K429" s="1">
        <v>3</v>
      </c>
      <c r="L429" s="1">
        <v>9</v>
      </c>
      <c r="M429" s="1">
        <v>3370</v>
      </c>
      <c r="N429" s="1">
        <v>0</v>
      </c>
      <c r="O429" s="1">
        <v>2006</v>
      </c>
      <c r="P429" s="1">
        <v>0</v>
      </c>
      <c r="Q429" s="2">
        <v>474893</v>
      </c>
      <c r="R429" s="1">
        <v>-122146</v>
      </c>
      <c r="S429" s="1"/>
      <c r="T429" s="4">
        <f t="shared" si="156"/>
        <v>166.46884272997033</v>
      </c>
      <c r="U429" s="4" t="b">
        <f t="shared" si="168"/>
        <v>0</v>
      </c>
      <c r="V429" s="2">
        <f t="shared" si="169"/>
        <v>0</v>
      </c>
      <c r="W429" s="4"/>
      <c r="X429" t="b">
        <f t="shared" si="157"/>
        <v>0</v>
      </c>
      <c r="Y429">
        <f t="shared" si="181"/>
        <v>0</v>
      </c>
      <c r="Z429" t="b">
        <f t="shared" si="158"/>
        <v>0</v>
      </c>
      <c r="AA429">
        <f t="shared" si="170"/>
        <v>0</v>
      </c>
      <c r="AB429" t="b">
        <f t="shared" si="159"/>
        <v>1</v>
      </c>
      <c r="AC429">
        <f t="shared" si="171"/>
        <v>1</v>
      </c>
      <c r="AE429">
        <f t="shared" si="172"/>
        <v>0</v>
      </c>
      <c r="AF429">
        <f t="shared" si="160"/>
        <v>2</v>
      </c>
      <c r="AG429" s="14">
        <f t="shared" si="173"/>
        <v>2</v>
      </c>
      <c r="AI429" s="13" t="b">
        <f t="shared" si="161"/>
        <v>1</v>
      </c>
      <c r="AJ429">
        <f t="shared" si="174"/>
        <v>1</v>
      </c>
      <c r="AL429" t="b">
        <v>1</v>
      </c>
      <c r="AM429">
        <v>1</v>
      </c>
      <c r="AO429" t="b">
        <v>0</v>
      </c>
      <c r="AP429">
        <v>0</v>
      </c>
      <c r="AR429" t="b">
        <v>0</v>
      </c>
      <c r="AS429">
        <v>0</v>
      </c>
      <c r="AU429" t="b">
        <v>0</v>
      </c>
      <c r="AV429">
        <v>0</v>
      </c>
      <c r="AX429" t="b">
        <v>1</v>
      </c>
      <c r="AY429">
        <v>1</v>
      </c>
      <c r="BA429" t="b">
        <f t="shared" si="162"/>
        <v>1</v>
      </c>
      <c r="BB429">
        <f t="shared" si="175"/>
        <v>1</v>
      </c>
      <c r="BD429" t="b">
        <f t="shared" si="163"/>
        <v>1</v>
      </c>
      <c r="BE429">
        <f t="shared" si="176"/>
        <v>1</v>
      </c>
      <c r="BG429" t="b">
        <f t="shared" si="164"/>
        <v>1</v>
      </c>
      <c r="BH429">
        <f t="shared" si="177"/>
        <v>1</v>
      </c>
      <c r="BJ429" t="b">
        <f t="shared" si="165"/>
        <v>0</v>
      </c>
      <c r="BK429">
        <f t="shared" si="178"/>
        <v>0</v>
      </c>
      <c r="BM429" t="b">
        <f t="shared" si="166"/>
        <v>0</v>
      </c>
      <c r="BN429">
        <f t="shared" si="179"/>
        <v>0</v>
      </c>
      <c r="BP429" t="b">
        <f t="shared" si="167"/>
        <v>1</v>
      </c>
      <c r="BQ429">
        <f t="shared" si="180"/>
        <v>1</v>
      </c>
    </row>
    <row r="430" spans="1:69" x14ac:dyDescent="0.25">
      <c r="A430" s="1">
        <v>1657530180</v>
      </c>
      <c r="B430" s="1" t="s">
        <v>209</v>
      </c>
      <c r="C430" s="4">
        <v>294500</v>
      </c>
      <c r="D430" s="1">
        <v>3</v>
      </c>
      <c r="E430" s="1" t="s">
        <v>12</v>
      </c>
      <c r="F430" s="1">
        <v>1760</v>
      </c>
      <c r="G430" s="1">
        <v>2688</v>
      </c>
      <c r="H430" s="1">
        <v>2</v>
      </c>
      <c r="I430" s="1">
        <v>0</v>
      </c>
      <c r="J430" s="1">
        <v>0</v>
      </c>
      <c r="K430" s="1">
        <v>3</v>
      </c>
      <c r="L430" s="1">
        <v>7</v>
      </c>
      <c r="M430" s="1">
        <v>1760</v>
      </c>
      <c r="N430" s="1">
        <v>0</v>
      </c>
      <c r="O430" s="1">
        <v>2005</v>
      </c>
      <c r="P430" s="1">
        <v>0</v>
      </c>
      <c r="Q430" s="2">
        <v>474903</v>
      </c>
      <c r="R430" s="1">
        <v>-122166</v>
      </c>
      <c r="S430" s="1"/>
      <c r="T430" s="4">
        <f t="shared" si="156"/>
        <v>167.32954545454547</v>
      </c>
      <c r="U430" s="4" t="b">
        <f t="shared" si="168"/>
        <v>0</v>
      </c>
      <c r="V430" s="2">
        <f t="shared" si="169"/>
        <v>0</v>
      </c>
      <c r="W430" s="4"/>
      <c r="X430" t="b">
        <f t="shared" si="157"/>
        <v>0</v>
      </c>
      <c r="Y430">
        <f t="shared" si="181"/>
        <v>0</v>
      </c>
      <c r="Z430" t="b">
        <f t="shared" si="158"/>
        <v>0</v>
      </c>
      <c r="AA430">
        <f t="shared" si="170"/>
        <v>0</v>
      </c>
      <c r="AB430" t="b">
        <f t="shared" si="159"/>
        <v>1</v>
      </c>
      <c r="AC430">
        <f t="shared" si="171"/>
        <v>1</v>
      </c>
      <c r="AE430">
        <f t="shared" si="172"/>
        <v>0</v>
      </c>
      <c r="AF430">
        <f t="shared" si="160"/>
        <v>2</v>
      </c>
      <c r="AG430" s="14">
        <f t="shared" si="173"/>
        <v>2</v>
      </c>
      <c r="AI430" s="13" t="b">
        <f t="shared" si="161"/>
        <v>0</v>
      </c>
      <c r="AJ430">
        <f t="shared" si="174"/>
        <v>0</v>
      </c>
      <c r="AL430" t="b">
        <v>1</v>
      </c>
      <c r="AM430">
        <v>1</v>
      </c>
      <c r="AO430" t="b">
        <v>0</v>
      </c>
      <c r="AP430">
        <v>0</v>
      </c>
      <c r="AR430" t="b">
        <v>0</v>
      </c>
      <c r="AS430">
        <v>0</v>
      </c>
      <c r="AU430" t="b">
        <v>0</v>
      </c>
      <c r="AV430">
        <v>0</v>
      </c>
      <c r="AX430" t="b">
        <v>1</v>
      </c>
      <c r="AY430">
        <v>1</v>
      </c>
      <c r="BA430" t="b">
        <f t="shared" si="162"/>
        <v>0</v>
      </c>
      <c r="BB430">
        <f t="shared" si="175"/>
        <v>0</v>
      </c>
      <c r="BD430" t="b">
        <f t="shared" si="163"/>
        <v>1</v>
      </c>
      <c r="BE430">
        <f t="shared" si="176"/>
        <v>1</v>
      </c>
      <c r="BG430" t="b">
        <f t="shared" si="164"/>
        <v>0</v>
      </c>
      <c r="BH430">
        <f t="shared" si="177"/>
        <v>0</v>
      </c>
      <c r="BJ430" t="b">
        <f t="shared" si="165"/>
        <v>0</v>
      </c>
      <c r="BK430">
        <f t="shared" si="178"/>
        <v>0</v>
      </c>
      <c r="BM430" t="b">
        <f t="shared" si="166"/>
        <v>0</v>
      </c>
      <c r="BN430">
        <f t="shared" si="179"/>
        <v>0</v>
      </c>
      <c r="BP430" t="b">
        <f t="shared" si="167"/>
        <v>0</v>
      </c>
      <c r="BQ430">
        <f t="shared" si="180"/>
        <v>0</v>
      </c>
    </row>
    <row r="431" spans="1:69" x14ac:dyDescent="0.25">
      <c r="A431" s="1">
        <v>1776230220</v>
      </c>
      <c r="B431" s="1" t="s">
        <v>139</v>
      </c>
      <c r="C431" s="4">
        <v>414000</v>
      </c>
      <c r="D431" s="1">
        <v>3</v>
      </c>
      <c r="E431" s="1" t="s">
        <v>12</v>
      </c>
      <c r="F431" s="1">
        <v>2490</v>
      </c>
      <c r="G431" s="1">
        <v>4540</v>
      </c>
      <c r="H431" s="1" t="s">
        <v>12</v>
      </c>
      <c r="I431" s="1">
        <v>0</v>
      </c>
      <c r="J431" s="1">
        <v>0</v>
      </c>
      <c r="K431" s="1">
        <v>3</v>
      </c>
      <c r="L431" s="1">
        <v>8</v>
      </c>
      <c r="M431" s="1">
        <v>2490</v>
      </c>
      <c r="N431" s="1">
        <v>0</v>
      </c>
      <c r="O431" s="1">
        <v>2012</v>
      </c>
      <c r="P431" s="1">
        <v>0</v>
      </c>
      <c r="Q431" s="2">
        <v>475051</v>
      </c>
      <c r="R431" s="1">
        <v>-122155</v>
      </c>
      <c r="S431" s="1"/>
      <c r="T431" s="4">
        <f t="shared" si="156"/>
        <v>166.26506024096386</v>
      </c>
      <c r="U431" s="4" t="b">
        <f t="shared" si="168"/>
        <v>0</v>
      </c>
      <c r="V431" s="2">
        <f t="shared" si="169"/>
        <v>0</v>
      </c>
      <c r="W431" s="4"/>
      <c r="X431" t="b">
        <f t="shared" si="157"/>
        <v>0</v>
      </c>
      <c r="Y431">
        <f t="shared" si="181"/>
        <v>0</v>
      </c>
      <c r="Z431" t="b">
        <f t="shared" si="158"/>
        <v>0</v>
      </c>
      <c r="AA431">
        <f t="shared" si="170"/>
        <v>0</v>
      </c>
      <c r="AB431" t="b">
        <f t="shared" si="159"/>
        <v>1</v>
      </c>
      <c r="AC431">
        <f t="shared" si="171"/>
        <v>1</v>
      </c>
      <c r="AE431">
        <f t="shared" si="172"/>
        <v>0</v>
      </c>
      <c r="AF431">
        <f t="shared" si="160"/>
        <v>2</v>
      </c>
      <c r="AG431" s="14">
        <f t="shared" si="173"/>
        <v>2</v>
      </c>
      <c r="AI431" s="13" t="b">
        <f t="shared" si="161"/>
        <v>0</v>
      </c>
      <c r="AJ431">
        <f t="shared" si="174"/>
        <v>0</v>
      </c>
      <c r="AL431" t="b">
        <v>1</v>
      </c>
      <c r="AM431">
        <v>1</v>
      </c>
      <c r="AO431" t="b">
        <v>0</v>
      </c>
      <c r="AP431">
        <v>0</v>
      </c>
      <c r="AR431" t="b">
        <v>0</v>
      </c>
      <c r="AS431">
        <v>0</v>
      </c>
      <c r="AU431" t="b">
        <v>0</v>
      </c>
      <c r="AV431">
        <v>0</v>
      </c>
      <c r="AX431" t="b">
        <v>1</v>
      </c>
      <c r="AY431">
        <v>1</v>
      </c>
      <c r="BA431" t="b">
        <f t="shared" si="162"/>
        <v>0</v>
      </c>
      <c r="BB431">
        <f t="shared" si="175"/>
        <v>0</v>
      </c>
      <c r="BD431" t="b">
        <f t="shared" si="163"/>
        <v>1</v>
      </c>
      <c r="BE431">
        <f t="shared" si="176"/>
        <v>1</v>
      </c>
      <c r="BG431" t="b">
        <f t="shared" si="164"/>
        <v>0</v>
      </c>
      <c r="BH431">
        <f t="shared" si="177"/>
        <v>0</v>
      </c>
      <c r="BJ431" t="b">
        <f t="shared" si="165"/>
        <v>0</v>
      </c>
      <c r="BK431">
        <f t="shared" si="178"/>
        <v>0</v>
      </c>
      <c r="BM431" t="b">
        <f t="shared" si="166"/>
        <v>0</v>
      </c>
      <c r="BN431">
        <f t="shared" si="179"/>
        <v>0</v>
      </c>
      <c r="BP431" t="b">
        <f t="shared" si="167"/>
        <v>0</v>
      </c>
      <c r="BQ431">
        <f t="shared" si="180"/>
        <v>0</v>
      </c>
    </row>
    <row r="432" spans="1:69" x14ac:dyDescent="0.25">
      <c r="A432" s="1">
        <v>9211010230</v>
      </c>
      <c r="B432" s="1" t="s">
        <v>230</v>
      </c>
      <c r="C432" s="4">
        <v>525000</v>
      </c>
      <c r="D432" s="1">
        <v>3</v>
      </c>
      <c r="E432" s="1" t="s">
        <v>12</v>
      </c>
      <c r="F432" s="1">
        <v>3030</v>
      </c>
      <c r="G432" s="1">
        <v>4500</v>
      </c>
      <c r="H432" s="1">
        <v>2</v>
      </c>
      <c r="I432" s="1">
        <v>0</v>
      </c>
      <c r="J432" s="1">
        <v>0</v>
      </c>
      <c r="K432" s="1">
        <v>3</v>
      </c>
      <c r="L432" s="1">
        <v>8</v>
      </c>
      <c r="M432" s="1">
        <v>3030</v>
      </c>
      <c r="N432" s="1">
        <v>0</v>
      </c>
      <c r="O432" s="1">
        <v>2009</v>
      </c>
      <c r="P432" s="1">
        <v>0</v>
      </c>
      <c r="Q432" s="2">
        <v>474944</v>
      </c>
      <c r="R432" s="1" t="s">
        <v>52</v>
      </c>
      <c r="S432" s="1"/>
      <c r="T432" s="4">
        <f t="shared" si="156"/>
        <v>173.26732673267327</v>
      </c>
      <c r="U432" s="4" t="b">
        <f t="shared" si="168"/>
        <v>0</v>
      </c>
      <c r="V432" s="2">
        <f t="shared" si="169"/>
        <v>0</v>
      </c>
      <c r="W432" s="4"/>
      <c r="X432" t="b">
        <f t="shared" si="157"/>
        <v>0</v>
      </c>
      <c r="Y432">
        <f t="shared" si="181"/>
        <v>0</v>
      </c>
      <c r="Z432" t="b">
        <f t="shared" si="158"/>
        <v>0</v>
      </c>
      <c r="AA432">
        <f t="shared" si="170"/>
        <v>0</v>
      </c>
      <c r="AB432" t="b">
        <f t="shared" si="159"/>
        <v>1</v>
      </c>
      <c r="AC432">
        <f t="shared" si="171"/>
        <v>1</v>
      </c>
      <c r="AE432">
        <f t="shared" si="172"/>
        <v>0</v>
      </c>
      <c r="AF432">
        <f t="shared" si="160"/>
        <v>2</v>
      </c>
      <c r="AG432" s="14">
        <f t="shared" si="173"/>
        <v>2</v>
      </c>
      <c r="AI432" s="13" t="b">
        <f t="shared" si="161"/>
        <v>1</v>
      </c>
      <c r="AJ432">
        <f t="shared" si="174"/>
        <v>1</v>
      </c>
      <c r="AL432" t="b">
        <v>1</v>
      </c>
      <c r="AM432">
        <v>1</v>
      </c>
      <c r="AO432" t="b">
        <v>0</v>
      </c>
      <c r="AP432">
        <v>0</v>
      </c>
      <c r="AR432" t="b">
        <v>0</v>
      </c>
      <c r="AS432">
        <v>0</v>
      </c>
      <c r="AU432" t="b">
        <v>0</v>
      </c>
      <c r="AV432">
        <v>0</v>
      </c>
      <c r="AX432" t="b">
        <v>1</v>
      </c>
      <c r="AY432">
        <v>1</v>
      </c>
      <c r="BA432" t="b">
        <f t="shared" si="162"/>
        <v>0</v>
      </c>
      <c r="BB432">
        <f t="shared" si="175"/>
        <v>0</v>
      </c>
      <c r="BD432" t="b">
        <f t="shared" si="163"/>
        <v>1</v>
      </c>
      <c r="BE432">
        <f t="shared" si="176"/>
        <v>1</v>
      </c>
      <c r="BG432" t="b">
        <f t="shared" si="164"/>
        <v>1</v>
      </c>
      <c r="BH432">
        <f t="shared" si="177"/>
        <v>1</v>
      </c>
      <c r="BJ432" t="b">
        <f t="shared" si="165"/>
        <v>0</v>
      </c>
      <c r="BK432">
        <f t="shared" si="178"/>
        <v>0</v>
      </c>
      <c r="BM432" t="b">
        <f t="shared" si="166"/>
        <v>0</v>
      </c>
      <c r="BN432">
        <f t="shared" si="179"/>
        <v>0</v>
      </c>
      <c r="BP432" t="b">
        <f t="shared" si="167"/>
        <v>0</v>
      </c>
      <c r="BQ432">
        <f t="shared" si="180"/>
        <v>0</v>
      </c>
    </row>
    <row r="433" spans="1:69" x14ac:dyDescent="0.25">
      <c r="A433" s="1">
        <v>3449000010</v>
      </c>
      <c r="B433" s="1" t="s">
        <v>75</v>
      </c>
      <c r="C433" s="4">
        <v>294570</v>
      </c>
      <c r="D433" s="1">
        <v>3</v>
      </c>
      <c r="E433" s="1">
        <v>1</v>
      </c>
      <c r="F433" s="1">
        <v>1140</v>
      </c>
      <c r="G433" s="1">
        <v>8400</v>
      </c>
      <c r="H433" s="1">
        <v>1</v>
      </c>
      <c r="I433" s="1">
        <v>0</v>
      </c>
      <c r="J433" s="1">
        <v>0</v>
      </c>
      <c r="K433" s="1">
        <v>4</v>
      </c>
      <c r="L433" s="1">
        <v>7</v>
      </c>
      <c r="M433" s="1">
        <v>1140</v>
      </c>
      <c r="N433" s="1">
        <v>0</v>
      </c>
      <c r="O433" s="1">
        <v>1960</v>
      </c>
      <c r="P433" s="1">
        <v>0</v>
      </c>
      <c r="Q433" s="2">
        <v>475022</v>
      </c>
      <c r="R433" s="1">
        <v>-122144</v>
      </c>
      <c r="S433" s="1"/>
      <c r="T433" s="4">
        <f t="shared" si="156"/>
        <v>258.39473684210526</v>
      </c>
      <c r="U433" s="4" t="b">
        <f t="shared" si="168"/>
        <v>1</v>
      </c>
      <c r="V433" s="2">
        <f t="shared" si="169"/>
        <v>1</v>
      </c>
      <c r="W433" s="4"/>
      <c r="X433" t="b">
        <f t="shared" si="157"/>
        <v>0</v>
      </c>
      <c r="Y433">
        <f t="shared" si="181"/>
        <v>0</v>
      </c>
      <c r="Z433" t="b">
        <f t="shared" si="158"/>
        <v>1</v>
      </c>
      <c r="AA433">
        <f t="shared" si="170"/>
        <v>1</v>
      </c>
      <c r="AB433" t="b">
        <f t="shared" si="159"/>
        <v>0</v>
      </c>
      <c r="AC433">
        <f t="shared" si="171"/>
        <v>0</v>
      </c>
      <c r="AE433">
        <f t="shared" si="172"/>
        <v>0</v>
      </c>
      <c r="AF433">
        <f t="shared" si="160"/>
        <v>1</v>
      </c>
      <c r="AG433" s="14">
        <f t="shared" si="173"/>
        <v>1</v>
      </c>
      <c r="AI433" s="13" t="b">
        <f t="shared" si="161"/>
        <v>0</v>
      </c>
      <c r="AJ433">
        <f t="shared" si="174"/>
        <v>0</v>
      </c>
      <c r="AL433" t="b">
        <v>0</v>
      </c>
      <c r="AM433">
        <v>0</v>
      </c>
      <c r="AO433" t="b">
        <v>0</v>
      </c>
      <c r="AP433">
        <v>0</v>
      </c>
      <c r="AR433" t="b">
        <v>0</v>
      </c>
      <c r="AS433">
        <v>0</v>
      </c>
      <c r="AU433" t="b">
        <v>0</v>
      </c>
      <c r="AV433">
        <v>0</v>
      </c>
      <c r="AX433" t="b">
        <v>0</v>
      </c>
      <c r="AY433">
        <v>0</v>
      </c>
      <c r="BA433" t="b">
        <f t="shared" si="162"/>
        <v>0</v>
      </c>
      <c r="BB433">
        <f t="shared" si="175"/>
        <v>0</v>
      </c>
      <c r="BD433" t="b">
        <f t="shared" si="163"/>
        <v>0</v>
      </c>
      <c r="BE433">
        <f t="shared" si="176"/>
        <v>0</v>
      </c>
      <c r="BG433" t="b">
        <f t="shared" si="164"/>
        <v>0</v>
      </c>
      <c r="BH433">
        <f t="shared" si="177"/>
        <v>0</v>
      </c>
      <c r="BJ433" t="b">
        <f t="shared" si="165"/>
        <v>0</v>
      </c>
      <c r="BK433">
        <f t="shared" si="178"/>
        <v>0</v>
      </c>
      <c r="BM433" t="b">
        <f t="shared" si="166"/>
        <v>1</v>
      </c>
      <c r="BN433">
        <f t="shared" si="179"/>
        <v>1</v>
      </c>
      <c r="BP433" t="b">
        <f t="shared" si="167"/>
        <v>0</v>
      </c>
      <c r="BQ433">
        <f t="shared" si="180"/>
        <v>0</v>
      </c>
    </row>
    <row r="434" spans="1:69" x14ac:dyDescent="0.25">
      <c r="A434" s="1">
        <v>2690100170</v>
      </c>
      <c r="B434" s="1" t="s">
        <v>238</v>
      </c>
      <c r="C434" s="4">
        <v>300000</v>
      </c>
      <c r="D434" s="1">
        <v>3</v>
      </c>
      <c r="E434" s="1" t="s">
        <v>12</v>
      </c>
      <c r="F434" s="1">
        <v>1960</v>
      </c>
      <c r="G434" s="1">
        <v>1477</v>
      </c>
      <c r="H434" s="1">
        <v>2</v>
      </c>
      <c r="I434" s="1">
        <v>0</v>
      </c>
      <c r="J434" s="1">
        <v>0</v>
      </c>
      <c r="K434" s="1">
        <v>3</v>
      </c>
      <c r="L434" s="1">
        <v>7</v>
      </c>
      <c r="M434" s="1">
        <v>1670</v>
      </c>
      <c r="N434" s="1">
        <v>290</v>
      </c>
      <c r="O434" s="1">
        <v>2012</v>
      </c>
      <c r="P434" s="1">
        <v>0</v>
      </c>
      <c r="Q434" s="2">
        <v>474873</v>
      </c>
      <c r="R434" s="1">
        <v>-122166</v>
      </c>
      <c r="S434" s="1"/>
      <c r="T434" s="4">
        <f t="shared" si="156"/>
        <v>153.0612244897959</v>
      </c>
      <c r="U434" s="4" t="b">
        <f t="shared" si="168"/>
        <v>0</v>
      </c>
      <c r="V434" s="2">
        <f t="shared" si="169"/>
        <v>0</v>
      </c>
      <c r="W434" s="4"/>
      <c r="X434" t="b">
        <f t="shared" si="157"/>
        <v>0</v>
      </c>
      <c r="Y434">
        <f t="shared" si="181"/>
        <v>0</v>
      </c>
      <c r="Z434" t="b">
        <f t="shared" si="158"/>
        <v>0</v>
      </c>
      <c r="AA434">
        <f t="shared" si="170"/>
        <v>0</v>
      </c>
      <c r="AB434" t="b">
        <f t="shared" si="159"/>
        <v>1</v>
      </c>
      <c r="AC434">
        <f t="shared" si="171"/>
        <v>1</v>
      </c>
      <c r="AE434">
        <f t="shared" si="172"/>
        <v>0</v>
      </c>
      <c r="AF434">
        <f t="shared" si="160"/>
        <v>2</v>
      </c>
      <c r="AG434" s="14">
        <f t="shared" si="173"/>
        <v>2</v>
      </c>
      <c r="AI434" s="13" t="b">
        <f t="shared" si="161"/>
        <v>0</v>
      </c>
      <c r="AJ434">
        <f t="shared" si="174"/>
        <v>0</v>
      </c>
      <c r="AL434" t="b">
        <v>1</v>
      </c>
      <c r="AM434">
        <v>1</v>
      </c>
      <c r="AO434" t="b">
        <v>0</v>
      </c>
      <c r="AP434">
        <v>0</v>
      </c>
      <c r="AR434" t="b">
        <v>1</v>
      </c>
      <c r="AS434">
        <v>1</v>
      </c>
      <c r="AU434" t="b">
        <v>0</v>
      </c>
      <c r="AV434">
        <v>0</v>
      </c>
      <c r="AX434" t="b">
        <v>1</v>
      </c>
      <c r="AY434">
        <v>1</v>
      </c>
      <c r="BA434" t="b">
        <f t="shared" si="162"/>
        <v>0</v>
      </c>
      <c r="BB434">
        <f t="shared" si="175"/>
        <v>0</v>
      </c>
      <c r="BD434" t="b">
        <f t="shared" si="163"/>
        <v>1</v>
      </c>
      <c r="BE434">
        <f t="shared" si="176"/>
        <v>1</v>
      </c>
      <c r="BG434" t="b">
        <f t="shared" si="164"/>
        <v>0</v>
      </c>
      <c r="BH434">
        <f t="shared" si="177"/>
        <v>0</v>
      </c>
      <c r="BJ434" t="b">
        <f t="shared" si="165"/>
        <v>0</v>
      </c>
      <c r="BK434">
        <f t="shared" si="178"/>
        <v>0</v>
      </c>
      <c r="BM434" t="b">
        <f t="shared" si="166"/>
        <v>0</v>
      </c>
      <c r="BN434">
        <f t="shared" si="179"/>
        <v>0</v>
      </c>
      <c r="BP434" t="b">
        <f t="shared" si="167"/>
        <v>0</v>
      </c>
      <c r="BQ434">
        <f t="shared" si="180"/>
        <v>0</v>
      </c>
    </row>
    <row r="435" spans="1:69" x14ac:dyDescent="0.25">
      <c r="A435" s="1">
        <v>9211010840</v>
      </c>
      <c r="B435" s="1" t="s">
        <v>83</v>
      </c>
      <c r="C435" s="4">
        <v>530000</v>
      </c>
      <c r="D435" s="1">
        <v>4</v>
      </c>
      <c r="E435" s="1" t="s">
        <v>12</v>
      </c>
      <c r="F435" s="1">
        <v>3010</v>
      </c>
      <c r="G435" s="1">
        <v>9000</v>
      </c>
      <c r="H435" s="1">
        <v>2</v>
      </c>
      <c r="I435" s="1">
        <v>0</v>
      </c>
      <c r="J435" s="1">
        <v>0</v>
      </c>
      <c r="K435" s="1">
        <v>3</v>
      </c>
      <c r="L435" s="1">
        <v>8</v>
      </c>
      <c r="M435" s="1">
        <v>3010</v>
      </c>
      <c r="N435" s="1">
        <v>0</v>
      </c>
      <c r="O435" s="1">
        <v>2008</v>
      </c>
      <c r="P435" s="1">
        <v>0</v>
      </c>
      <c r="Q435" s="2">
        <v>474987</v>
      </c>
      <c r="R435" s="1">
        <v>-122147</v>
      </c>
      <c r="S435" s="1"/>
      <c r="T435" s="4">
        <f t="shared" si="156"/>
        <v>176.07973421926911</v>
      </c>
      <c r="U435" s="4" t="b">
        <f t="shared" si="168"/>
        <v>0</v>
      </c>
      <c r="V435" s="2">
        <f t="shared" si="169"/>
        <v>0</v>
      </c>
      <c r="W435" s="4"/>
      <c r="X435" t="b">
        <f t="shared" si="157"/>
        <v>1</v>
      </c>
      <c r="Y435">
        <f t="shared" si="181"/>
        <v>1</v>
      </c>
      <c r="Z435" t="b">
        <f t="shared" si="158"/>
        <v>0</v>
      </c>
      <c r="AA435">
        <f t="shared" si="170"/>
        <v>0</v>
      </c>
      <c r="AB435" t="b">
        <f t="shared" si="159"/>
        <v>0</v>
      </c>
      <c r="AC435">
        <f t="shared" si="171"/>
        <v>0</v>
      </c>
      <c r="AE435">
        <f t="shared" si="172"/>
        <v>1</v>
      </c>
      <c r="AF435">
        <f t="shared" si="160"/>
        <v>1</v>
      </c>
      <c r="AG435" s="14">
        <f t="shared" si="173"/>
        <v>0</v>
      </c>
      <c r="AI435" s="13" t="b">
        <f t="shared" si="161"/>
        <v>1</v>
      </c>
      <c r="AJ435">
        <f t="shared" si="174"/>
        <v>1</v>
      </c>
      <c r="AL435" t="b">
        <v>1</v>
      </c>
      <c r="AM435">
        <v>1</v>
      </c>
      <c r="AO435" t="b">
        <v>0</v>
      </c>
      <c r="AP435">
        <v>0</v>
      </c>
      <c r="AR435" t="b">
        <v>0</v>
      </c>
      <c r="AS435">
        <v>0</v>
      </c>
      <c r="AU435" t="b">
        <v>0</v>
      </c>
      <c r="AV435">
        <v>0</v>
      </c>
      <c r="AX435" t="b">
        <v>1</v>
      </c>
      <c r="AY435">
        <v>1</v>
      </c>
      <c r="BA435" t="b">
        <f t="shared" si="162"/>
        <v>1</v>
      </c>
      <c r="BB435">
        <f t="shared" si="175"/>
        <v>1</v>
      </c>
      <c r="BD435" t="b">
        <f t="shared" si="163"/>
        <v>1</v>
      </c>
      <c r="BE435">
        <f t="shared" si="176"/>
        <v>1</v>
      </c>
      <c r="BG435" t="b">
        <f t="shared" si="164"/>
        <v>1</v>
      </c>
      <c r="BH435">
        <f t="shared" si="177"/>
        <v>1</v>
      </c>
      <c r="BJ435" t="b">
        <f t="shared" si="165"/>
        <v>0</v>
      </c>
      <c r="BK435">
        <f t="shared" si="178"/>
        <v>0</v>
      </c>
      <c r="BM435" t="b">
        <f t="shared" si="166"/>
        <v>0</v>
      </c>
      <c r="BN435">
        <f t="shared" si="179"/>
        <v>0</v>
      </c>
      <c r="BP435" t="b">
        <f t="shared" si="167"/>
        <v>0</v>
      </c>
      <c r="BQ435">
        <f t="shared" si="180"/>
        <v>0</v>
      </c>
    </row>
    <row r="436" spans="1:69" x14ac:dyDescent="0.25">
      <c r="A436" s="1">
        <v>6928000605</v>
      </c>
      <c r="B436" s="1" t="s">
        <v>139</v>
      </c>
      <c r="C436" s="4">
        <v>525000</v>
      </c>
      <c r="D436" s="1">
        <v>4</v>
      </c>
      <c r="E436" s="1" t="s">
        <v>9</v>
      </c>
      <c r="F436" s="1">
        <v>3030</v>
      </c>
      <c r="G436" s="1">
        <v>6625</v>
      </c>
      <c r="H436" s="1">
        <v>2</v>
      </c>
      <c r="I436" s="1">
        <v>0</v>
      </c>
      <c r="J436" s="1">
        <v>0</v>
      </c>
      <c r="K436" s="1">
        <v>3</v>
      </c>
      <c r="L436" s="1">
        <v>8</v>
      </c>
      <c r="M436" s="1">
        <v>3030</v>
      </c>
      <c r="N436" s="1">
        <v>0</v>
      </c>
      <c r="O436" s="1">
        <v>2011</v>
      </c>
      <c r="P436" s="1">
        <v>0</v>
      </c>
      <c r="Q436" s="2">
        <v>474815</v>
      </c>
      <c r="R436" s="1">
        <v>-122152</v>
      </c>
      <c r="S436" s="1"/>
      <c r="T436" s="4">
        <f t="shared" si="156"/>
        <v>173.26732673267327</v>
      </c>
      <c r="U436" s="4" t="b">
        <f t="shared" si="168"/>
        <v>0</v>
      </c>
      <c r="V436" s="2">
        <f t="shared" si="169"/>
        <v>0</v>
      </c>
      <c r="W436" s="4"/>
      <c r="X436" t="b">
        <f t="shared" si="157"/>
        <v>0</v>
      </c>
      <c r="Y436">
        <f t="shared" si="181"/>
        <v>0</v>
      </c>
      <c r="Z436" t="b">
        <f t="shared" si="158"/>
        <v>0</v>
      </c>
      <c r="AA436">
        <f t="shared" si="170"/>
        <v>0</v>
      </c>
      <c r="AB436" t="b">
        <f t="shared" si="159"/>
        <v>1</v>
      </c>
      <c r="AC436">
        <f t="shared" si="171"/>
        <v>1</v>
      </c>
      <c r="AE436">
        <f t="shared" si="172"/>
        <v>0</v>
      </c>
      <c r="AF436">
        <f t="shared" si="160"/>
        <v>2</v>
      </c>
      <c r="AG436" s="14">
        <f t="shared" si="173"/>
        <v>2</v>
      </c>
      <c r="AI436" s="13" t="b">
        <f t="shared" si="161"/>
        <v>1</v>
      </c>
      <c r="AJ436">
        <f t="shared" si="174"/>
        <v>1</v>
      </c>
      <c r="AL436" t="b">
        <v>1</v>
      </c>
      <c r="AM436">
        <v>1</v>
      </c>
      <c r="AO436" t="b">
        <v>0</v>
      </c>
      <c r="AP436">
        <v>0</v>
      </c>
      <c r="AR436" t="b">
        <v>0</v>
      </c>
      <c r="AS436">
        <v>0</v>
      </c>
      <c r="AU436" t="b">
        <v>0</v>
      </c>
      <c r="AV436">
        <v>0</v>
      </c>
      <c r="AX436" t="b">
        <v>1</v>
      </c>
      <c r="AY436">
        <v>1</v>
      </c>
      <c r="BA436" t="b">
        <f t="shared" si="162"/>
        <v>1</v>
      </c>
      <c r="BB436">
        <f t="shared" si="175"/>
        <v>1</v>
      </c>
      <c r="BD436" t="b">
        <f t="shared" si="163"/>
        <v>1</v>
      </c>
      <c r="BE436">
        <f t="shared" si="176"/>
        <v>1</v>
      </c>
      <c r="BG436" t="b">
        <f t="shared" si="164"/>
        <v>1</v>
      </c>
      <c r="BH436">
        <f t="shared" si="177"/>
        <v>1</v>
      </c>
      <c r="BJ436" t="b">
        <f t="shared" si="165"/>
        <v>0</v>
      </c>
      <c r="BK436">
        <f t="shared" si="178"/>
        <v>0</v>
      </c>
      <c r="BM436" t="b">
        <f t="shared" si="166"/>
        <v>0</v>
      </c>
      <c r="BN436">
        <f t="shared" si="179"/>
        <v>0</v>
      </c>
      <c r="BP436" t="b">
        <f t="shared" si="167"/>
        <v>0</v>
      </c>
      <c r="BQ436">
        <f t="shared" si="180"/>
        <v>0</v>
      </c>
    </row>
    <row r="437" spans="1:69" x14ac:dyDescent="0.25">
      <c r="A437" s="1">
        <v>7708210050</v>
      </c>
      <c r="B437" s="1" t="s">
        <v>91</v>
      </c>
      <c r="C437" s="4">
        <v>525000</v>
      </c>
      <c r="D437" s="1">
        <v>5</v>
      </c>
      <c r="E437" s="1" t="s">
        <v>9</v>
      </c>
      <c r="F437" s="1">
        <v>2880</v>
      </c>
      <c r="G437" s="1">
        <v>8364</v>
      </c>
      <c r="H437" s="1">
        <v>2</v>
      </c>
      <c r="I437" s="1">
        <v>0</v>
      </c>
      <c r="J437" s="1">
        <v>0</v>
      </c>
      <c r="K437" s="1">
        <v>3</v>
      </c>
      <c r="L437" s="1">
        <v>9</v>
      </c>
      <c r="M437" s="1">
        <v>2880</v>
      </c>
      <c r="N437" s="1">
        <v>0</v>
      </c>
      <c r="O437" s="1">
        <v>2006</v>
      </c>
      <c r="P437" s="1">
        <v>0</v>
      </c>
      <c r="Q437" s="2">
        <v>474893</v>
      </c>
      <c r="R437" s="1">
        <v>-122147</v>
      </c>
      <c r="S437" s="1"/>
      <c r="T437" s="4">
        <f t="shared" si="156"/>
        <v>182.29166666666666</v>
      </c>
      <c r="U437" s="4" t="b">
        <f t="shared" si="168"/>
        <v>0</v>
      </c>
      <c r="V437" s="2">
        <f t="shared" si="169"/>
        <v>0</v>
      </c>
      <c r="W437" s="4"/>
      <c r="X437" t="b">
        <f t="shared" si="157"/>
        <v>1</v>
      </c>
      <c r="Y437">
        <f t="shared" si="181"/>
        <v>1</v>
      </c>
      <c r="Z437" t="b">
        <f t="shared" si="158"/>
        <v>0</v>
      </c>
      <c r="AA437">
        <f t="shared" si="170"/>
        <v>0</v>
      </c>
      <c r="AB437" t="b">
        <f t="shared" si="159"/>
        <v>0</v>
      </c>
      <c r="AC437">
        <f t="shared" si="171"/>
        <v>0</v>
      </c>
      <c r="AE437">
        <f t="shared" si="172"/>
        <v>1</v>
      </c>
      <c r="AF437">
        <f t="shared" si="160"/>
        <v>1</v>
      </c>
      <c r="AG437" s="14">
        <f t="shared" si="173"/>
        <v>0</v>
      </c>
      <c r="AI437" s="13" t="b">
        <f t="shared" si="161"/>
        <v>1</v>
      </c>
      <c r="AJ437">
        <f t="shared" si="174"/>
        <v>1</v>
      </c>
      <c r="AL437" t="b">
        <v>1</v>
      </c>
      <c r="AM437">
        <v>1</v>
      </c>
      <c r="AO437" t="b">
        <v>0</v>
      </c>
      <c r="AP437">
        <v>0</v>
      </c>
      <c r="AR437" t="b">
        <v>0</v>
      </c>
      <c r="AS437">
        <v>0</v>
      </c>
      <c r="AU437" t="b">
        <v>0</v>
      </c>
      <c r="AV437">
        <v>0</v>
      </c>
      <c r="AX437" t="b">
        <v>1</v>
      </c>
      <c r="AY437">
        <v>1</v>
      </c>
      <c r="BA437" t="b">
        <f t="shared" si="162"/>
        <v>1</v>
      </c>
      <c r="BB437">
        <f t="shared" si="175"/>
        <v>1</v>
      </c>
      <c r="BD437" t="b">
        <f t="shared" si="163"/>
        <v>1</v>
      </c>
      <c r="BE437">
        <f t="shared" si="176"/>
        <v>1</v>
      </c>
      <c r="BG437" t="b">
        <f t="shared" si="164"/>
        <v>1</v>
      </c>
      <c r="BH437">
        <f t="shared" si="177"/>
        <v>1</v>
      </c>
      <c r="BJ437" t="b">
        <f t="shared" si="165"/>
        <v>0</v>
      </c>
      <c r="BK437">
        <f t="shared" si="178"/>
        <v>0</v>
      </c>
      <c r="BM437" t="b">
        <f t="shared" si="166"/>
        <v>0</v>
      </c>
      <c r="BN437">
        <f t="shared" si="179"/>
        <v>0</v>
      </c>
      <c r="BP437" t="b">
        <f t="shared" si="167"/>
        <v>1</v>
      </c>
      <c r="BQ437">
        <f t="shared" si="180"/>
        <v>1</v>
      </c>
    </row>
    <row r="438" spans="1:69" x14ac:dyDescent="0.25">
      <c r="A438" s="1">
        <v>642150080</v>
      </c>
      <c r="B438" s="1" t="s">
        <v>239</v>
      </c>
      <c r="C438" s="4">
        <v>675900</v>
      </c>
      <c r="D438" s="1">
        <v>3</v>
      </c>
      <c r="E438" s="1" t="s">
        <v>12</v>
      </c>
      <c r="F438" s="1">
        <v>2920</v>
      </c>
      <c r="G438" s="1">
        <v>9096</v>
      </c>
      <c r="H438" s="1">
        <v>2</v>
      </c>
      <c r="I438" s="1">
        <v>0</v>
      </c>
      <c r="J438" s="1">
        <v>0</v>
      </c>
      <c r="K438" s="1">
        <v>3</v>
      </c>
      <c r="L438" s="1">
        <v>9</v>
      </c>
      <c r="M438" s="1">
        <v>2920</v>
      </c>
      <c r="N438" s="1">
        <v>0</v>
      </c>
      <c r="O438" s="1">
        <v>2013</v>
      </c>
      <c r="P438" s="1">
        <v>0</v>
      </c>
      <c r="Q438" s="2">
        <v>474855</v>
      </c>
      <c r="R438" s="1">
        <v>-122149</v>
      </c>
      <c r="S438" s="1"/>
      <c r="T438" s="4">
        <f t="shared" si="156"/>
        <v>231.47260273972603</v>
      </c>
      <c r="U438" s="4" t="b">
        <f t="shared" si="168"/>
        <v>1</v>
      </c>
      <c r="V438" s="2">
        <f t="shared" si="169"/>
        <v>1</v>
      </c>
      <c r="W438" s="4"/>
      <c r="X438" t="b">
        <f t="shared" si="157"/>
        <v>0</v>
      </c>
      <c r="Y438">
        <f t="shared" si="181"/>
        <v>0</v>
      </c>
      <c r="Z438" t="b">
        <f t="shared" si="158"/>
        <v>1</v>
      </c>
      <c r="AA438">
        <f t="shared" si="170"/>
        <v>1</v>
      </c>
      <c r="AB438" t="b">
        <f t="shared" si="159"/>
        <v>0</v>
      </c>
      <c r="AC438">
        <f t="shared" si="171"/>
        <v>0</v>
      </c>
      <c r="AE438">
        <f t="shared" si="172"/>
        <v>0</v>
      </c>
      <c r="AF438">
        <f t="shared" si="160"/>
        <v>1</v>
      </c>
      <c r="AG438" s="14">
        <f t="shared" si="173"/>
        <v>1</v>
      </c>
      <c r="AI438" s="13" t="b">
        <f t="shared" si="161"/>
        <v>1</v>
      </c>
      <c r="AJ438">
        <f t="shared" si="174"/>
        <v>1</v>
      </c>
      <c r="AL438" t="b">
        <v>1</v>
      </c>
      <c r="AM438">
        <v>1</v>
      </c>
      <c r="AO438" t="b">
        <v>0</v>
      </c>
      <c r="AP438">
        <v>0</v>
      </c>
      <c r="AR438" t="b">
        <v>0</v>
      </c>
      <c r="AS438">
        <v>0</v>
      </c>
      <c r="AU438" t="b">
        <v>0</v>
      </c>
      <c r="AV438">
        <v>0</v>
      </c>
      <c r="AX438" t="b">
        <v>1</v>
      </c>
      <c r="AY438">
        <v>1</v>
      </c>
      <c r="BA438" t="b">
        <f t="shared" si="162"/>
        <v>0</v>
      </c>
      <c r="BB438">
        <f t="shared" si="175"/>
        <v>0</v>
      </c>
      <c r="BD438" t="b">
        <f t="shared" si="163"/>
        <v>1</v>
      </c>
      <c r="BE438">
        <f t="shared" si="176"/>
        <v>1</v>
      </c>
      <c r="BG438" t="b">
        <f t="shared" si="164"/>
        <v>1</v>
      </c>
      <c r="BH438">
        <f t="shared" si="177"/>
        <v>1</v>
      </c>
      <c r="BJ438" t="b">
        <f t="shared" si="165"/>
        <v>0</v>
      </c>
      <c r="BK438">
        <f t="shared" si="178"/>
        <v>0</v>
      </c>
      <c r="BM438" t="b">
        <f t="shared" si="166"/>
        <v>0</v>
      </c>
      <c r="BN438">
        <f t="shared" si="179"/>
        <v>0</v>
      </c>
      <c r="BP438" t="b">
        <f t="shared" si="167"/>
        <v>1</v>
      </c>
      <c r="BQ438">
        <f t="shared" si="180"/>
        <v>1</v>
      </c>
    </row>
    <row r="439" spans="1:69" x14ac:dyDescent="0.25">
      <c r="A439" s="1">
        <v>323059327</v>
      </c>
      <c r="B439" s="1" t="s">
        <v>228</v>
      </c>
      <c r="C439" s="4">
        <v>1025000</v>
      </c>
      <c r="D439" s="1">
        <v>4</v>
      </c>
      <c r="E439" s="1" t="s">
        <v>14</v>
      </c>
      <c r="F439" s="1">
        <v>4370</v>
      </c>
      <c r="G439" s="1">
        <v>10860</v>
      </c>
      <c r="H439" s="1">
        <v>2</v>
      </c>
      <c r="I439" s="1">
        <v>0</v>
      </c>
      <c r="J439" s="1">
        <v>0</v>
      </c>
      <c r="K439" s="1">
        <v>3</v>
      </c>
      <c r="L439" s="1">
        <v>11</v>
      </c>
      <c r="M439" s="1">
        <v>4370</v>
      </c>
      <c r="N439" s="1">
        <v>0</v>
      </c>
      <c r="O439" s="1">
        <v>2008</v>
      </c>
      <c r="P439" s="1">
        <v>0</v>
      </c>
      <c r="Q439" s="2">
        <v>475066</v>
      </c>
      <c r="R439" s="1">
        <v>-122148</v>
      </c>
      <c r="S439" s="1"/>
      <c r="T439" s="4">
        <f t="shared" si="156"/>
        <v>234.55377574370709</v>
      </c>
      <c r="U439" s="4" t="b">
        <f t="shared" si="168"/>
        <v>1</v>
      </c>
      <c r="V439" s="2">
        <f t="shared" si="169"/>
        <v>1</v>
      </c>
      <c r="W439" s="4"/>
      <c r="X439" t="b">
        <f t="shared" si="157"/>
        <v>0</v>
      </c>
      <c r="Y439">
        <f t="shared" si="181"/>
        <v>0</v>
      </c>
      <c r="Z439" t="b">
        <f t="shared" si="158"/>
        <v>1</v>
      </c>
      <c r="AA439">
        <f t="shared" si="170"/>
        <v>1</v>
      </c>
      <c r="AB439" t="b">
        <f t="shared" si="159"/>
        <v>0</v>
      </c>
      <c r="AC439">
        <f t="shared" si="171"/>
        <v>0</v>
      </c>
      <c r="AE439">
        <f t="shared" si="172"/>
        <v>0</v>
      </c>
      <c r="AF439">
        <f t="shared" si="160"/>
        <v>1</v>
      </c>
      <c r="AG439" s="14">
        <f t="shared" si="173"/>
        <v>1</v>
      </c>
      <c r="AI439" s="13" t="b">
        <f t="shared" si="161"/>
        <v>1</v>
      </c>
      <c r="AJ439">
        <f t="shared" si="174"/>
        <v>1</v>
      </c>
      <c r="AL439" t="b">
        <v>1</v>
      </c>
      <c r="AM439">
        <v>1</v>
      </c>
      <c r="AO439" t="b">
        <v>0</v>
      </c>
      <c r="AP439">
        <v>0</v>
      </c>
      <c r="AR439" t="b">
        <v>0</v>
      </c>
      <c r="AS439">
        <v>0</v>
      </c>
      <c r="AU439" t="b">
        <v>0</v>
      </c>
      <c r="AV439">
        <v>0</v>
      </c>
      <c r="AX439" t="b">
        <v>1</v>
      </c>
      <c r="AY439">
        <v>1</v>
      </c>
      <c r="BA439" t="b">
        <f t="shared" si="162"/>
        <v>1</v>
      </c>
      <c r="BB439">
        <f t="shared" si="175"/>
        <v>1</v>
      </c>
      <c r="BD439" t="b">
        <f t="shared" si="163"/>
        <v>1</v>
      </c>
      <c r="BE439">
        <f t="shared" si="176"/>
        <v>1</v>
      </c>
      <c r="BG439" t="b">
        <f t="shared" si="164"/>
        <v>1</v>
      </c>
      <c r="BH439">
        <f t="shared" si="177"/>
        <v>1</v>
      </c>
      <c r="BJ439" t="b">
        <f t="shared" si="165"/>
        <v>0</v>
      </c>
      <c r="BK439">
        <f t="shared" si="178"/>
        <v>0</v>
      </c>
      <c r="BM439" t="b">
        <f t="shared" si="166"/>
        <v>0</v>
      </c>
      <c r="BN439">
        <f t="shared" si="179"/>
        <v>0</v>
      </c>
      <c r="BP439" t="b">
        <f t="shared" si="167"/>
        <v>1</v>
      </c>
      <c r="BQ439">
        <f t="shared" si="180"/>
        <v>1</v>
      </c>
    </row>
    <row r="440" spans="1:69" x14ac:dyDescent="0.25">
      <c r="A440" s="1">
        <v>3448720020</v>
      </c>
      <c r="B440" s="1" t="s">
        <v>154</v>
      </c>
      <c r="C440" s="4">
        <v>385000</v>
      </c>
      <c r="D440" s="1">
        <v>4</v>
      </c>
      <c r="E440" s="1" t="s">
        <v>12</v>
      </c>
      <c r="F440" s="1">
        <v>2050</v>
      </c>
      <c r="G440" s="1">
        <v>5276</v>
      </c>
      <c r="H440" s="1">
        <v>2</v>
      </c>
      <c r="I440" s="1">
        <v>0</v>
      </c>
      <c r="J440" s="1">
        <v>0</v>
      </c>
      <c r="K440" s="1">
        <v>3</v>
      </c>
      <c r="L440" s="1">
        <v>7</v>
      </c>
      <c r="M440" s="1">
        <v>2050</v>
      </c>
      <c r="N440" s="1">
        <v>0</v>
      </c>
      <c r="O440" s="1">
        <v>2006</v>
      </c>
      <c r="P440" s="1">
        <v>0</v>
      </c>
      <c r="Q440" s="1">
        <v>47491</v>
      </c>
      <c r="R440" s="1" t="s">
        <v>52</v>
      </c>
      <c r="S440" s="1"/>
      <c r="T440" s="4">
        <f t="shared" si="156"/>
        <v>187.80487804878049</v>
      </c>
      <c r="U440" s="4" t="b">
        <f t="shared" si="168"/>
        <v>0</v>
      </c>
      <c r="V440" s="2">
        <f t="shared" si="169"/>
        <v>0</v>
      </c>
      <c r="W440" s="4"/>
      <c r="X440" t="b">
        <f t="shared" si="157"/>
        <v>1</v>
      </c>
      <c r="Y440">
        <f t="shared" si="181"/>
        <v>1</v>
      </c>
      <c r="Z440" t="b">
        <f t="shared" si="158"/>
        <v>0</v>
      </c>
      <c r="AA440">
        <f t="shared" si="170"/>
        <v>0</v>
      </c>
      <c r="AB440" t="b">
        <f t="shared" si="159"/>
        <v>0</v>
      </c>
      <c r="AC440">
        <f t="shared" si="171"/>
        <v>0</v>
      </c>
      <c r="AE440">
        <f t="shared" si="172"/>
        <v>1</v>
      </c>
      <c r="AF440">
        <f t="shared" si="160"/>
        <v>1</v>
      </c>
      <c r="AG440" s="14">
        <f t="shared" si="173"/>
        <v>0</v>
      </c>
      <c r="AI440" s="13" t="b">
        <f t="shared" si="161"/>
        <v>0</v>
      </c>
      <c r="AJ440">
        <f t="shared" si="174"/>
        <v>0</v>
      </c>
      <c r="AL440" t="b">
        <v>1</v>
      </c>
      <c r="AM440">
        <v>1</v>
      </c>
      <c r="AO440" t="b">
        <v>0</v>
      </c>
      <c r="AP440">
        <v>0</v>
      </c>
      <c r="AR440" t="b">
        <v>0</v>
      </c>
      <c r="AS440">
        <v>0</v>
      </c>
      <c r="AU440" t="b">
        <v>0</v>
      </c>
      <c r="AV440">
        <v>0</v>
      </c>
      <c r="AX440" t="b">
        <v>1</v>
      </c>
      <c r="AY440">
        <v>1</v>
      </c>
      <c r="BA440" t="b">
        <f t="shared" si="162"/>
        <v>1</v>
      </c>
      <c r="BB440">
        <f t="shared" si="175"/>
        <v>1</v>
      </c>
      <c r="BD440" t="b">
        <f t="shared" si="163"/>
        <v>1</v>
      </c>
      <c r="BE440">
        <f t="shared" si="176"/>
        <v>1</v>
      </c>
      <c r="BG440" t="b">
        <f t="shared" si="164"/>
        <v>0</v>
      </c>
      <c r="BH440">
        <f t="shared" si="177"/>
        <v>0</v>
      </c>
      <c r="BJ440" t="b">
        <f t="shared" si="165"/>
        <v>0</v>
      </c>
      <c r="BK440">
        <f t="shared" si="178"/>
        <v>0</v>
      </c>
      <c r="BM440" t="b">
        <f t="shared" si="166"/>
        <v>0</v>
      </c>
      <c r="BN440">
        <f t="shared" si="179"/>
        <v>0</v>
      </c>
      <c r="BP440" t="b">
        <f t="shared" si="167"/>
        <v>0</v>
      </c>
      <c r="BQ440">
        <f t="shared" si="180"/>
        <v>0</v>
      </c>
    </row>
    <row r="441" spans="1:69" x14ac:dyDescent="0.25">
      <c r="A441" s="1">
        <v>2325400170</v>
      </c>
      <c r="B441" s="1" t="s">
        <v>10</v>
      </c>
      <c r="C441" s="4">
        <v>391000</v>
      </c>
      <c r="D441" s="1">
        <v>4</v>
      </c>
      <c r="E441" s="1" t="s">
        <v>26</v>
      </c>
      <c r="F441" s="1">
        <v>2190</v>
      </c>
      <c r="G441" s="1">
        <v>3850</v>
      </c>
      <c r="H441" s="1">
        <v>2</v>
      </c>
      <c r="I441" s="1">
        <v>0</v>
      </c>
      <c r="J441" s="1">
        <v>0</v>
      </c>
      <c r="K441" s="1">
        <v>3</v>
      </c>
      <c r="L441" s="1">
        <v>7</v>
      </c>
      <c r="M441" s="1">
        <v>2190</v>
      </c>
      <c r="N441" s="1">
        <v>0</v>
      </c>
      <c r="O441" s="1">
        <v>2006</v>
      </c>
      <c r="P441" s="1">
        <v>0</v>
      </c>
      <c r="Q441" s="2">
        <v>474861</v>
      </c>
      <c r="R441" s="1">
        <v>-122161</v>
      </c>
      <c r="S441" s="1"/>
      <c r="T441" s="4">
        <f t="shared" si="156"/>
        <v>178.53881278538813</v>
      </c>
      <c r="U441" s="4" t="b">
        <f t="shared" si="168"/>
        <v>0</v>
      </c>
      <c r="V441" s="2">
        <f t="shared" si="169"/>
        <v>0</v>
      </c>
      <c r="W441" s="4"/>
      <c r="X441" t="b">
        <f t="shared" si="157"/>
        <v>1</v>
      </c>
      <c r="Y441">
        <f t="shared" si="181"/>
        <v>1</v>
      </c>
      <c r="Z441" t="b">
        <f t="shared" si="158"/>
        <v>0</v>
      </c>
      <c r="AA441">
        <f t="shared" si="170"/>
        <v>0</v>
      </c>
      <c r="AB441" t="b">
        <f t="shared" si="159"/>
        <v>0</v>
      </c>
      <c r="AC441">
        <f t="shared" si="171"/>
        <v>0</v>
      </c>
      <c r="AE441">
        <f t="shared" si="172"/>
        <v>1</v>
      </c>
      <c r="AF441">
        <f t="shared" si="160"/>
        <v>1</v>
      </c>
      <c r="AG441" s="14">
        <f t="shared" si="173"/>
        <v>0</v>
      </c>
      <c r="AI441" s="13" t="b">
        <f t="shared" si="161"/>
        <v>0</v>
      </c>
      <c r="AJ441">
        <f t="shared" si="174"/>
        <v>0</v>
      </c>
      <c r="AL441" t="b">
        <v>1</v>
      </c>
      <c r="AM441">
        <v>1</v>
      </c>
      <c r="AO441" t="b">
        <v>0</v>
      </c>
      <c r="AP441">
        <v>0</v>
      </c>
      <c r="AR441" t="b">
        <v>0</v>
      </c>
      <c r="AS441">
        <v>0</v>
      </c>
      <c r="AU441" t="b">
        <v>0</v>
      </c>
      <c r="AV441">
        <v>0</v>
      </c>
      <c r="AX441" t="b">
        <v>1</v>
      </c>
      <c r="AY441">
        <v>1</v>
      </c>
      <c r="BA441" t="b">
        <f t="shared" si="162"/>
        <v>1</v>
      </c>
      <c r="BB441">
        <f t="shared" si="175"/>
        <v>1</v>
      </c>
      <c r="BD441" t="b">
        <f t="shared" si="163"/>
        <v>1</v>
      </c>
      <c r="BE441">
        <f t="shared" si="176"/>
        <v>1</v>
      </c>
      <c r="BG441" t="b">
        <f t="shared" si="164"/>
        <v>0</v>
      </c>
      <c r="BH441">
        <f t="shared" si="177"/>
        <v>0</v>
      </c>
      <c r="BJ441" t="b">
        <f t="shared" si="165"/>
        <v>0</v>
      </c>
      <c r="BK441">
        <f t="shared" si="178"/>
        <v>0</v>
      </c>
      <c r="BM441" t="b">
        <f t="shared" si="166"/>
        <v>0</v>
      </c>
      <c r="BN441">
        <f t="shared" si="179"/>
        <v>0</v>
      </c>
      <c r="BP441" t="b">
        <f t="shared" si="167"/>
        <v>0</v>
      </c>
      <c r="BQ441">
        <f t="shared" si="180"/>
        <v>0</v>
      </c>
    </row>
    <row r="442" spans="1:69" x14ac:dyDescent="0.25">
      <c r="A442" s="1">
        <v>1776230190</v>
      </c>
      <c r="B442" s="1" t="s">
        <v>171</v>
      </c>
      <c r="C442" s="4">
        <v>495000</v>
      </c>
      <c r="D442" s="1">
        <v>4</v>
      </c>
      <c r="E442" s="1" t="s">
        <v>14</v>
      </c>
      <c r="F442" s="1">
        <v>3170</v>
      </c>
      <c r="G442" s="1">
        <v>3858</v>
      </c>
      <c r="H442" s="1">
        <v>2</v>
      </c>
      <c r="I442" s="1">
        <v>0</v>
      </c>
      <c r="J442" s="1">
        <v>0</v>
      </c>
      <c r="K442" s="1">
        <v>3</v>
      </c>
      <c r="L442" s="1">
        <v>8</v>
      </c>
      <c r="M442" s="1">
        <v>2530</v>
      </c>
      <c r="N442" s="1">
        <v>640</v>
      </c>
      <c r="O442" s="1">
        <v>2008</v>
      </c>
      <c r="P442" s="1">
        <v>0</v>
      </c>
      <c r="Q442" s="2">
        <v>475049</v>
      </c>
      <c r="R442" s="1">
        <v>-122155</v>
      </c>
      <c r="S442" s="1"/>
      <c r="T442" s="4">
        <f t="shared" si="156"/>
        <v>156.15141955835963</v>
      </c>
      <c r="U442" s="4" t="b">
        <f t="shared" si="168"/>
        <v>0</v>
      </c>
      <c r="V442" s="2">
        <f t="shared" si="169"/>
        <v>0</v>
      </c>
      <c r="W442" s="4"/>
      <c r="X442" t="b">
        <f t="shared" si="157"/>
        <v>0</v>
      </c>
      <c r="Y442">
        <f t="shared" si="181"/>
        <v>0</v>
      </c>
      <c r="Z442" t="b">
        <f t="shared" si="158"/>
        <v>0</v>
      </c>
      <c r="AA442">
        <f t="shared" si="170"/>
        <v>0</v>
      </c>
      <c r="AB442" t="b">
        <f t="shared" si="159"/>
        <v>1</v>
      </c>
      <c r="AC442">
        <f t="shared" si="171"/>
        <v>1</v>
      </c>
      <c r="AE442">
        <f t="shared" si="172"/>
        <v>0</v>
      </c>
      <c r="AF442">
        <f t="shared" si="160"/>
        <v>2</v>
      </c>
      <c r="AG442" s="14">
        <f t="shared" si="173"/>
        <v>2</v>
      </c>
      <c r="AI442" s="13" t="b">
        <f t="shared" si="161"/>
        <v>0</v>
      </c>
      <c r="AJ442">
        <f t="shared" si="174"/>
        <v>0</v>
      </c>
      <c r="AL442" t="b">
        <v>1</v>
      </c>
      <c r="AM442">
        <v>1</v>
      </c>
      <c r="AO442" t="b">
        <v>0</v>
      </c>
      <c r="AP442">
        <v>0</v>
      </c>
      <c r="AR442" t="b">
        <v>1</v>
      </c>
      <c r="AS442">
        <v>1</v>
      </c>
      <c r="AU442" t="b">
        <v>0</v>
      </c>
      <c r="AV442">
        <v>0</v>
      </c>
      <c r="AX442" t="b">
        <v>1</v>
      </c>
      <c r="AY442">
        <v>1</v>
      </c>
      <c r="BA442" t="b">
        <f t="shared" si="162"/>
        <v>1</v>
      </c>
      <c r="BB442">
        <f t="shared" si="175"/>
        <v>1</v>
      </c>
      <c r="BD442" t="b">
        <f t="shared" si="163"/>
        <v>1</v>
      </c>
      <c r="BE442">
        <f t="shared" si="176"/>
        <v>1</v>
      </c>
      <c r="BG442" t="b">
        <f t="shared" si="164"/>
        <v>1</v>
      </c>
      <c r="BH442">
        <f t="shared" si="177"/>
        <v>1</v>
      </c>
      <c r="BJ442" t="b">
        <f t="shared" si="165"/>
        <v>0</v>
      </c>
      <c r="BK442">
        <f t="shared" si="178"/>
        <v>0</v>
      </c>
      <c r="BM442" t="b">
        <f t="shared" si="166"/>
        <v>0</v>
      </c>
      <c r="BN442">
        <f t="shared" si="179"/>
        <v>0</v>
      </c>
      <c r="BP442" t="b">
        <f t="shared" si="167"/>
        <v>0</v>
      </c>
      <c r="BQ442">
        <f t="shared" si="180"/>
        <v>0</v>
      </c>
    </row>
    <row r="443" spans="1:69" x14ac:dyDescent="0.25">
      <c r="A443" s="1">
        <v>1438000430</v>
      </c>
      <c r="B443" s="1" t="s">
        <v>155</v>
      </c>
      <c r="C443" s="4">
        <v>459995</v>
      </c>
      <c r="D443" s="1">
        <v>4</v>
      </c>
      <c r="E443" s="1" t="s">
        <v>12</v>
      </c>
      <c r="F443" s="1">
        <v>2350</v>
      </c>
      <c r="G443" s="1">
        <v>3760</v>
      </c>
      <c r="H443" s="1">
        <v>2</v>
      </c>
      <c r="I443" s="1">
        <v>0</v>
      </c>
      <c r="J443" s="1">
        <v>0</v>
      </c>
      <c r="K443" s="1">
        <v>3</v>
      </c>
      <c r="L443" s="1">
        <v>8</v>
      </c>
      <c r="M443" s="1">
        <v>2350</v>
      </c>
      <c r="N443" s="1">
        <v>0</v>
      </c>
      <c r="O443" s="1">
        <v>2014</v>
      </c>
      <c r="P443" s="1">
        <v>0</v>
      </c>
      <c r="Q443" s="2">
        <v>474786</v>
      </c>
      <c r="R443" s="1">
        <v>-122123</v>
      </c>
      <c r="S443" s="1"/>
      <c r="T443" s="4">
        <f t="shared" si="156"/>
        <v>195.74255319148935</v>
      </c>
      <c r="U443" s="4" t="b">
        <f t="shared" si="168"/>
        <v>0</v>
      </c>
      <c r="V443" s="2">
        <f t="shared" si="169"/>
        <v>0</v>
      </c>
      <c r="W443" s="4"/>
      <c r="X443" t="b">
        <f t="shared" si="157"/>
        <v>1</v>
      </c>
      <c r="Y443">
        <f t="shared" si="181"/>
        <v>1</v>
      </c>
      <c r="Z443" t="b">
        <f t="shared" si="158"/>
        <v>0</v>
      </c>
      <c r="AA443">
        <f t="shared" si="170"/>
        <v>0</v>
      </c>
      <c r="AB443" t="b">
        <f t="shared" si="159"/>
        <v>0</v>
      </c>
      <c r="AC443">
        <f t="shared" si="171"/>
        <v>0</v>
      </c>
      <c r="AE443">
        <f t="shared" si="172"/>
        <v>1</v>
      </c>
      <c r="AF443">
        <f t="shared" si="160"/>
        <v>1</v>
      </c>
      <c r="AG443" s="14">
        <f t="shared" si="173"/>
        <v>0</v>
      </c>
      <c r="AI443" s="13" t="b">
        <f t="shared" si="161"/>
        <v>0</v>
      </c>
      <c r="AJ443">
        <f t="shared" si="174"/>
        <v>0</v>
      </c>
      <c r="AL443" t="b">
        <v>1</v>
      </c>
      <c r="AM443">
        <v>1</v>
      </c>
      <c r="AO443" t="b">
        <v>0</v>
      </c>
      <c r="AP443">
        <v>0</v>
      </c>
      <c r="AR443" t="b">
        <v>0</v>
      </c>
      <c r="AS443">
        <v>0</v>
      </c>
      <c r="AU443" t="b">
        <v>0</v>
      </c>
      <c r="AV443">
        <v>0</v>
      </c>
      <c r="AX443" t="b">
        <v>1</v>
      </c>
      <c r="AY443">
        <v>1</v>
      </c>
      <c r="BA443" t="b">
        <f t="shared" si="162"/>
        <v>1</v>
      </c>
      <c r="BB443">
        <f t="shared" si="175"/>
        <v>1</v>
      </c>
      <c r="BD443" t="b">
        <f t="shared" si="163"/>
        <v>1</v>
      </c>
      <c r="BE443">
        <f t="shared" si="176"/>
        <v>1</v>
      </c>
      <c r="BG443" t="b">
        <f t="shared" si="164"/>
        <v>0</v>
      </c>
      <c r="BH443">
        <f t="shared" si="177"/>
        <v>0</v>
      </c>
      <c r="BJ443" t="b">
        <f t="shared" si="165"/>
        <v>0</v>
      </c>
      <c r="BK443">
        <f t="shared" si="178"/>
        <v>0</v>
      </c>
      <c r="BM443" t="b">
        <f t="shared" si="166"/>
        <v>0</v>
      </c>
      <c r="BN443">
        <f t="shared" si="179"/>
        <v>0</v>
      </c>
      <c r="BP443" t="b">
        <f t="shared" si="167"/>
        <v>0</v>
      </c>
      <c r="BQ443">
        <f t="shared" si="180"/>
        <v>0</v>
      </c>
    </row>
    <row r="444" spans="1:69" x14ac:dyDescent="0.25">
      <c r="A444" s="1">
        <v>123059127</v>
      </c>
      <c r="B444" s="1" t="s">
        <v>207</v>
      </c>
      <c r="C444" s="4">
        <v>625000</v>
      </c>
      <c r="D444" s="1">
        <v>4</v>
      </c>
      <c r="E444" s="1" t="s">
        <v>19</v>
      </c>
      <c r="F444" s="1">
        <v>2730</v>
      </c>
      <c r="G444" s="1">
        <v>54014</v>
      </c>
      <c r="H444" s="1">
        <v>1</v>
      </c>
      <c r="I444" s="1">
        <v>0</v>
      </c>
      <c r="J444" s="1">
        <v>0</v>
      </c>
      <c r="K444" s="1">
        <v>3</v>
      </c>
      <c r="L444" s="1">
        <v>9</v>
      </c>
      <c r="M444" s="1">
        <v>1560</v>
      </c>
      <c r="N444" s="1">
        <v>1170</v>
      </c>
      <c r="O444" s="1">
        <v>2007</v>
      </c>
      <c r="P444" s="1">
        <v>0</v>
      </c>
      <c r="Q444" s="2">
        <v>475133</v>
      </c>
      <c r="R444" s="1" t="s">
        <v>23</v>
      </c>
      <c r="S444" s="1"/>
      <c r="T444" s="4">
        <f t="shared" si="156"/>
        <v>228.93772893772893</v>
      </c>
      <c r="U444" s="4" t="b">
        <f t="shared" si="168"/>
        <v>1</v>
      </c>
      <c r="V444" s="2">
        <f t="shared" si="169"/>
        <v>1</v>
      </c>
      <c r="W444" s="4"/>
      <c r="X444" t="b">
        <f t="shared" si="157"/>
        <v>0</v>
      </c>
      <c r="Y444">
        <f t="shared" si="181"/>
        <v>0</v>
      </c>
      <c r="Z444" t="b">
        <f t="shared" si="158"/>
        <v>1</v>
      </c>
      <c r="AA444">
        <f t="shared" si="170"/>
        <v>1</v>
      </c>
      <c r="AB444" t="b">
        <f t="shared" si="159"/>
        <v>0</v>
      </c>
      <c r="AC444">
        <f t="shared" si="171"/>
        <v>0</v>
      </c>
      <c r="AE444">
        <f t="shared" si="172"/>
        <v>0</v>
      </c>
      <c r="AF444">
        <f t="shared" si="160"/>
        <v>1</v>
      </c>
      <c r="AG444" s="14">
        <f t="shared" si="173"/>
        <v>1</v>
      </c>
      <c r="AI444" s="13" t="b">
        <f t="shared" si="161"/>
        <v>1</v>
      </c>
      <c r="AJ444">
        <f t="shared" si="174"/>
        <v>1</v>
      </c>
      <c r="AL444" t="b">
        <v>0</v>
      </c>
      <c r="AM444">
        <v>0</v>
      </c>
      <c r="AO444" t="b">
        <v>0</v>
      </c>
      <c r="AP444">
        <v>0</v>
      </c>
      <c r="AR444" t="b">
        <v>1</v>
      </c>
      <c r="AS444">
        <v>1</v>
      </c>
      <c r="AU444" t="b">
        <v>0</v>
      </c>
      <c r="AV444">
        <v>0</v>
      </c>
      <c r="AX444" t="b">
        <v>1</v>
      </c>
      <c r="AY444">
        <v>1</v>
      </c>
      <c r="BA444" t="b">
        <f t="shared" si="162"/>
        <v>1</v>
      </c>
      <c r="BB444">
        <f t="shared" si="175"/>
        <v>1</v>
      </c>
      <c r="BD444" t="b">
        <f t="shared" si="163"/>
        <v>1</v>
      </c>
      <c r="BE444">
        <f t="shared" si="176"/>
        <v>1</v>
      </c>
      <c r="BG444" t="b">
        <f t="shared" si="164"/>
        <v>1</v>
      </c>
      <c r="BH444">
        <f t="shared" si="177"/>
        <v>1</v>
      </c>
      <c r="BJ444" t="b">
        <f t="shared" si="165"/>
        <v>1</v>
      </c>
      <c r="BK444">
        <f t="shared" si="178"/>
        <v>1</v>
      </c>
      <c r="BM444" t="b">
        <f t="shared" si="166"/>
        <v>0</v>
      </c>
      <c r="BN444">
        <f t="shared" si="179"/>
        <v>0</v>
      </c>
      <c r="BP444" t="b">
        <f t="shared" si="167"/>
        <v>1</v>
      </c>
      <c r="BQ444">
        <f t="shared" si="180"/>
        <v>1</v>
      </c>
    </row>
    <row r="445" spans="1:69" x14ac:dyDescent="0.25">
      <c r="A445" s="1">
        <v>3448740430</v>
      </c>
      <c r="B445" s="1" t="s">
        <v>211</v>
      </c>
      <c r="C445" s="4">
        <v>392000</v>
      </c>
      <c r="D445" s="1">
        <v>5</v>
      </c>
      <c r="E445" s="1" t="s">
        <v>12</v>
      </c>
      <c r="F445" s="1">
        <v>2340</v>
      </c>
      <c r="G445" s="1">
        <v>5670</v>
      </c>
      <c r="H445" s="1">
        <v>2</v>
      </c>
      <c r="I445" s="1">
        <v>0</v>
      </c>
      <c r="J445" s="1">
        <v>0</v>
      </c>
      <c r="K445" s="1">
        <v>3</v>
      </c>
      <c r="L445" s="1">
        <v>7</v>
      </c>
      <c r="M445" s="1">
        <v>2340</v>
      </c>
      <c r="N445" s="1">
        <v>0</v>
      </c>
      <c r="O445" s="1">
        <v>2009</v>
      </c>
      <c r="P445" s="1">
        <v>0</v>
      </c>
      <c r="Q445" s="2">
        <v>474913</v>
      </c>
      <c r="R445" s="1">
        <v>-122152</v>
      </c>
      <c r="S445" s="1"/>
      <c r="T445" s="4">
        <f t="shared" si="156"/>
        <v>167.52136752136752</v>
      </c>
      <c r="U445" s="4" t="b">
        <f t="shared" si="168"/>
        <v>0</v>
      </c>
      <c r="V445" s="2">
        <f t="shared" si="169"/>
        <v>0</v>
      </c>
      <c r="W445" s="4"/>
      <c r="X445" t="b">
        <f t="shared" si="157"/>
        <v>0</v>
      </c>
      <c r="Y445">
        <f t="shared" si="181"/>
        <v>0</v>
      </c>
      <c r="Z445" t="b">
        <f t="shared" si="158"/>
        <v>0</v>
      </c>
      <c r="AA445">
        <f t="shared" si="170"/>
        <v>0</v>
      </c>
      <c r="AB445" t="b">
        <f t="shared" si="159"/>
        <v>1</v>
      </c>
      <c r="AC445">
        <f t="shared" si="171"/>
        <v>1</v>
      </c>
      <c r="AE445">
        <f t="shared" si="172"/>
        <v>0</v>
      </c>
      <c r="AF445">
        <f t="shared" si="160"/>
        <v>2</v>
      </c>
      <c r="AG445" s="14">
        <f t="shared" si="173"/>
        <v>2</v>
      </c>
      <c r="AI445" s="13" t="b">
        <f t="shared" si="161"/>
        <v>0</v>
      </c>
      <c r="AJ445">
        <f t="shared" si="174"/>
        <v>0</v>
      </c>
      <c r="AL445" t="b">
        <v>1</v>
      </c>
      <c r="AM445">
        <v>1</v>
      </c>
      <c r="AO445" t="b">
        <v>0</v>
      </c>
      <c r="AP445">
        <v>0</v>
      </c>
      <c r="AR445" t="b">
        <v>0</v>
      </c>
      <c r="AS445">
        <v>0</v>
      </c>
      <c r="AU445" t="b">
        <v>0</v>
      </c>
      <c r="AV445">
        <v>0</v>
      </c>
      <c r="AX445" t="b">
        <v>1</v>
      </c>
      <c r="AY445">
        <v>1</v>
      </c>
      <c r="BA445" t="b">
        <f t="shared" si="162"/>
        <v>1</v>
      </c>
      <c r="BB445">
        <f t="shared" si="175"/>
        <v>1</v>
      </c>
      <c r="BD445" t="b">
        <f t="shared" si="163"/>
        <v>1</v>
      </c>
      <c r="BE445">
        <f t="shared" si="176"/>
        <v>1</v>
      </c>
      <c r="BG445" t="b">
        <f t="shared" si="164"/>
        <v>0</v>
      </c>
      <c r="BH445">
        <f t="shared" si="177"/>
        <v>0</v>
      </c>
      <c r="BJ445" t="b">
        <f t="shared" si="165"/>
        <v>0</v>
      </c>
      <c r="BK445">
        <f t="shared" si="178"/>
        <v>0</v>
      </c>
      <c r="BM445" t="b">
        <f t="shared" si="166"/>
        <v>0</v>
      </c>
      <c r="BN445">
        <f t="shared" si="179"/>
        <v>0</v>
      </c>
      <c r="BP445" t="b">
        <f t="shared" si="167"/>
        <v>0</v>
      </c>
      <c r="BQ445">
        <f t="shared" si="180"/>
        <v>0</v>
      </c>
    </row>
    <row r="446" spans="1:69" x14ac:dyDescent="0.25">
      <c r="A446" s="1">
        <v>1438000190</v>
      </c>
      <c r="B446" s="1" t="s">
        <v>40</v>
      </c>
      <c r="C446" s="4">
        <v>549995</v>
      </c>
      <c r="D446" s="1">
        <v>4</v>
      </c>
      <c r="E446" s="1" t="s">
        <v>14</v>
      </c>
      <c r="F446" s="1">
        <v>2660</v>
      </c>
      <c r="G446" s="1">
        <v>5690</v>
      </c>
      <c r="H446" s="1">
        <v>2</v>
      </c>
      <c r="I446" s="1">
        <v>0</v>
      </c>
      <c r="J446" s="1">
        <v>0</v>
      </c>
      <c r="K446" s="1">
        <v>3</v>
      </c>
      <c r="L446" s="1">
        <v>8</v>
      </c>
      <c r="M446" s="1">
        <v>1920</v>
      </c>
      <c r="N446" s="1">
        <v>740</v>
      </c>
      <c r="O446" s="1">
        <v>2014</v>
      </c>
      <c r="P446" s="1">
        <v>0</v>
      </c>
      <c r="Q446" s="2">
        <v>474775</v>
      </c>
      <c r="R446" s="1">
        <v>-122122</v>
      </c>
      <c r="S446" s="1"/>
      <c r="T446" s="4">
        <f t="shared" si="156"/>
        <v>206.76503759398497</v>
      </c>
      <c r="U446" s="4" t="b">
        <f t="shared" si="168"/>
        <v>1</v>
      </c>
      <c r="V446" s="2">
        <f t="shared" si="169"/>
        <v>1</v>
      </c>
      <c r="W446" s="4"/>
      <c r="X446" t="b">
        <f t="shared" si="157"/>
        <v>1</v>
      </c>
      <c r="Y446">
        <f t="shared" si="181"/>
        <v>1</v>
      </c>
      <c r="Z446" t="b">
        <f t="shared" si="158"/>
        <v>0</v>
      </c>
      <c r="AA446">
        <f t="shared" si="170"/>
        <v>0</v>
      </c>
      <c r="AB446" t="b">
        <f t="shared" si="159"/>
        <v>0</v>
      </c>
      <c r="AC446">
        <f t="shared" si="171"/>
        <v>0</v>
      </c>
      <c r="AE446">
        <f t="shared" si="172"/>
        <v>1</v>
      </c>
      <c r="AF446">
        <f t="shared" si="160"/>
        <v>1</v>
      </c>
      <c r="AG446" s="14">
        <f t="shared" si="173"/>
        <v>0</v>
      </c>
      <c r="AI446" s="13" t="b">
        <f t="shared" si="161"/>
        <v>1</v>
      </c>
      <c r="AJ446">
        <f t="shared" si="174"/>
        <v>1</v>
      </c>
      <c r="AL446" t="b">
        <v>1</v>
      </c>
      <c r="AM446">
        <v>1</v>
      </c>
      <c r="AO446" t="b">
        <v>0</v>
      </c>
      <c r="AP446">
        <v>0</v>
      </c>
      <c r="AR446" t="b">
        <v>1</v>
      </c>
      <c r="AS446">
        <v>1</v>
      </c>
      <c r="AU446" t="b">
        <v>0</v>
      </c>
      <c r="AV446">
        <v>0</v>
      </c>
      <c r="AX446" t="b">
        <v>1</v>
      </c>
      <c r="AY446">
        <v>1</v>
      </c>
      <c r="BA446" t="b">
        <f t="shared" si="162"/>
        <v>1</v>
      </c>
      <c r="BB446">
        <f t="shared" si="175"/>
        <v>1</v>
      </c>
      <c r="BD446" t="b">
        <f t="shared" si="163"/>
        <v>1</v>
      </c>
      <c r="BE446">
        <f t="shared" si="176"/>
        <v>1</v>
      </c>
      <c r="BG446" t="b">
        <f t="shared" si="164"/>
        <v>1</v>
      </c>
      <c r="BH446">
        <f t="shared" si="177"/>
        <v>1</v>
      </c>
      <c r="BJ446" t="b">
        <f t="shared" si="165"/>
        <v>0</v>
      </c>
      <c r="BK446">
        <f t="shared" si="178"/>
        <v>0</v>
      </c>
      <c r="BM446" t="b">
        <f t="shared" si="166"/>
        <v>0</v>
      </c>
      <c r="BN446">
        <f t="shared" si="179"/>
        <v>0</v>
      </c>
      <c r="BP446" t="b">
        <f t="shared" si="167"/>
        <v>0</v>
      </c>
      <c r="BQ446">
        <f t="shared" si="180"/>
        <v>0</v>
      </c>
    </row>
    <row r="447" spans="1:69" x14ac:dyDescent="0.25">
      <c r="A447" s="1">
        <v>100300280</v>
      </c>
      <c r="B447" s="1" t="s">
        <v>68</v>
      </c>
      <c r="C447" s="4">
        <v>355000</v>
      </c>
      <c r="D447" s="1">
        <v>3</v>
      </c>
      <c r="E447" s="1" t="s">
        <v>26</v>
      </c>
      <c r="F447" s="1">
        <v>1430</v>
      </c>
      <c r="G447" s="1">
        <v>4777</v>
      </c>
      <c r="H447" s="1">
        <v>2</v>
      </c>
      <c r="I447" s="1">
        <v>0</v>
      </c>
      <c r="J447" s="1">
        <v>0</v>
      </c>
      <c r="K447" s="1">
        <v>3</v>
      </c>
      <c r="L447" s="1">
        <v>7</v>
      </c>
      <c r="M447" s="1">
        <v>1430</v>
      </c>
      <c r="N447" s="1">
        <v>0</v>
      </c>
      <c r="O447" s="1">
        <v>2010</v>
      </c>
      <c r="P447" s="1">
        <v>0</v>
      </c>
      <c r="Q447" s="2">
        <v>474867</v>
      </c>
      <c r="R447" s="1">
        <v>-122152</v>
      </c>
      <c r="S447" s="1"/>
      <c r="T447" s="4">
        <f t="shared" si="156"/>
        <v>248.25174825174824</v>
      </c>
      <c r="U447" s="4" t="b">
        <f t="shared" si="168"/>
        <v>1</v>
      </c>
      <c r="V447" s="2">
        <f t="shared" si="169"/>
        <v>1</v>
      </c>
      <c r="W447" s="4"/>
      <c r="X447" t="b">
        <f t="shared" si="157"/>
        <v>0</v>
      </c>
      <c r="Y447">
        <f t="shared" si="181"/>
        <v>0</v>
      </c>
      <c r="Z447" t="b">
        <f t="shared" si="158"/>
        <v>1</v>
      </c>
      <c r="AA447">
        <f t="shared" si="170"/>
        <v>1</v>
      </c>
      <c r="AB447" t="b">
        <f t="shared" si="159"/>
        <v>0</v>
      </c>
      <c r="AC447">
        <f t="shared" si="171"/>
        <v>0</v>
      </c>
      <c r="AE447">
        <f t="shared" si="172"/>
        <v>0</v>
      </c>
      <c r="AF447">
        <f t="shared" si="160"/>
        <v>1</v>
      </c>
      <c r="AG447" s="14">
        <f t="shared" si="173"/>
        <v>1</v>
      </c>
      <c r="AI447" s="13" t="b">
        <f t="shared" si="161"/>
        <v>0</v>
      </c>
      <c r="AJ447">
        <f t="shared" si="174"/>
        <v>0</v>
      </c>
      <c r="AL447" t="b">
        <v>1</v>
      </c>
      <c r="AM447">
        <v>1</v>
      </c>
      <c r="AO447" t="b">
        <v>0</v>
      </c>
      <c r="AP447">
        <v>0</v>
      </c>
      <c r="AR447" t="b">
        <v>0</v>
      </c>
      <c r="AS447">
        <v>0</v>
      </c>
      <c r="AU447" t="b">
        <v>0</v>
      </c>
      <c r="AV447">
        <v>0</v>
      </c>
      <c r="AX447" t="b">
        <v>1</v>
      </c>
      <c r="AY447">
        <v>1</v>
      </c>
      <c r="BA447" t="b">
        <f t="shared" si="162"/>
        <v>0</v>
      </c>
      <c r="BB447">
        <f t="shared" si="175"/>
        <v>0</v>
      </c>
      <c r="BD447" t="b">
        <f t="shared" si="163"/>
        <v>1</v>
      </c>
      <c r="BE447">
        <f t="shared" si="176"/>
        <v>1</v>
      </c>
      <c r="BG447" t="b">
        <f t="shared" si="164"/>
        <v>0</v>
      </c>
      <c r="BH447">
        <f t="shared" si="177"/>
        <v>0</v>
      </c>
      <c r="BJ447" t="b">
        <f t="shared" si="165"/>
        <v>0</v>
      </c>
      <c r="BK447">
        <f t="shared" si="178"/>
        <v>0</v>
      </c>
      <c r="BM447" t="b">
        <f t="shared" si="166"/>
        <v>0</v>
      </c>
      <c r="BN447">
        <f t="shared" si="179"/>
        <v>0</v>
      </c>
      <c r="BP447" t="b">
        <f t="shared" si="167"/>
        <v>0</v>
      </c>
      <c r="BQ447">
        <f t="shared" si="180"/>
        <v>0</v>
      </c>
    </row>
    <row r="448" spans="1:69" x14ac:dyDescent="0.25">
      <c r="A448" s="1">
        <v>3448740190</v>
      </c>
      <c r="B448" s="1" t="s">
        <v>184</v>
      </c>
      <c r="C448" s="4">
        <v>435000</v>
      </c>
      <c r="D448" s="1">
        <v>4</v>
      </c>
      <c r="E448" s="1" t="s">
        <v>12</v>
      </c>
      <c r="F448" s="1">
        <v>2550</v>
      </c>
      <c r="G448" s="1">
        <v>5200</v>
      </c>
      <c r="H448" s="1">
        <v>2</v>
      </c>
      <c r="I448" s="1">
        <v>0</v>
      </c>
      <c r="J448" s="1">
        <v>0</v>
      </c>
      <c r="K448" s="1">
        <v>3</v>
      </c>
      <c r="L448" s="1">
        <v>7</v>
      </c>
      <c r="M448" s="1">
        <v>2550</v>
      </c>
      <c r="N448" s="1">
        <v>0</v>
      </c>
      <c r="O448" s="1">
        <v>2009</v>
      </c>
      <c r="P448" s="1">
        <v>0</v>
      </c>
      <c r="Q448" s="2">
        <v>474919</v>
      </c>
      <c r="R448" s="1">
        <v>-122153</v>
      </c>
      <c r="S448" s="1"/>
      <c r="T448" s="4">
        <f t="shared" si="156"/>
        <v>170.58823529411765</v>
      </c>
      <c r="U448" s="4" t="b">
        <f t="shared" si="168"/>
        <v>0</v>
      </c>
      <c r="V448" s="2">
        <f t="shared" si="169"/>
        <v>0</v>
      </c>
      <c r="W448" s="4"/>
      <c r="X448" t="b">
        <f t="shared" si="157"/>
        <v>0</v>
      </c>
      <c r="Y448">
        <f t="shared" si="181"/>
        <v>0</v>
      </c>
      <c r="Z448" t="b">
        <f t="shared" si="158"/>
        <v>0</v>
      </c>
      <c r="AA448">
        <f t="shared" si="170"/>
        <v>0</v>
      </c>
      <c r="AB448" t="b">
        <f t="shared" si="159"/>
        <v>1</v>
      </c>
      <c r="AC448">
        <f t="shared" si="171"/>
        <v>1</v>
      </c>
      <c r="AE448">
        <f t="shared" si="172"/>
        <v>0</v>
      </c>
      <c r="AF448">
        <f t="shared" si="160"/>
        <v>2</v>
      </c>
      <c r="AG448" s="14">
        <f t="shared" si="173"/>
        <v>2</v>
      </c>
      <c r="AI448" s="13" t="b">
        <f t="shared" si="161"/>
        <v>0</v>
      </c>
      <c r="AJ448">
        <f t="shared" si="174"/>
        <v>0</v>
      </c>
      <c r="AL448" t="b">
        <v>1</v>
      </c>
      <c r="AM448">
        <v>1</v>
      </c>
      <c r="AO448" t="b">
        <v>0</v>
      </c>
      <c r="AP448">
        <v>0</v>
      </c>
      <c r="AR448" t="b">
        <v>0</v>
      </c>
      <c r="AS448">
        <v>0</v>
      </c>
      <c r="AU448" t="b">
        <v>0</v>
      </c>
      <c r="AV448">
        <v>0</v>
      </c>
      <c r="AX448" t="b">
        <v>1</v>
      </c>
      <c r="AY448">
        <v>1</v>
      </c>
      <c r="BA448" t="b">
        <f t="shared" si="162"/>
        <v>1</v>
      </c>
      <c r="BB448">
        <f t="shared" si="175"/>
        <v>1</v>
      </c>
      <c r="BD448" t="b">
        <f t="shared" si="163"/>
        <v>1</v>
      </c>
      <c r="BE448">
        <f t="shared" si="176"/>
        <v>1</v>
      </c>
      <c r="BG448" t="b">
        <f t="shared" si="164"/>
        <v>1</v>
      </c>
      <c r="BH448">
        <f t="shared" si="177"/>
        <v>1</v>
      </c>
      <c r="BJ448" t="b">
        <f t="shared" si="165"/>
        <v>0</v>
      </c>
      <c r="BK448">
        <f t="shared" si="178"/>
        <v>0</v>
      </c>
      <c r="BM448" t="b">
        <f t="shared" si="166"/>
        <v>0</v>
      </c>
      <c r="BN448">
        <f t="shared" si="179"/>
        <v>0</v>
      </c>
      <c r="BP448" t="b">
        <f t="shared" si="167"/>
        <v>0</v>
      </c>
      <c r="BQ448">
        <f t="shared" si="180"/>
        <v>0</v>
      </c>
    </row>
    <row r="449" spans="1:69" x14ac:dyDescent="0.25">
      <c r="A449" s="1">
        <v>1438000170</v>
      </c>
      <c r="B449" s="1" t="s">
        <v>65</v>
      </c>
      <c r="C449" s="4">
        <v>612995</v>
      </c>
      <c r="D449" s="1">
        <v>5</v>
      </c>
      <c r="E449" s="1" t="s">
        <v>14</v>
      </c>
      <c r="F449" s="1">
        <v>3240</v>
      </c>
      <c r="G449" s="1">
        <v>6919</v>
      </c>
      <c r="H449" s="1">
        <v>2</v>
      </c>
      <c r="I449" s="1">
        <v>0</v>
      </c>
      <c r="J449" s="1">
        <v>0</v>
      </c>
      <c r="K449" s="1">
        <v>3</v>
      </c>
      <c r="L449" s="1">
        <v>8</v>
      </c>
      <c r="M449" s="1">
        <v>2760</v>
      </c>
      <c r="N449" s="1">
        <v>480</v>
      </c>
      <c r="O449" s="1">
        <v>2014</v>
      </c>
      <c r="P449" s="1">
        <v>0</v>
      </c>
      <c r="Q449" s="2">
        <v>474779</v>
      </c>
      <c r="R449" s="1">
        <v>-122122</v>
      </c>
      <c r="S449" s="1"/>
      <c r="T449" s="4">
        <f t="shared" si="156"/>
        <v>189.19598765432099</v>
      </c>
      <c r="U449" s="4" t="b">
        <f t="shared" si="168"/>
        <v>0</v>
      </c>
      <c r="V449" s="2">
        <f t="shared" si="169"/>
        <v>0</v>
      </c>
      <c r="W449" s="4"/>
      <c r="X449" t="b">
        <f t="shared" si="157"/>
        <v>1</v>
      </c>
      <c r="Y449">
        <f t="shared" si="181"/>
        <v>1</v>
      </c>
      <c r="Z449" t="b">
        <f t="shared" si="158"/>
        <v>0</v>
      </c>
      <c r="AA449">
        <f t="shared" si="170"/>
        <v>0</v>
      </c>
      <c r="AB449" t="b">
        <f t="shared" si="159"/>
        <v>0</v>
      </c>
      <c r="AC449">
        <f t="shared" si="171"/>
        <v>0</v>
      </c>
      <c r="AE449">
        <f t="shared" si="172"/>
        <v>1</v>
      </c>
      <c r="AF449">
        <f t="shared" si="160"/>
        <v>1</v>
      </c>
      <c r="AG449" s="14">
        <f t="shared" si="173"/>
        <v>0</v>
      </c>
      <c r="AI449" s="13" t="b">
        <f t="shared" si="161"/>
        <v>1</v>
      </c>
      <c r="AJ449">
        <f t="shared" si="174"/>
        <v>1</v>
      </c>
      <c r="AL449" t="b">
        <v>1</v>
      </c>
      <c r="AM449">
        <v>1</v>
      </c>
      <c r="AO449" t="b">
        <v>0</v>
      </c>
      <c r="AP449">
        <v>0</v>
      </c>
      <c r="AR449" t="b">
        <v>1</v>
      </c>
      <c r="AS449">
        <v>1</v>
      </c>
      <c r="AU449" t="b">
        <v>0</v>
      </c>
      <c r="AV449">
        <v>0</v>
      </c>
      <c r="AX449" t="b">
        <v>1</v>
      </c>
      <c r="AY449">
        <v>1</v>
      </c>
      <c r="BA449" t="b">
        <f t="shared" si="162"/>
        <v>1</v>
      </c>
      <c r="BB449">
        <f t="shared" si="175"/>
        <v>1</v>
      </c>
      <c r="BD449" t="b">
        <f t="shared" si="163"/>
        <v>1</v>
      </c>
      <c r="BE449">
        <f t="shared" si="176"/>
        <v>1</v>
      </c>
      <c r="BG449" t="b">
        <f t="shared" si="164"/>
        <v>1</v>
      </c>
      <c r="BH449">
        <f t="shared" si="177"/>
        <v>1</v>
      </c>
      <c r="BJ449" t="b">
        <f t="shared" si="165"/>
        <v>0</v>
      </c>
      <c r="BK449">
        <f t="shared" si="178"/>
        <v>0</v>
      </c>
      <c r="BM449" t="b">
        <f t="shared" si="166"/>
        <v>0</v>
      </c>
      <c r="BN449">
        <f t="shared" si="179"/>
        <v>0</v>
      </c>
      <c r="BP449" t="b">
        <f t="shared" si="167"/>
        <v>0</v>
      </c>
      <c r="BQ449">
        <f t="shared" si="180"/>
        <v>0</v>
      </c>
    </row>
    <row r="450" spans="1:69" x14ac:dyDescent="0.25">
      <c r="A450" s="1">
        <v>7708200670</v>
      </c>
      <c r="B450" s="1" t="s">
        <v>109</v>
      </c>
      <c r="C450" s="4">
        <v>490000</v>
      </c>
      <c r="D450" s="1">
        <v>4</v>
      </c>
      <c r="E450" s="1" t="s">
        <v>12</v>
      </c>
      <c r="F450" s="1">
        <v>2510</v>
      </c>
      <c r="G450" s="1">
        <v>4349</v>
      </c>
      <c r="H450" s="1">
        <v>2</v>
      </c>
      <c r="I450" s="1">
        <v>0</v>
      </c>
      <c r="J450" s="1">
        <v>0</v>
      </c>
      <c r="K450" s="1">
        <v>3</v>
      </c>
      <c r="L450" s="1">
        <v>8</v>
      </c>
      <c r="M450" s="1">
        <v>2510</v>
      </c>
      <c r="N450" s="1">
        <v>0</v>
      </c>
      <c r="O450" s="1">
        <v>2010</v>
      </c>
      <c r="P450" s="1">
        <v>0</v>
      </c>
      <c r="Q450" s="2">
        <v>474927</v>
      </c>
      <c r="R450" s="1">
        <v>-122147</v>
      </c>
      <c r="S450" s="1"/>
      <c r="T450" s="4">
        <f t="shared" ref="T450:T469" si="182">C450/F450</f>
        <v>195.21912350597609</v>
      </c>
      <c r="U450" s="4" t="b">
        <f t="shared" si="168"/>
        <v>0</v>
      </c>
      <c r="V450" s="2">
        <f t="shared" si="169"/>
        <v>0</v>
      </c>
      <c r="W450" s="4"/>
      <c r="X450" t="b">
        <f t="shared" ref="X450:X469" si="183">AND(T450&lt;T$475, T450&gt;T$476)</f>
        <v>1</v>
      </c>
      <c r="Y450">
        <f t="shared" si="181"/>
        <v>1</v>
      </c>
      <c r="Z450" t="b">
        <f t="shared" ref="Z450:Z469" si="184">T450&gt;=225</f>
        <v>0</v>
      </c>
      <c r="AA450">
        <f t="shared" si="170"/>
        <v>0</v>
      </c>
      <c r="AB450" t="b">
        <f t="shared" ref="AB450:AB469" si="185">T450&lt;=175</f>
        <v>0</v>
      </c>
      <c r="AC450">
        <f t="shared" si="171"/>
        <v>0</v>
      </c>
      <c r="AE450">
        <f t="shared" si="172"/>
        <v>1</v>
      </c>
      <c r="AF450">
        <f t="shared" ref="AF450:AF469" si="186">COUNTIFS(Y450:AA450,0)</f>
        <v>1</v>
      </c>
      <c r="AG450" s="14">
        <f t="shared" si="173"/>
        <v>0</v>
      </c>
      <c r="AI450" s="13" t="b">
        <f t="shared" ref="AI450:AI469" si="187">C450&gt;500000</f>
        <v>0</v>
      </c>
      <c r="AJ450">
        <f t="shared" si="174"/>
        <v>0</v>
      </c>
      <c r="AL450" t="b">
        <v>1</v>
      </c>
      <c r="AM450">
        <v>1</v>
      </c>
      <c r="AO450" t="b">
        <v>0</v>
      </c>
      <c r="AP450">
        <v>0</v>
      </c>
      <c r="AR450" t="b">
        <v>0</v>
      </c>
      <c r="AS450">
        <v>0</v>
      </c>
      <c r="AU450" t="b">
        <v>0</v>
      </c>
      <c r="AV450">
        <v>0</v>
      </c>
      <c r="AX450" t="b">
        <v>1</v>
      </c>
      <c r="AY450">
        <v>1</v>
      </c>
      <c r="BA450" t="b">
        <f t="shared" ref="BA450:BA469" si="188">D450&gt;3</f>
        <v>1</v>
      </c>
      <c r="BB450">
        <f t="shared" si="175"/>
        <v>1</v>
      </c>
      <c r="BD450" t="b">
        <f t="shared" ref="BD450:BD469" si="189">E450&gt;2</f>
        <v>1</v>
      </c>
      <c r="BE450">
        <f t="shared" si="176"/>
        <v>1</v>
      </c>
      <c r="BG450" t="b">
        <f t="shared" ref="BG450:BG469" si="190">F450&gt;2500</f>
        <v>1</v>
      </c>
      <c r="BH450">
        <f t="shared" si="177"/>
        <v>1</v>
      </c>
      <c r="BJ450" t="b">
        <f t="shared" ref="BJ450:BJ469" si="191">G450&gt;14000</f>
        <v>0</v>
      </c>
      <c r="BK450">
        <f t="shared" si="178"/>
        <v>0</v>
      </c>
      <c r="BM450" t="b">
        <f t="shared" ref="BM450:BM469" si="192">K450&gt;3</f>
        <v>0</v>
      </c>
      <c r="BN450">
        <f t="shared" si="179"/>
        <v>0</v>
      </c>
      <c r="BP450" t="b">
        <f t="shared" ref="BP450:BP469" si="193">L450&gt;8</f>
        <v>0</v>
      </c>
      <c r="BQ450">
        <f t="shared" si="180"/>
        <v>0</v>
      </c>
    </row>
    <row r="451" spans="1:69" x14ac:dyDescent="0.25">
      <c r="A451" s="1">
        <v>4187000190</v>
      </c>
      <c r="B451" s="1" t="s">
        <v>66</v>
      </c>
      <c r="C451" s="4">
        <v>417000</v>
      </c>
      <c r="D451" s="1">
        <v>3</v>
      </c>
      <c r="E451" s="1" t="s">
        <v>12</v>
      </c>
      <c r="F451" s="1">
        <v>2000</v>
      </c>
      <c r="G451" s="1">
        <v>4500</v>
      </c>
      <c r="H451" s="1">
        <v>2</v>
      </c>
      <c r="I451" s="1">
        <v>0</v>
      </c>
      <c r="J451" s="1">
        <v>0</v>
      </c>
      <c r="K451" s="1">
        <v>3</v>
      </c>
      <c r="L451" s="1">
        <v>7</v>
      </c>
      <c r="M451" s="1">
        <v>2000</v>
      </c>
      <c r="N451" s="1">
        <v>0</v>
      </c>
      <c r="O451" s="1">
        <v>2010</v>
      </c>
      <c r="P451" s="1">
        <v>0</v>
      </c>
      <c r="Q451" s="2">
        <v>474937</v>
      </c>
      <c r="R451" s="1">
        <v>-122149</v>
      </c>
      <c r="S451" s="1"/>
      <c r="T451" s="4">
        <f t="shared" si="182"/>
        <v>208.5</v>
      </c>
      <c r="U451" s="4" t="b">
        <f t="shared" ref="U451:U469" si="194">T451&gt;200</f>
        <v>1</v>
      </c>
      <c r="V451" s="2">
        <f t="shared" ref="V451:V469" si="195">COUNTIFS(U451,TRUE)</f>
        <v>1</v>
      </c>
      <c r="W451" s="4"/>
      <c r="X451" t="b">
        <f t="shared" si="183"/>
        <v>1</v>
      </c>
      <c r="Y451">
        <f t="shared" si="181"/>
        <v>1</v>
      </c>
      <c r="Z451" t="b">
        <f t="shared" si="184"/>
        <v>0</v>
      </c>
      <c r="AA451">
        <f t="shared" ref="AA451:AA469" si="196">COUNTIFS(Z451,TRUE)</f>
        <v>0</v>
      </c>
      <c r="AB451" t="b">
        <f t="shared" si="185"/>
        <v>0</v>
      </c>
      <c r="AC451">
        <f t="shared" ref="AC451:AC469" si="197">COUNTIFS(AB451,TRUE)</f>
        <v>0</v>
      </c>
      <c r="AE451">
        <f t="shared" ref="AE451:AE469" si="198">COUNTIFS(Y451,1,AA451,0)</f>
        <v>1</v>
      </c>
      <c r="AF451">
        <f t="shared" si="186"/>
        <v>1</v>
      </c>
      <c r="AG451" s="14">
        <f t="shared" ref="AG451:AG469" si="199">AF451-Y451</f>
        <v>0</v>
      </c>
      <c r="AI451" s="13" t="b">
        <f t="shared" si="187"/>
        <v>0</v>
      </c>
      <c r="AJ451">
        <f t="shared" ref="AJ451:AJ469" si="200">COUNTIFS(AI451,TRUE)</f>
        <v>0</v>
      </c>
      <c r="AL451" t="b">
        <v>1</v>
      </c>
      <c r="AM451">
        <v>1</v>
      </c>
      <c r="AO451" t="b">
        <v>0</v>
      </c>
      <c r="AP451">
        <v>0</v>
      </c>
      <c r="AR451" t="b">
        <v>0</v>
      </c>
      <c r="AS451">
        <v>0</v>
      </c>
      <c r="AU451" t="b">
        <v>0</v>
      </c>
      <c r="AV451">
        <v>0</v>
      </c>
      <c r="AX451" t="b">
        <v>1</v>
      </c>
      <c r="AY451">
        <v>1</v>
      </c>
      <c r="BA451" t="b">
        <f t="shared" si="188"/>
        <v>0</v>
      </c>
      <c r="BB451">
        <f t="shared" ref="BB451:BB469" si="201">COUNTIFS(BA451,TRUE)</f>
        <v>0</v>
      </c>
      <c r="BD451" t="b">
        <f t="shared" si="189"/>
        <v>1</v>
      </c>
      <c r="BE451">
        <f t="shared" ref="BE451:BE469" si="202">COUNTIFS(BD451,TRUE)</f>
        <v>1</v>
      </c>
      <c r="BG451" t="b">
        <f t="shared" si="190"/>
        <v>0</v>
      </c>
      <c r="BH451">
        <f t="shared" ref="BH451:BH469" si="203">COUNTIFS(BG451,TRUE)</f>
        <v>0</v>
      </c>
      <c r="BJ451" t="b">
        <f t="shared" si="191"/>
        <v>0</v>
      </c>
      <c r="BK451">
        <f t="shared" ref="BK451:BK469" si="204">COUNTIFS(BJ451,TRUE)</f>
        <v>0</v>
      </c>
      <c r="BM451" t="b">
        <f t="shared" si="192"/>
        <v>0</v>
      </c>
      <c r="BN451">
        <f t="shared" ref="BN451:BN469" si="205">COUNTIFS(BM451,TRUE)</f>
        <v>0</v>
      </c>
      <c r="BP451" t="b">
        <f t="shared" si="193"/>
        <v>0</v>
      </c>
      <c r="BQ451">
        <f t="shared" ref="BQ451:BQ469" si="206">COUNTIFS(BP451,TRUE)</f>
        <v>0</v>
      </c>
    </row>
    <row r="452" spans="1:69" x14ac:dyDescent="0.25">
      <c r="A452" s="1">
        <v>5045700470</v>
      </c>
      <c r="B452" s="1" t="s">
        <v>72</v>
      </c>
      <c r="C452" s="4">
        <v>563950</v>
      </c>
      <c r="D452" s="1">
        <v>4</v>
      </c>
      <c r="E452" s="1" t="s">
        <v>9</v>
      </c>
      <c r="F452" s="1">
        <v>3050</v>
      </c>
      <c r="G452" s="1">
        <v>4750</v>
      </c>
      <c r="H452" s="1">
        <v>2</v>
      </c>
      <c r="I452" s="1">
        <v>0</v>
      </c>
      <c r="J452" s="1">
        <v>0</v>
      </c>
      <c r="K452" s="1">
        <v>3</v>
      </c>
      <c r="L452" s="1">
        <v>8</v>
      </c>
      <c r="M452" s="1">
        <v>3050</v>
      </c>
      <c r="N452" s="1">
        <v>0</v>
      </c>
      <c r="O452" s="1">
        <v>2014</v>
      </c>
      <c r="P452" s="1">
        <v>0</v>
      </c>
      <c r="Q452" s="2">
        <v>474857</v>
      </c>
      <c r="R452" s="1">
        <v>-122153</v>
      </c>
      <c r="S452" s="1"/>
      <c r="T452" s="4">
        <f t="shared" si="182"/>
        <v>184.90163934426229</v>
      </c>
      <c r="U452" s="4" t="b">
        <f t="shared" si="194"/>
        <v>0</v>
      </c>
      <c r="V452" s="2">
        <f t="shared" si="195"/>
        <v>0</v>
      </c>
      <c r="W452" s="4"/>
      <c r="X452" t="b">
        <f t="shared" si="183"/>
        <v>1</v>
      </c>
      <c r="Y452">
        <f t="shared" si="181"/>
        <v>1</v>
      </c>
      <c r="Z452" t="b">
        <f t="shared" si="184"/>
        <v>0</v>
      </c>
      <c r="AA452">
        <f t="shared" si="196"/>
        <v>0</v>
      </c>
      <c r="AB452" t="b">
        <f t="shared" si="185"/>
        <v>0</v>
      </c>
      <c r="AC452">
        <f t="shared" si="197"/>
        <v>0</v>
      </c>
      <c r="AE452">
        <f t="shared" si="198"/>
        <v>1</v>
      </c>
      <c r="AF452">
        <f t="shared" si="186"/>
        <v>1</v>
      </c>
      <c r="AG452" s="14">
        <f t="shared" si="199"/>
        <v>0</v>
      </c>
      <c r="AI452" s="13" t="b">
        <f t="shared" si="187"/>
        <v>1</v>
      </c>
      <c r="AJ452">
        <f t="shared" si="200"/>
        <v>1</v>
      </c>
      <c r="AL452" t="b">
        <v>1</v>
      </c>
      <c r="AM452">
        <v>1</v>
      </c>
      <c r="AO452" t="b">
        <v>0</v>
      </c>
      <c r="AP452">
        <v>0</v>
      </c>
      <c r="AR452" t="b">
        <v>0</v>
      </c>
      <c r="AS452">
        <v>0</v>
      </c>
      <c r="AU452" t="b">
        <v>0</v>
      </c>
      <c r="AV452">
        <v>0</v>
      </c>
      <c r="AX452" t="b">
        <v>1</v>
      </c>
      <c r="AY452">
        <v>1</v>
      </c>
      <c r="BA452" t="b">
        <f t="shared" si="188"/>
        <v>1</v>
      </c>
      <c r="BB452">
        <f t="shared" si="201"/>
        <v>1</v>
      </c>
      <c r="BD452" t="b">
        <f t="shared" si="189"/>
        <v>1</v>
      </c>
      <c r="BE452">
        <f t="shared" si="202"/>
        <v>1</v>
      </c>
      <c r="BG452" t="b">
        <f t="shared" si="190"/>
        <v>1</v>
      </c>
      <c r="BH452">
        <f t="shared" si="203"/>
        <v>1</v>
      </c>
      <c r="BJ452" t="b">
        <f t="shared" si="191"/>
        <v>0</v>
      </c>
      <c r="BK452">
        <f t="shared" si="204"/>
        <v>0</v>
      </c>
      <c r="BM452" t="b">
        <f t="shared" si="192"/>
        <v>0</v>
      </c>
      <c r="BN452">
        <f t="shared" si="205"/>
        <v>0</v>
      </c>
      <c r="BP452" t="b">
        <f t="shared" si="193"/>
        <v>0</v>
      </c>
      <c r="BQ452">
        <f t="shared" si="206"/>
        <v>0</v>
      </c>
    </row>
    <row r="453" spans="1:69" x14ac:dyDescent="0.25">
      <c r="A453" s="1">
        <v>1438000130</v>
      </c>
      <c r="B453" s="1" t="s">
        <v>228</v>
      </c>
      <c r="C453" s="4">
        <v>519995</v>
      </c>
      <c r="D453" s="1">
        <v>4</v>
      </c>
      <c r="E453" s="1">
        <v>3</v>
      </c>
      <c r="F453" s="1">
        <v>2590</v>
      </c>
      <c r="G453" s="1">
        <v>6160</v>
      </c>
      <c r="H453" s="1">
        <v>2</v>
      </c>
      <c r="I453" s="1">
        <v>0</v>
      </c>
      <c r="J453" s="1">
        <v>0</v>
      </c>
      <c r="K453" s="1">
        <v>3</v>
      </c>
      <c r="L453" s="1">
        <v>8</v>
      </c>
      <c r="M453" s="1">
        <v>2590</v>
      </c>
      <c r="N453" s="1">
        <v>0</v>
      </c>
      <c r="O453" s="1">
        <v>2014</v>
      </c>
      <c r="P453" s="1">
        <v>0</v>
      </c>
      <c r="Q453" s="2">
        <v>474784</v>
      </c>
      <c r="R453" s="1">
        <v>-122122</v>
      </c>
      <c r="S453" s="1"/>
      <c r="T453" s="4">
        <f t="shared" si="182"/>
        <v>200.77027027027026</v>
      </c>
      <c r="U453" s="4" t="b">
        <f t="shared" si="194"/>
        <v>1</v>
      </c>
      <c r="V453" s="2">
        <f t="shared" si="195"/>
        <v>1</v>
      </c>
      <c r="W453" s="4"/>
      <c r="X453" t="b">
        <f t="shared" si="183"/>
        <v>1</v>
      </c>
      <c r="Y453">
        <f t="shared" ref="Y453:Y469" si="207">COUNTIFS(X453,TRUE)</f>
        <v>1</v>
      </c>
      <c r="Z453" t="b">
        <f t="shared" si="184"/>
        <v>0</v>
      </c>
      <c r="AA453">
        <f t="shared" si="196"/>
        <v>0</v>
      </c>
      <c r="AB453" t="b">
        <f t="shared" si="185"/>
        <v>0</v>
      </c>
      <c r="AC453">
        <f t="shared" si="197"/>
        <v>0</v>
      </c>
      <c r="AE453">
        <f t="shared" si="198"/>
        <v>1</v>
      </c>
      <c r="AF453">
        <f t="shared" si="186"/>
        <v>1</v>
      </c>
      <c r="AG453" s="14">
        <f t="shared" si="199"/>
        <v>0</v>
      </c>
      <c r="AI453" s="13" t="b">
        <f t="shared" si="187"/>
        <v>1</v>
      </c>
      <c r="AJ453">
        <f t="shared" si="200"/>
        <v>1</v>
      </c>
      <c r="AL453" t="b">
        <v>1</v>
      </c>
      <c r="AM453">
        <v>1</v>
      </c>
      <c r="AO453" t="b">
        <v>0</v>
      </c>
      <c r="AP453">
        <v>0</v>
      </c>
      <c r="AR453" t="b">
        <v>0</v>
      </c>
      <c r="AS453">
        <v>0</v>
      </c>
      <c r="AU453" t="b">
        <v>0</v>
      </c>
      <c r="AV453">
        <v>0</v>
      </c>
      <c r="AX453" t="b">
        <v>1</v>
      </c>
      <c r="AY453">
        <v>1</v>
      </c>
      <c r="BA453" t="b">
        <f t="shared" si="188"/>
        <v>1</v>
      </c>
      <c r="BB453">
        <f t="shared" si="201"/>
        <v>1</v>
      </c>
      <c r="BD453" t="b">
        <f t="shared" si="189"/>
        <v>1</v>
      </c>
      <c r="BE453">
        <f t="shared" si="202"/>
        <v>1</v>
      </c>
      <c r="BG453" t="b">
        <f t="shared" si="190"/>
        <v>1</v>
      </c>
      <c r="BH453">
        <f t="shared" si="203"/>
        <v>1</v>
      </c>
      <c r="BJ453" t="b">
        <f t="shared" si="191"/>
        <v>0</v>
      </c>
      <c r="BK453">
        <f t="shared" si="204"/>
        <v>0</v>
      </c>
      <c r="BM453" t="b">
        <f t="shared" si="192"/>
        <v>0</v>
      </c>
      <c r="BN453">
        <f t="shared" si="205"/>
        <v>0</v>
      </c>
      <c r="BP453" t="b">
        <f t="shared" si="193"/>
        <v>0</v>
      </c>
      <c r="BQ453">
        <f t="shared" si="206"/>
        <v>0</v>
      </c>
    </row>
    <row r="454" spans="1:69" x14ac:dyDescent="0.25">
      <c r="A454" s="1">
        <v>6061500100</v>
      </c>
      <c r="B454" s="1" t="s">
        <v>226</v>
      </c>
      <c r="C454" s="4">
        <v>1174660</v>
      </c>
      <c r="D454" s="1">
        <v>6</v>
      </c>
      <c r="E454" s="1" t="s">
        <v>14</v>
      </c>
      <c r="F454" s="1">
        <v>4310</v>
      </c>
      <c r="G454" s="1">
        <v>7760</v>
      </c>
      <c r="H454" s="1">
        <v>2</v>
      </c>
      <c r="I454" s="1">
        <v>0</v>
      </c>
      <c r="J454" s="1">
        <v>0</v>
      </c>
      <c r="K454" s="1">
        <v>3</v>
      </c>
      <c r="L454" s="1">
        <v>10</v>
      </c>
      <c r="M454" s="1">
        <v>3260</v>
      </c>
      <c r="N454" s="1">
        <v>1050</v>
      </c>
      <c r="O454" s="1">
        <v>2013</v>
      </c>
      <c r="P454" s="1">
        <v>0</v>
      </c>
      <c r="Q454" s="2">
        <v>475297</v>
      </c>
      <c r="R454" s="1">
        <v>-122155</v>
      </c>
      <c r="S454" s="1"/>
      <c r="T454" s="4">
        <f t="shared" si="182"/>
        <v>272.54292343387471</v>
      </c>
      <c r="U454" s="4" t="b">
        <f t="shared" si="194"/>
        <v>1</v>
      </c>
      <c r="V454" s="2">
        <f t="shared" si="195"/>
        <v>1</v>
      </c>
      <c r="W454" s="4"/>
      <c r="X454" t="b">
        <f t="shared" si="183"/>
        <v>0</v>
      </c>
      <c r="Y454">
        <f t="shared" si="207"/>
        <v>0</v>
      </c>
      <c r="Z454" t="b">
        <f t="shared" si="184"/>
        <v>1</v>
      </c>
      <c r="AA454">
        <f t="shared" si="196"/>
        <v>1</v>
      </c>
      <c r="AB454" t="b">
        <f t="shared" si="185"/>
        <v>0</v>
      </c>
      <c r="AC454">
        <f t="shared" si="197"/>
        <v>0</v>
      </c>
      <c r="AE454">
        <f t="shared" si="198"/>
        <v>0</v>
      </c>
      <c r="AF454">
        <f t="shared" si="186"/>
        <v>1</v>
      </c>
      <c r="AG454" s="14">
        <f t="shared" si="199"/>
        <v>1</v>
      </c>
      <c r="AI454" s="13" t="b">
        <f t="shared" si="187"/>
        <v>1</v>
      </c>
      <c r="AJ454">
        <f t="shared" si="200"/>
        <v>1</v>
      </c>
      <c r="AL454" t="b">
        <v>1</v>
      </c>
      <c r="AM454">
        <v>1</v>
      </c>
      <c r="AO454" t="b">
        <v>0</v>
      </c>
      <c r="AP454">
        <v>0</v>
      </c>
      <c r="AR454" t="b">
        <v>1</v>
      </c>
      <c r="AS454">
        <v>1</v>
      </c>
      <c r="AU454" t="b">
        <v>0</v>
      </c>
      <c r="AV454">
        <v>0</v>
      </c>
      <c r="AX454" t="b">
        <v>1</v>
      </c>
      <c r="AY454">
        <v>1</v>
      </c>
      <c r="BA454" t="b">
        <f t="shared" si="188"/>
        <v>1</v>
      </c>
      <c r="BB454">
        <f t="shared" si="201"/>
        <v>1</v>
      </c>
      <c r="BD454" t="b">
        <f t="shared" si="189"/>
        <v>1</v>
      </c>
      <c r="BE454">
        <f t="shared" si="202"/>
        <v>1</v>
      </c>
      <c r="BG454" t="b">
        <f t="shared" si="190"/>
        <v>1</v>
      </c>
      <c r="BH454">
        <f t="shared" si="203"/>
        <v>1</v>
      </c>
      <c r="BJ454" t="b">
        <f t="shared" si="191"/>
        <v>0</v>
      </c>
      <c r="BK454">
        <f t="shared" si="204"/>
        <v>0</v>
      </c>
      <c r="BM454" t="b">
        <f t="shared" si="192"/>
        <v>0</v>
      </c>
      <c r="BN454">
        <f t="shared" si="205"/>
        <v>0</v>
      </c>
      <c r="BP454" t="b">
        <f t="shared" si="193"/>
        <v>1</v>
      </c>
      <c r="BQ454">
        <f t="shared" si="206"/>
        <v>1</v>
      </c>
    </row>
    <row r="455" spans="1:69" x14ac:dyDescent="0.25">
      <c r="A455" s="1">
        <v>1438000120</v>
      </c>
      <c r="B455" s="1" t="s">
        <v>8</v>
      </c>
      <c r="C455" s="4">
        <v>542525</v>
      </c>
      <c r="D455" s="1">
        <v>4</v>
      </c>
      <c r="E455" s="1" t="s">
        <v>12</v>
      </c>
      <c r="F455" s="1">
        <v>2650</v>
      </c>
      <c r="G455" s="1">
        <v>5600</v>
      </c>
      <c r="H455" s="1">
        <v>2</v>
      </c>
      <c r="I455" s="1">
        <v>0</v>
      </c>
      <c r="J455" s="1">
        <v>0</v>
      </c>
      <c r="K455" s="1">
        <v>3</v>
      </c>
      <c r="L455" s="1">
        <v>8</v>
      </c>
      <c r="M455" s="1">
        <v>2650</v>
      </c>
      <c r="N455" s="1">
        <v>0</v>
      </c>
      <c r="O455" s="1">
        <v>2014</v>
      </c>
      <c r="P455" s="1">
        <v>0</v>
      </c>
      <c r="Q455" s="2">
        <v>474786</v>
      </c>
      <c r="R455" s="1">
        <v>-122122</v>
      </c>
      <c r="S455" s="1"/>
      <c r="T455" s="4">
        <f t="shared" si="182"/>
        <v>204.72641509433961</v>
      </c>
      <c r="U455" s="4" t="b">
        <f t="shared" si="194"/>
        <v>1</v>
      </c>
      <c r="V455" s="2">
        <f t="shared" si="195"/>
        <v>1</v>
      </c>
      <c r="W455" s="4"/>
      <c r="X455" t="b">
        <f t="shared" si="183"/>
        <v>1</v>
      </c>
      <c r="Y455">
        <f t="shared" si="207"/>
        <v>1</v>
      </c>
      <c r="Z455" t="b">
        <f t="shared" si="184"/>
        <v>0</v>
      </c>
      <c r="AA455">
        <f t="shared" si="196"/>
        <v>0</v>
      </c>
      <c r="AB455" t="b">
        <f t="shared" si="185"/>
        <v>0</v>
      </c>
      <c r="AC455">
        <f t="shared" si="197"/>
        <v>0</v>
      </c>
      <c r="AE455">
        <f t="shared" si="198"/>
        <v>1</v>
      </c>
      <c r="AF455">
        <f t="shared" si="186"/>
        <v>1</v>
      </c>
      <c r="AG455" s="14">
        <f t="shared" si="199"/>
        <v>0</v>
      </c>
      <c r="AI455" s="13" t="b">
        <f t="shared" si="187"/>
        <v>1</v>
      </c>
      <c r="AJ455">
        <f t="shared" si="200"/>
        <v>1</v>
      </c>
      <c r="AL455" t="b">
        <v>1</v>
      </c>
      <c r="AM455">
        <v>1</v>
      </c>
      <c r="AO455" t="b">
        <v>0</v>
      </c>
      <c r="AP455">
        <v>0</v>
      </c>
      <c r="AR455" t="b">
        <v>0</v>
      </c>
      <c r="AS455">
        <v>0</v>
      </c>
      <c r="AU455" t="b">
        <v>0</v>
      </c>
      <c r="AV455">
        <v>0</v>
      </c>
      <c r="AX455" t="b">
        <v>1</v>
      </c>
      <c r="AY455">
        <v>1</v>
      </c>
      <c r="BA455" t="b">
        <f t="shared" si="188"/>
        <v>1</v>
      </c>
      <c r="BB455">
        <f t="shared" si="201"/>
        <v>1</v>
      </c>
      <c r="BD455" t="b">
        <f t="shared" si="189"/>
        <v>1</v>
      </c>
      <c r="BE455">
        <f t="shared" si="202"/>
        <v>1</v>
      </c>
      <c r="BG455" t="b">
        <f t="shared" si="190"/>
        <v>1</v>
      </c>
      <c r="BH455">
        <f t="shared" si="203"/>
        <v>1</v>
      </c>
      <c r="BJ455" t="b">
        <f t="shared" si="191"/>
        <v>0</v>
      </c>
      <c r="BK455">
        <f t="shared" si="204"/>
        <v>0</v>
      </c>
      <c r="BM455" t="b">
        <f t="shared" si="192"/>
        <v>0</v>
      </c>
      <c r="BN455">
        <f t="shared" si="205"/>
        <v>0</v>
      </c>
      <c r="BP455" t="b">
        <f t="shared" si="193"/>
        <v>0</v>
      </c>
      <c r="BQ455">
        <f t="shared" si="206"/>
        <v>0</v>
      </c>
    </row>
    <row r="456" spans="1:69" x14ac:dyDescent="0.25">
      <c r="A456" s="1">
        <v>3448740360</v>
      </c>
      <c r="B456" s="1" t="s">
        <v>175</v>
      </c>
      <c r="C456" s="4">
        <v>418500</v>
      </c>
      <c r="D456" s="1">
        <v>4</v>
      </c>
      <c r="E456" s="1" t="s">
        <v>12</v>
      </c>
      <c r="F456" s="1">
        <v>2190</v>
      </c>
      <c r="G456" s="1">
        <v>4866</v>
      </c>
      <c r="H456" s="1">
        <v>2</v>
      </c>
      <c r="I456" s="1">
        <v>0</v>
      </c>
      <c r="J456" s="1">
        <v>0</v>
      </c>
      <c r="K456" s="1">
        <v>3</v>
      </c>
      <c r="L456" s="1">
        <v>7</v>
      </c>
      <c r="M456" s="1">
        <v>2190</v>
      </c>
      <c r="N456" s="1">
        <v>0</v>
      </c>
      <c r="O456" s="1">
        <v>2009</v>
      </c>
      <c r="P456" s="1">
        <v>0</v>
      </c>
      <c r="Q456" s="2">
        <v>474907</v>
      </c>
      <c r="R456" s="1">
        <v>-122152</v>
      </c>
      <c r="S456" s="1"/>
      <c r="T456" s="4">
        <f t="shared" si="182"/>
        <v>191.0958904109589</v>
      </c>
      <c r="U456" s="4" t="b">
        <f t="shared" si="194"/>
        <v>0</v>
      </c>
      <c r="V456" s="2">
        <f t="shared" si="195"/>
        <v>0</v>
      </c>
      <c r="W456" s="4"/>
      <c r="X456" t="b">
        <f t="shared" si="183"/>
        <v>1</v>
      </c>
      <c r="Y456">
        <f t="shared" si="207"/>
        <v>1</v>
      </c>
      <c r="Z456" t="b">
        <f t="shared" si="184"/>
        <v>0</v>
      </c>
      <c r="AA456">
        <f t="shared" si="196"/>
        <v>0</v>
      </c>
      <c r="AB456" t="b">
        <f t="shared" si="185"/>
        <v>0</v>
      </c>
      <c r="AC456">
        <f t="shared" si="197"/>
        <v>0</v>
      </c>
      <c r="AE456">
        <f t="shared" si="198"/>
        <v>1</v>
      </c>
      <c r="AF456">
        <f t="shared" si="186"/>
        <v>1</v>
      </c>
      <c r="AG456" s="14">
        <f t="shared" si="199"/>
        <v>0</v>
      </c>
      <c r="AI456" s="13" t="b">
        <f t="shared" si="187"/>
        <v>0</v>
      </c>
      <c r="AJ456">
        <f t="shared" si="200"/>
        <v>0</v>
      </c>
      <c r="AL456" t="b">
        <v>1</v>
      </c>
      <c r="AM456">
        <v>1</v>
      </c>
      <c r="AO456" t="b">
        <v>0</v>
      </c>
      <c r="AP456">
        <v>0</v>
      </c>
      <c r="AR456" t="b">
        <v>0</v>
      </c>
      <c r="AS456">
        <v>0</v>
      </c>
      <c r="AU456" t="b">
        <v>0</v>
      </c>
      <c r="AV456">
        <v>0</v>
      </c>
      <c r="AX456" t="b">
        <v>1</v>
      </c>
      <c r="AY456">
        <v>1</v>
      </c>
      <c r="BA456" t="b">
        <f t="shared" si="188"/>
        <v>1</v>
      </c>
      <c r="BB456">
        <f t="shared" si="201"/>
        <v>1</v>
      </c>
      <c r="BD456" t="b">
        <f t="shared" si="189"/>
        <v>1</v>
      </c>
      <c r="BE456">
        <f t="shared" si="202"/>
        <v>1</v>
      </c>
      <c r="BG456" t="b">
        <f t="shared" si="190"/>
        <v>0</v>
      </c>
      <c r="BH456">
        <f t="shared" si="203"/>
        <v>0</v>
      </c>
      <c r="BJ456" t="b">
        <f t="shared" si="191"/>
        <v>0</v>
      </c>
      <c r="BK456">
        <f t="shared" si="204"/>
        <v>0</v>
      </c>
      <c r="BM456" t="b">
        <f t="shared" si="192"/>
        <v>0</v>
      </c>
      <c r="BN456">
        <f t="shared" si="205"/>
        <v>0</v>
      </c>
      <c r="BP456" t="b">
        <f t="shared" si="193"/>
        <v>0</v>
      </c>
      <c r="BQ456">
        <f t="shared" si="206"/>
        <v>0</v>
      </c>
    </row>
    <row r="457" spans="1:69" x14ac:dyDescent="0.25">
      <c r="A457" s="1">
        <v>2325400040</v>
      </c>
      <c r="B457" s="1" t="s">
        <v>204</v>
      </c>
      <c r="C457" s="4">
        <v>353000</v>
      </c>
      <c r="D457" s="1">
        <v>3</v>
      </c>
      <c r="E457" s="1" t="s">
        <v>26</v>
      </c>
      <c r="F457" s="1">
        <v>1900</v>
      </c>
      <c r="G457" s="1">
        <v>3800</v>
      </c>
      <c r="H457" s="1">
        <v>2</v>
      </c>
      <c r="I457" s="1">
        <v>0</v>
      </c>
      <c r="J457" s="1">
        <v>0</v>
      </c>
      <c r="K457" s="1">
        <v>3</v>
      </c>
      <c r="L457" s="1">
        <v>7</v>
      </c>
      <c r="M457" s="1">
        <v>1900</v>
      </c>
      <c r="N457" s="1">
        <v>0</v>
      </c>
      <c r="O457" s="1">
        <v>2006</v>
      </c>
      <c r="P457" s="1">
        <v>0</v>
      </c>
      <c r="Q457" s="2">
        <v>474866</v>
      </c>
      <c r="R457" s="1" t="s">
        <v>50</v>
      </c>
      <c r="S457" s="1"/>
      <c r="T457" s="4">
        <f t="shared" si="182"/>
        <v>185.78947368421052</v>
      </c>
      <c r="U457" s="4" t="b">
        <f t="shared" si="194"/>
        <v>0</v>
      </c>
      <c r="V457" s="2">
        <f t="shared" si="195"/>
        <v>0</v>
      </c>
      <c r="W457" s="4"/>
      <c r="X457" t="b">
        <f t="shared" si="183"/>
        <v>1</v>
      </c>
      <c r="Y457">
        <f t="shared" si="207"/>
        <v>1</v>
      </c>
      <c r="Z457" t="b">
        <f t="shared" si="184"/>
        <v>0</v>
      </c>
      <c r="AA457">
        <f t="shared" si="196"/>
        <v>0</v>
      </c>
      <c r="AB457" t="b">
        <f t="shared" si="185"/>
        <v>0</v>
      </c>
      <c r="AC457">
        <f t="shared" si="197"/>
        <v>0</v>
      </c>
      <c r="AE457">
        <f t="shared" si="198"/>
        <v>1</v>
      </c>
      <c r="AF457">
        <f t="shared" si="186"/>
        <v>1</v>
      </c>
      <c r="AG457" s="14">
        <f t="shared" si="199"/>
        <v>0</v>
      </c>
      <c r="AI457" s="13" t="b">
        <f t="shared" si="187"/>
        <v>0</v>
      </c>
      <c r="AJ457">
        <f t="shared" si="200"/>
        <v>0</v>
      </c>
      <c r="AL457" t="b">
        <v>1</v>
      </c>
      <c r="AM457">
        <v>1</v>
      </c>
      <c r="AO457" t="b">
        <v>0</v>
      </c>
      <c r="AP457">
        <v>0</v>
      </c>
      <c r="AR457" t="b">
        <v>0</v>
      </c>
      <c r="AS457">
        <v>0</v>
      </c>
      <c r="AU457" t="b">
        <v>0</v>
      </c>
      <c r="AV457">
        <v>0</v>
      </c>
      <c r="AX457" t="b">
        <v>1</v>
      </c>
      <c r="AY457">
        <v>1</v>
      </c>
      <c r="BA457" t="b">
        <f t="shared" si="188"/>
        <v>0</v>
      </c>
      <c r="BB457">
        <f t="shared" si="201"/>
        <v>0</v>
      </c>
      <c r="BD457" t="b">
        <f t="shared" si="189"/>
        <v>1</v>
      </c>
      <c r="BE457">
        <f t="shared" si="202"/>
        <v>1</v>
      </c>
      <c r="BG457" t="b">
        <f t="shared" si="190"/>
        <v>0</v>
      </c>
      <c r="BH457">
        <f t="shared" si="203"/>
        <v>0</v>
      </c>
      <c r="BJ457" t="b">
        <f t="shared" si="191"/>
        <v>0</v>
      </c>
      <c r="BK457">
        <f t="shared" si="204"/>
        <v>0</v>
      </c>
      <c r="BM457" t="b">
        <f t="shared" si="192"/>
        <v>0</v>
      </c>
      <c r="BN457">
        <f t="shared" si="205"/>
        <v>0</v>
      </c>
      <c r="BP457" t="b">
        <f t="shared" si="193"/>
        <v>0</v>
      </c>
      <c r="BQ457">
        <f t="shared" si="206"/>
        <v>0</v>
      </c>
    </row>
    <row r="458" spans="1:69" x14ac:dyDescent="0.25">
      <c r="A458" s="1">
        <v>5045700330</v>
      </c>
      <c r="B458" s="1" t="s">
        <v>46</v>
      </c>
      <c r="C458" s="4">
        <v>460000</v>
      </c>
      <c r="D458" s="1">
        <v>4</v>
      </c>
      <c r="E458" s="1" t="s">
        <v>12</v>
      </c>
      <c r="F458" s="1">
        <v>2200</v>
      </c>
      <c r="G458" s="1">
        <v>6400</v>
      </c>
      <c r="H458" s="1">
        <v>2</v>
      </c>
      <c r="I458" s="1">
        <v>0</v>
      </c>
      <c r="J458" s="1">
        <v>0</v>
      </c>
      <c r="K458" s="1">
        <v>3</v>
      </c>
      <c r="L458" s="1">
        <v>8</v>
      </c>
      <c r="M458" s="1">
        <v>2200</v>
      </c>
      <c r="N458" s="1">
        <v>0</v>
      </c>
      <c r="O458" s="1">
        <v>2010</v>
      </c>
      <c r="P458" s="1">
        <v>0</v>
      </c>
      <c r="Q458" s="2">
        <v>474856</v>
      </c>
      <c r="R458" s="1">
        <v>-122156</v>
      </c>
      <c r="S458" s="1"/>
      <c r="T458" s="4">
        <f t="shared" si="182"/>
        <v>209.09090909090909</v>
      </c>
      <c r="U458" s="4" t="b">
        <f t="shared" si="194"/>
        <v>1</v>
      </c>
      <c r="V458" s="2">
        <f t="shared" si="195"/>
        <v>1</v>
      </c>
      <c r="W458" s="4"/>
      <c r="X458" t="b">
        <f t="shared" si="183"/>
        <v>1</v>
      </c>
      <c r="Y458">
        <f t="shared" si="207"/>
        <v>1</v>
      </c>
      <c r="Z458" t="b">
        <f t="shared" si="184"/>
        <v>0</v>
      </c>
      <c r="AA458">
        <f t="shared" si="196"/>
        <v>0</v>
      </c>
      <c r="AB458" t="b">
        <f t="shared" si="185"/>
        <v>0</v>
      </c>
      <c r="AC458">
        <f t="shared" si="197"/>
        <v>0</v>
      </c>
      <c r="AE458">
        <f t="shared" si="198"/>
        <v>1</v>
      </c>
      <c r="AF458">
        <f t="shared" si="186"/>
        <v>1</v>
      </c>
      <c r="AG458" s="14">
        <f t="shared" si="199"/>
        <v>0</v>
      </c>
      <c r="AI458" s="13" t="b">
        <f t="shared" si="187"/>
        <v>0</v>
      </c>
      <c r="AJ458">
        <f t="shared" si="200"/>
        <v>0</v>
      </c>
      <c r="AL458" t="b">
        <v>1</v>
      </c>
      <c r="AM458">
        <v>1</v>
      </c>
      <c r="AO458" t="b">
        <v>0</v>
      </c>
      <c r="AP458">
        <v>0</v>
      </c>
      <c r="AR458" t="b">
        <v>0</v>
      </c>
      <c r="AS458">
        <v>0</v>
      </c>
      <c r="AU458" t="b">
        <v>0</v>
      </c>
      <c r="AV458">
        <v>0</v>
      </c>
      <c r="AX458" t="b">
        <v>1</v>
      </c>
      <c r="AY458">
        <v>1</v>
      </c>
      <c r="BA458" t="b">
        <f t="shared" si="188"/>
        <v>1</v>
      </c>
      <c r="BB458">
        <f t="shared" si="201"/>
        <v>1</v>
      </c>
      <c r="BD458" t="b">
        <f t="shared" si="189"/>
        <v>1</v>
      </c>
      <c r="BE458">
        <f t="shared" si="202"/>
        <v>1</v>
      </c>
      <c r="BG458" t="b">
        <f t="shared" si="190"/>
        <v>0</v>
      </c>
      <c r="BH458">
        <f t="shared" si="203"/>
        <v>0</v>
      </c>
      <c r="BJ458" t="b">
        <f t="shared" si="191"/>
        <v>0</v>
      </c>
      <c r="BK458">
        <f t="shared" si="204"/>
        <v>0</v>
      </c>
      <c r="BM458" t="b">
        <f t="shared" si="192"/>
        <v>0</v>
      </c>
      <c r="BN458">
        <f t="shared" si="205"/>
        <v>0</v>
      </c>
      <c r="BP458" t="b">
        <f t="shared" si="193"/>
        <v>0</v>
      </c>
      <c r="BQ458">
        <f t="shared" si="206"/>
        <v>0</v>
      </c>
    </row>
    <row r="459" spans="1:69" x14ac:dyDescent="0.25">
      <c r="A459" s="1">
        <v>7708200180</v>
      </c>
      <c r="B459" s="1" t="s">
        <v>240</v>
      </c>
      <c r="C459" s="4">
        <v>535000</v>
      </c>
      <c r="D459" s="1">
        <v>5</v>
      </c>
      <c r="E459" s="1" t="s">
        <v>19</v>
      </c>
      <c r="F459" s="1">
        <v>2850</v>
      </c>
      <c r="G459" s="1">
        <v>4551</v>
      </c>
      <c r="H459" s="1">
        <v>2</v>
      </c>
      <c r="I459" s="1">
        <v>0</v>
      </c>
      <c r="J459" s="1">
        <v>0</v>
      </c>
      <c r="K459" s="1">
        <v>3</v>
      </c>
      <c r="L459" s="1">
        <v>8</v>
      </c>
      <c r="M459" s="1">
        <v>2370</v>
      </c>
      <c r="N459" s="1">
        <v>480</v>
      </c>
      <c r="O459" s="1">
        <v>2006</v>
      </c>
      <c r="P459" s="1">
        <v>0</v>
      </c>
      <c r="Q459" s="2">
        <v>474916</v>
      </c>
      <c r="R459" s="1">
        <v>-122144</v>
      </c>
      <c r="S459" s="1"/>
      <c r="T459" s="4">
        <f t="shared" si="182"/>
        <v>187.71929824561403</v>
      </c>
      <c r="U459" s="4" t="b">
        <f t="shared" si="194"/>
        <v>0</v>
      </c>
      <c r="V459" s="2">
        <f t="shared" si="195"/>
        <v>0</v>
      </c>
      <c r="W459" s="4"/>
      <c r="X459" t="b">
        <f t="shared" si="183"/>
        <v>1</v>
      </c>
      <c r="Y459">
        <f t="shared" si="207"/>
        <v>1</v>
      </c>
      <c r="Z459" t="b">
        <f t="shared" si="184"/>
        <v>0</v>
      </c>
      <c r="AA459">
        <f t="shared" si="196"/>
        <v>0</v>
      </c>
      <c r="AB459" t="b">
        <f t="shared" si="185"/>
        <v>0</v>
      </c>
      <c r="AC459">
        <f t="shared" si="197"/>
        <v>0</v>
      </c>
      <c r="AE459">
        <f t="shared" si="198"/>
        <v>1</v>
      </c>
      <c r="AF459">
        <f t="shared" si="186"/>
        <v>1</v>
      </c>
      <c r="AG459" s="14">
        <f t="shared" si="199"/>
        <v>0</v>
      </c>
      <c r="AI459" s="13" t="b">
        <f t="shared" si="187"/>
        <v>1</v>
      </c>
      <c r="AJ459">
        <f t="shared" si="200"/>
        <v>1</v>
      </c>
      <c r="AL459" t="b">
        <v>1</v>
      </c>
      <c r="AM459">
        <v>1</v>
      </c>
      <c r="AO459" t="b">
        <v>0</v>
      </c>
      <c r="AP459">
        <v>0</v>
      </c>
      <c r="AR459" t="b">
        <v>1</v>
      </c>
      <c r="AS459">
        <v>1</v>
      </c>
      <c r="AU459" t="b">
        <v>0</v>
      </c>
      <c r="AV459">
        <v>0</v>
      </c>
      <c r="AX459" t="b">
        <v>1</v>
      </c>
      <c r="AY459">
        <v>1</v>
      </c>
      <c r="BA459" t="b">
        <f t="shared" si="188"/>
        <v>1</v>
      </c>
      <c r="BB459">
        <f t="shared" si="201"/>
        <v>1</v>
      </c>
      <c r="BD459" t="b">
        <f t="shared" si="189"/>
        <v>1</v>
      </c>
      <c r="BE459">
        <f t="shared" si="202"/>
        <v>1</v>
      </c>
      <c r="BG459" t="b">
        <f t="shared" si="190"/>
        <v>1</v>
      </c>
      <c r="BH459">
        <f t="shared" si="203"/>
        <v>1</v>
      </c>
      <c r="BJ459" t="b">
        <f t="shared" si="191"/>
        <v>0</v>
      </c>
      <c r="BK459">
        <f t="shared" si="204"/>
        <v>0</v>
      </c>
      <c r="BM459" t="b">
        <f t="shared" si="192"/>
        <v>0</v>
      </c>
      <c r="BN459">
        <f t="shared" si="205"/>
        <v>0</v>
      </c>
      <c r="BP459" t="b">
        <f t="shared" si="193"/>
        <v>0</v>
      </c>
      <c r="BQ459">
        <f t="shared" si="206"/>
        <v>0</v>
      </c>
    </row>
    <row r="460" spans="1:69" x14ac:dyDescent="0.25">
      <c r="A460" s="1">
        <v>1438000360</v>
      </c>
      <c r="B460" s="1" t="s">
        <v>101</v>
      </c>
      <c r="C460" s="4">
        <v>494995</v>
      </c>
      <c r="D460" s="1">
        <v>5</v>
      </c>
      <c r="E460" s="1" t="s">
        <v>9</v>
      </c>
      <c r="F460" s="1">
        <v>2670</v>
      </c>
      <c r="G460" s="1">
        <v>3800</v>
      </c>
      <c r="H460" s="1">
        <v>2</v>
      </c>
      <c r="I460" s="1">
        <v>0</v>
      </c>
      <c r="J460" s="1">
        <v>0</v>
      </c>
      <c r="K460" s="1">
        <v>3</v>
      </c>
      <c r="L460" s="1">
        <v>8</v>
      </c>
      <c r="M460" s="1">
        <v>2670</v>
      </c>
      <c r="N460" s="1">
        <v>0</v>
      </c>
      <c r="O460" s="1">
        <v>2014</v>
      </c>
      <c r="P460" s="1">
        <v>0</v>
      </c>
      <c r="Q460" s="2">
        <v>474783</v>
      </c>
      <c r="R460" s="1">
        <v>-122123</v>
      </c>
      <c r="S460" s="1"/>
      <c r="T460" s="4">
        <f t="shared" si="182"/>
        <v>185.39138576779027</v>
      </c>
      <c r="U460" s="4" t="b">
        <f t="shared" si="194"/>
        <v>0</v>
      </c>
      <c r="V460" s="2">
        <f t="shared" si="195"/>
        <v>0</v>
      </c>
      <c r="W460" s="4"/>
      <c r="X460" t="b">
        <f t="shared" si="183"/>
        <v>1</v>
      </c>
      <c r="Y460">
        <f t="shared" si="207"/>
        <v>1</v>
      </c>
      <c r="Z460" t="b">
        <f t="shared" si="184"/>
        <v>0</v>
      </c>
      <c r="AA460">
        <f t="shared" si="196"/>
        <v>0</v>
      </c>
      <c r="AB460" t="b">
        <f t="shared" si="185"/>
        <v>0</v>
      </c>
      <c r="AC460">
        <f t="shared" si="197"/>
        <v>0</v>
      </c>
      <c r="AE460">
        <f t="shared" si="198"/>
        <v>1</v>
      </c>
      <c r="AF460">
        <f t="shared" si="186"/>
        <v>1</v>
      </c>
      <c r="AG460" s="14">
        <f t="shared" si="199"/>
        <v>0</v>
      </c>
      <c r="AI460" s="13" t="b">
        <f t="shared" si="187"/>
        <v>0</v>
      </c>
      <c r="AJ460">
        <f t="shared" si="200"/>
        <v>0</v>
      </c>
      <c r="AL460" t="b">
        <v>1</v>
      </c>
      <c r="AM460">
        <v>1</v>
      </c>
      <c r="AO460" t="b">
        <v>0</v>
      </c>
      <c r="AP460">
        <v>0</v>
      </c>
      <c r="AR460" t="b">
        <v>0</v>
      </c>
      <c r="AS460">
        <v>0</v>
      </c>
      <c r="AU460" t="b">
        <v>0</v>
      </c>
      <c r="AV460">
        <v>0</v>
      </c>
      <c r="AX460" t="b">
        <v>1</v>
      </c>
      <c r="AY460">
        <v>1</v>
      </c>
      <c r="BA460" t="b">
        <f t="shared" si="188"/>
        <v>1</v>
      </c>
      <c r="BB460">
        <f t="shared" si="201"/>
        <v>1</v>
      </c>
      <c r="BD460" t="b">
        <f t="shared" si="189"/>
        <v>1</v>
      </c>
      <c r="BE460">
        <f t="shared" si="202"/>
        <v>1</v>
      </c>
      <c r="BG460" t="b">
        <f t="shared" si="190"/>
        <v>1</v>
      </c>
      <c r="BH460">
        <f t="shared" si="203"/>
        <v>1</v>
      </c>
      <c r="BJ460" t="b">
        <f t="shared" si="191"/>
        <v>0</v>
      </c>
      <c r="BK460">
        <f t="shared" si="204"/>
        <v>0</v>
      </c>
      <c r="BM460" t="b">
        <f t="shared" si="192"/>
        <v>0</v>
      </c>
      <c r="BN460">
        <f t="shared" si="205"/>
        <v>0</v>
      </c>
      <c r="BP460" t="b">
        <f t="shared" si="193"/>
        <v>0</v>
      </c>
      <c r="BQ460">
        <f t="shared" si="206"/>
        <v>0</v>
      </c>
    </row>
    <row r="461" spans="1:69" x14ac:dyDescent="0.25">
      <c r="A461" s="1">
        <v>9211000110</v>
      </c>
      <c r="B461" s="1" t="s">
        <v>5</v>
      </c>
      <c r="C461" s="4">
        <v>525000</v>
      </c>
      <c r="D461" s="1">
        <v>4</v>
      </c>
      <c r="E461" s="1" t="s">
        <v>12</v>
      </c>
      <c r="F461" s="1">
        <v>3130</v>
      </c>
      <c r="G461" s="1">
        <v>5795</v>
      </c>
      <c r="H461" s="1">
        <v>2</v>
      </c>
      <c r="I461" s="1">
        <v>0</v>
      </c>
      <c r="J461" s="1">
        <v>0</v>
      </c>
      <c r="K461" s="1">
        <v>3</v>
      </c>
      <c r="L461" s="1">
        <v>9</v>
      </c>
      <c r="M461" s="1">
        <v>3130</v>
      </c>
      <c r="N461" s="1">
        <v>0</v>
      </c>
      <c r="O461" s="1">
        <v>2008</v>
      </c>
      <c r="P461" s="1">
        <v>0</v>
      </c>
      <c r="Q461" s="2">
        <v>474997</v>
      </c>
      <c r="R461" s="1">
        <v>-122151</v>
      </c>
      <c r="S461" s="1"/>
      <c r="T461" s="4">
        <f t="shared" si="182"/>
        <v>167.73162939297126</v>
      </c>
      <c r="U461" s="4" t="b">
        <f t="shared" si="194"/>
        <v>0</v>
      </c>
      <c r="V461" s="2">
        <f t="shared" si="195"/>
        <v>0</v>
      </c>
      <c r="W461" s="4"/>
      <c r="X461" t="b">
        <f t="shared" si="183"/>
        <v>0</v>
      </c>
      <c r="Y461">
        <f t="shared" si="207"/>
        <v>0</v>
      </c>
      <c r="Z461" t="b">
        <f t="shared" si="184"/>
        <v>0</v>
      </c>
      <c r="AA461">
        <f t="shared" si="196"/>
        <v>0</v>
      </c>
      <c r="AB461" t="b">
        <f t="shared" si="185"/>
        <v>1</v>
      </c>
      <c r="AC461">
        <f t="shared" si="197"/>
        <v>1</v>
      </c>
      <c r="AE461">
        <f t="shared" si="198"/>
        <v>0</v>
      </c>
      <c r="AF461">
        <f t="shared" si="186"/>
        <v>2</v>
      </c>
      <c r="AG461" s="14">
        <f t="shared" si="199"/>
        <v>2</v>
      </c>
      <c r="AI461" s="13" t="b">
        <f t="shared" si="187"/>
        <v>1</v>
      </c>
      <c r="AJ461">
        <f t="shared" si="200"/>
        <v>1</v>
      </c>
      <c r="AL461" t="b">
        <v>1</v>
      </c>
      <c r="AM461">
        <v>1</v>
      </c>
      <c r="AO461" t="b">
        <v>0</v>
      </c>
      <c r="AP461">
        <v>0</v>
      </c>
      <c r="AR461" t="b">
        <v>0</v>
      </c>
      <c r="AS461">
        <v>0</v>
      </c>
      <c r="AU461" t="b">
        <v>0</v>
      </c>
      <c r="AV461">
        <v>0</v>
      </c>
      <c r="AX461" t="b">
        <v>1</v>
      </c>
      <c r="AY461">
        <v>1</v>
      </c>
      <c r="BA461" t="b">
        <f t="shared" si="188"/>
        <v>1</v>
      </c>
      <c r="BB461">
        <f t="shared" si="201"/>
        <v>1</v>
      </c>
      <c r="BD461" t="b">
        <f t="shared" si="189"/>
        <v>1</v>
      </c>
      <c r="BE461">
        <f t="shared" si="202"/>
        <v>1</v>
      </c>
      <c r="BG461" t="b">
        <f t="shared" si="190"/>
        <v>1</v>
      </c>
      <c r="BH461">
        <f t="shared" si="203"/>
        <v>1</v>
      </c>
      <c r="BJ461" t="b">
        <f t="shared" si="191"/>
        <v>0</v>
      </c>
      <c r="BK461">
        <f t="shared" si="204"/>
        <v>0</v>
      </c>
      <c r="BM461" t="b">
        <f t="shared" si="192"/>
        <v>0</v>
      </c>
      <c r="BN461">
        <f t="shared" si="205"/>
        <v>0</v>
      </c>
      <c r="BP461" t="b">
        <f t="shared" si="193"/>
        <v>1</v>
      </c>
      <c r="BQ461">
        <f t="shared" si="206"/>
        <v>1</v>
      </c>
    </row>
    <row r="462" spans="1:69" x14ac:dyDescent="0.25">
      <c r="A462" s="1">
        <v>100300530</v>
      </c>
      <c r="B462" s="1" t="s">
        <v>211</v>
      </c>
      <c r="C462" s="4">
        <v>330000</v>
      </c>
      <c r="D462" s="1">
        <v>3</v>
      </c>
      <c r="E462" s="1" t="s">
        <v>12</v>
      </c>
      <c r="F462" s="1">
        <v>1520</v>
      </c>
      <c r="G462" s="1">
        <v>3003</v>
      </c>
      <c r="H462" s="1">
        <v>2</v>
      </c>
      <c r="I462" s="1">
        <v>0</v>
      </c>
      <c r="J462" s="1">
        <v>0</v>
      </c>
      <c r="K462" s="1">
        <v>3</v>
      </c>
      <c r="L462" s="1">
        <v>7</v>
      </c>
      <c r="M462" s="1">
        <v>1520</v>
      </c>
      <c r="N462" s="1">
        <v>0</v>
      </c>
      <c r="O462" s="1">
        <v>2009</v>
      </c>
      <c r="P462" s="1">
        <v>0</v>
      </c>
      <c r="Q462" s="2">
        <v>474876</v>
      </c>
      <c r="R462" s="1">
        <v>-122153</v>
      </c>
      <c r="S462" s="1"/>
      <c r="T462" s="4">
        <f t="shared" si="182"/>
        <v>217.10526315789474</v>
      </c>
      <c r="U462" s="4" t="b">
        <f t="shared" si="194"/>
        <v>1</v>
      </c>
      <c r="V462" s="2">
        <f t="shared" si="195"/>
        <v>1</v>
      </c>
      <c r="W462" s="4"/>
      <c r="X462" t="b">
        <f t="shared" si="183"/>
        <v>1</v>
      </c>
      <c r="Y462">
        <f t="shared" si="207"/>
        <v>1</v>
      </c>
      <c r="Z462" t="b">
        <f t="shared" si="184"/>
        <v>0</v>
      </c>
      <c r="AA462">
        <f t="shared" si="196"/>
        <v>0</v>
      </c>
      <c r="AB462" t="b">
        <f t="shared" si="185"/>
        <v>0</v>
      </c>
      <c r="AC462">
        <f t="shared" si="197"/>
        <v>0</v>
      </c>
      <c r="AE462">
        <f t="shared" si="198"/>
        <v>1</v>
      </c>
      <c r="AF462">
        <f t="shared" si="186"/>
        <v>1</v>
      </c>
      <c r="AG462" s="14">
        <f t="shared" si="199"/>
        <v>0</v>
      </c>
      <c r="AI462" s="13" t="b">
        <f t="shared" si="187"/>
        <v>0</v>
      </c>
      <c r="AJ462">
        <f t="shared" si="200"/>
        <v>0</v>
      </c>
      <c r="AL462" t="b">
        <v>1</v>
      </c>
      <c r="AM462">
        <v>1</v>
      </c>
      <c r="AO462" t="b">
        <v>0</v>
      </c>
      <c r="AP462">
        <v>0</v>
      </c>
      <c r="AR462" t="b">
        <v>0</v>
      </c>
      <c r="AS462">
        <v>0</v>
      </c>
      <c r="AU462" t="b">
        <v>0</v>
      </c>
      <c r="AV462">
        <v>0</v>
      </c>
      <c r="AX462" t="b">
        <v>1</v>
      </c>
      <c r="AY462">
        <v>1</v>
      </c>
      <c r="BA462" t="b">
        <f t="shared" si="188"/>
        <v>0</v>
      </c>
      <c r="BB462">
        <f t="shared" si="201"/>
        <v>0</v>
      </c>
      <c r="BD462" t="b">
        <f t="shared" si="189"/>
        <v>1</v>
      </c>
      <c r="BE462">
        <f t="shared" si="202"/>
        <v>1</v>
      </c>
      <c r="BG462" t="b">
        <f t="shared" si="190"/>
        <v>0</v>
      </c>
      <c r="BH462">
        <f t="shared" si="203"/>
        <v>0</v>
      </c>
      <c r="BJ462" t="b">
        <f t="shared" si="191"/>
        <v>0</v>
      </c>
      <c r="BK462">
        <f t="shared" si="204"/>
        <v>0</v>
      </c>
      <c r="BM462" t="b">
        <f t="shared" si="192"/>
        <v>0</v>
      </c>
      <c r="BN462">
        <f t="shared" si="205"/>
        <v>0</v>
      </c>
      <c r="BP462" t="b">
        <f t="shared" si="193"/>
        <v>0</v>
      </c>
      <c r="BQ462">
        <f t="shared" si="206"/>
        <v>0</v>
      </c>
    </row>
    <row r="463" spans="1:69" x14ac:dyDescent="0.25">
      <c r="A463" s="1">
        <v>847100047</v>
      </c>
      <c r="B463" s="1" t="s">
        <v>196</v>
      </c>
      <c r="C463" s="4">
        <v>579000</v>
      </c>
      <c r="D463" s="1">
        <v>4</v>
      </c>
      <c r="E463" s="1" t="s">
        <v>9</v>
      </c>
      <c r="F463" s="1">
        <v>3220</v>
      </c>
      <c r="G463" s="1">
        <v>9825</v>
      </c>
      <c r="H463" s="1">
        <v>2</v>
      </c>
      <c r="I463" s="1">
        <v>0</v>
      </c>
      <c r="J463" s="1">
        <v>0</v>
      </c>
      <c r="K463" s="1">
        <v>3</v>
      </c>
      <c r="L463" s="1">
        <v>8</v>
      </c>
      <c r="M463" s="1">
        <v>3220</v>
      </c>
      <c r="N463" s="1">
        <v>0</v>
      </c>
      <c r="O463" s="1">
        <v>2012</v>
      </c>
      <c r="P463" s="1">
        <v>0</v>
      </c>
      <c r="Q463" s="2">
        <v>474863</v>
      </c>
      <c r="R463" s="1">
        <v>-122143</v>
      </c>
      <c r="S463" s="1"/>
      <c r="T463" s="4">
        <f t="shared" si="182"/>
        <v>179.8136645962733</v>
      </c>
      <c r="U463" s="4" t="b">
        <f t="shared" si="194"/>
        <v>0</v>
      </c>
      <c r="V463" s="2">
        <f t="shared" si="195"/>
        <v>0</v>
      </c>
      <c r="W463" s="4"/>
      <c r="X463" t="b">
        <f t="shared" si="183"/>
        <v>1</v>
      </c>
      <c r="Y463">
        <f t="shared" si="207"/>
        <v>1</v>
      </c>
      <c r="Z463" t="b">
        <f t="shared" si="184"/>
        <v>0</v>
      </c>
      <c r="AA463">
        <f t="shared" si="196"/>
        <v>0</v>
      </c>
      <c r="AB463" t="b">
        <f t="shared" si="185"/>
        <v>0</v>
      </c>
      <c r="AC463">
        <f t="shared" si="197"/>
        <v>0</v>
      </c>
      <c r="AE463">
        <f t="shared" si="198"/>
        <v>1</v>
      </c>
      <c r="AF463">
        <f t="shared" si="186"/>
        <v>1</v>
      </c>
      <c r="AG463" s="14">
        <f t="shared" si="199"/>
        <v>0</v>
      </c>
      <c r="AI463" s="13" t="b">
        <f t="shared" si="187"/>
        <v>1</v>
      </c>
      <c r="AJ463">
        <f t="shared" si="200"/>
        <v>1</v>
      </c>
      <c r="AL463" t="b">
        <v>1</v>
      </c>
      <c r="AM463">
        <v>1</v>
      </c>
      <c r="AO463" t="b">
        <v>0</v>
      </c>
      <c r="AP463">
        <v>0</v>
      </c>
      <c r="AR463" t="b">
        <v>0</v>
      </c>
      <c r="AS463">
        <v>0</v>
      </c>
      <c r="AU463" t="b">
        <v>0</v>
      </c>
      <c r="AV463">
        <v>0</v>
      </c>
      <c r="AX463" t="b">
        <v>1</v>
      </c>
      <c r="AY463">
        <v>1</v>
      </c>
      <c r="BA463" t="b">
        <f t="shared" si="188"/>
        <v>1</v>
      </c>
      <c r="BB463">
        <f t="shared" si="201"/>
        <v>1</v>
      </c>
      <c r="BD463" t="b">
        <f t="shared" si="189"/>
        <v>1</v>
      </c>
      <c r="BE463">
        <f t="shared" si="202"/>
        <v>1</v>
      </c>
      <c r="BG463" t="b">
        <f t="shared" si="190"/>
        <v>1</v>
      </c>
      <c r="BH463">
        <f t="shared" si="203"/>
        <v>1</v>
      </c>
      <c r="BJ463" t="b">
        <f t="shared" si="191"/>
        <v>0</v>
      </c>
      <c r="BK463">
        <f t="shared" si="204"/>
        <v>0</v>
      </c>
      <c r="BM463" t="b">
        <f t="shared" si="192"/>
        <v>0</v>
      </c>
      <c r="BN463">
        <f t="shared" si="205"/>
        <v>0</v>
      </c>
      <c r="BP463" t="b">
        <f t="shared" si="193"/>
        <v>0</v>
      </c>
      <c r="BQ463">
        <f t="shared" si="206"/>
        <v>0</v>
      </c>
    </row>
    <row r="464" spans="1:69" x14ac:dyDescent="0.25">
      <c r="A464" s="1">
        <v>1023059465</v>
      </c>
      <c r="B464" s="1" t="s">
        <v>183</v>
      </c>
      <c r="C464" s="4">
        <v>505000</v>
      </c>
      <c r="D464" s="1">
        <v>4</v>
      </c>
      <c r="E464" s="1" t="s">
        <v>12</v>
      </c>
      <c r="F464" s="1">
        <v>2790</v>
      </c>
      <c r="G464" s="1">
        <v>5602</v>
      </c>
      <c r="H464" s="1">
        <v>2</v>
      </c>
      <c r="I464" s="1">
        <v>0</v>
      </c>
      <c r="J464" s="1">
        <v>0</v>
      </c>
      <c r="K464" s="1">
        <v>3</v>
      </c>
      <c r="L464" s="1">
        <v>8</v>
      </c>
      <c r="M464" s="1">
        <v>2790</v>
      </c>
      <c r="N464" s="1">
        <v>0</v>
      </c>
      <c r="O464" s="1">
        <v>2009</v>
      </c>
      <c r="P464" s="1">
        <v>0</v>
      </c>
      <c r="Q464" s="2">
        <v>474959</v>
      </c>
      <c r="R464" s="1" t="s">
        <v>52</v>
      </c>
      <c r="S464" s="1"/>
      <c r="T464" s="4">
        <f t="shared" si="182"/>
        <v>181.00358422939067</v>
      </c>
      <c r="U464" s="4" t="b">
        <f t="shared" si="194"/>
        <v>0</v>
      </c>
      <c r="V464" s="2">
        <f t="shared" si="195"/>
        <v>0</v>
      </c>
      <c r="W464" s="4"/>
      <c r="X464" t="b">
        <f t="shared" si="183"/>
        <v>1</v>
      </c>
      <c r="Y464">
        <f t="shared" si="207"/>
        <v>1</v>
      </c>
      <c r="Z464" t="b">
        <f t="shared" si="184"/>
        <v>0</v>
      </c>
      <c r="AA464">
        <f t="shared" si="196"/>
        <v>0</v>
      </c>
      <c r="AB464" t="b">
        <f t="shared" si="185"/>
        <v>0</v>
      </c>
      <c r="AC464">
        <f t="shared" si="197"/>
        <v>0</v>
      </c>
      <c r="AE464">
        <f t="shared" si="198"/>
        <v>1</v>
      </c>
      <c r="AF464">
        <f t="shared" si="186"/>
        <v>1</v>
      </c>
      <c r="AG464" s="14">
        <f t="shared" si="199"/>
        <v>0</v>
      </c>
      <c r="AI464" s="13" t="b">
        <f t="shared" si="187"/>
        <v>1</v>
      </c>
      <c r="AJ464">
        <f t="shared" si="200"/>
        <v>1</v>
      </c>
      <c r="AL464" t="b">
        <v>1</v>
      </c>
      <c r="AM464">
        <v>1</v>
      </c>
      <c r="AO464" t="b">
        <v>0</v>
      </c>
      <c r="AP464">
        <v>0</v>
      </c>
      <c r="AR464" t="b">
        <v>0</v>
      </c>
      <c r="AS464">
        <v>0</v>
      </c>
      <c r="AU464" t="b">
        <v>0</v>
      </c>
      <c r="AV464">
        <v>0</v>
      </c>
      <c r="AX464" t="b">
        <v>1</v>
      </c>
      <c r="AY464">
        <v>1</v>
      </c>
      <c r="BA464" t="b">
        <f t="shared" si="188"/>
        <v>1</v>
      </c>
      <c r="BB464">
        <f t="shared" si="201"/>
        <v>1</v>
      </c>
      <c r="BD464" t="b">
        <f t="shared" si="189"/>
        <v>1</v>
      </c>
      <c r="BE464">
        <f t="shared" si="202"/>
        <v>1</v>
      </c>
      <c r="BG464" t="b">
        <f t="shared" si="190"/>
        <v>1</v>
      </c>
      <c r="BH464">
        <f t="shared" si="203"/>
        <v>1</v>
      </c>
      <c r="BJ464" t="b">
        <f t="shared" si="191"/>
        <v>0</v>
      </c>
      <c r="BK464">
        <f t="shared" si="204"/>
        <v>0</v>
      </c>
      <c r="BM464" t="b">
        <f t="shared" si="192"/>
        <v>0</v>
      </c>
      <c r="BN464">
        <f t="shared" si="205"/>
        <v>0</v>
      </c>
      <c r="BP464" t="b">
        <f t="shared" si="193"/>
        <v>0</v>
      </c>
      <c r="BQ464">
        <f t="shared" si="206"/>
        <v>0</v>
      </c>
    </row>
    <row r="465" spans="1:69" x14ac:dyDescent="0.25">
      <c r="A465" s="1">
        <v>3304300300</v>
      </c>
      <c r="B465" s="1" t="s">
        <v>99</v>
      </c>
      <c r="C465" s="4">
        <v>579950</v>
      </c>
      <c r="D465" s="1">
        <v>4</v>
      </c>
      <c r="E465" s="1" t="s">
        <v>9</v>
      </c>
      <c r="F465" s="1">
        <v>2460</v>
      </c>
      <c r="G465" s="1">
        <v>8643</v>
      </c>
      <c r="H465" s="1">
        <v>2</v>
      </c>
      <c r="I465" s="1">
        <v>0</v>
      </c>
      <c r="J465" s="1">
        <v>0</v>
      </c>
      <c r="K465" s="1">
        <v>3</v>
      </c>
      <c r="L465" s="1">
        <v>9</v>
      </c>
      <c r="M465" s="1">
        <v>2460</v>
      </c>
      <c r="N465" s="1">
        <v>0</v>
      </c>
      <c r="O465" s="1">
        <v>2011</v>
      </c>
      <c r="P465" s="1">
        <v>0</v>
      </c>
      <c r="Q465" s="2">
        <v>474828</v>
      </c>
      <c r="R465" s="1">
        <v>-122133</v>
      </c>
      <c r="S465" s="1"/>
      <c r="T465" s="4">
        <f t="shared" si="182"/>
        <v>235.7520325203252</v>
      </c>
      <c r="U465" s="4" t="b">
        <f t="shared" si="194"/>
        <v>1</v>
      </c>
      <c r="V465" s="2">
        <f t="shared" si="195"/>
        <v>1</v>
      </c>
      <c r="W465" s="4"/>
      <c r="X465" t="b">
        <f t="shared" si="183"/>
        <v>0</v>
      </c>
      <c r="Y465">
        <f t="shared" si="207"/>
        <v>0</v>
      </c>
      <c r="Z465" t="b">
        <f t="shared" si="184"/>
        <v>1</v>
      </c>
      <c r="AA465">
        <f t="shared" si="196"/>
        <v>1</v>
      </c>
      <c r="AB465" t="b">
        <f t="shared" si="185"/>
        <v>0</v>
      </c>
      <c r="AC465">
        <f t="shared" si="197"/>
        <v>0</v>
      </c>
      <c r="AE465">
        <f t="shared" si="198"/>
        <v>0</v>
      </c>
      <c r="AF465">
        <f t="shared" si="186"/>
        <v>1</v>
      </c>
      <c r="AG465" s="14">
        <f t="shared" si="199"/>
        <v>1</v>
      </c>
      <c r="AI465" s="13" t="b">
        <f t="shared" si="187"/>
        <v>1</v>
      </c>
      <c r="AJ465">
        <f t="shared" si="200"/>
        <v>1</v>
      </c>
      <c r="AL465" t="b">
        <v>1</v>
      </c>
      <c r="AM465">
        <v>1</v>
      </c>
      <c r="AO465" t="b">
        <v>0</v>
      </c>
      <c r="AP465">
        <v>0</v>
      </c>
      <c r="AR465" t="b">
        <v>0</v>
      </c>
      <c r="AS465">
        <v>0</v>
      </c>
      <c r="AU465" t="b">
        <v>0</v>
      </c>
      <c r="AV465">
        <v>0</v>
      </c>
      <c r="AX465" t="b">
        <v>1</v>
      </c>
      <c r="AY465">
        <v>1</v>
      </c>
      <c r="BA465" t="b">
        <f t="shared" si="188"/>
        <v>1</v>
      </c>
      <c r="BB465">
        <f t="shared" si="201"/>
        <v>1</v>
      </c>
      <c r="BD465" t="b">
        <f t="shared" si="189"/>
        <v>1</v>
      </c>
      <c r="BE465">
        <f t="shared" si="202"/>
        <v>1</v>
      </c>
      <c r="BG465" t="b">
        <f t="shared" si="190"/>
        <v>0</v>
      </c>
      <c r="BH465">
        <f t="shared" si="203"/>
        <v>0</v>
      </c>
      <c r="BJ465" t="b">
        <f t="shared" si="191"/>
        <v>0</v>
      </c>
      <c r="BK465">
        <f t="shared" si="204"/>
        <v>0</v>
      </c>
      <c r="BM465" t="b">
        <f t="shared" si="192"/>
        <v>0</v>
      </c>
      <c r="BN465">
        <f t="shared" si="205"/>
        <v>0</v>
      </c>
      <c r="BP465" t="b">
        <f t="shared" si="193"/>
        <v>1</v>
      </c>
      <c r="BQ465">
        <f t="shared" si="206"/>
        <v>1</v>
      </c>
    </row>
    <row r="466" spans="1:69" x14ac:dyDescent="0.25">
      <c r="A466" s="1">
        <v>9211010300</v>
      </c>
      <c r="B466" s="1" t="s">
        <v>241</v>
      </c>
      <c r="C466" s="4">
        <v>509900</v>
      </c>
      <c r="D466" s="1">
        <v>3</v>
      </c>
      <c r="E466" s="1" t="s">
        <v>12</v>
      </c>
      <c r="F466" s="1">
        <v>3030</v>
      </c>
      <c r="G466" s="1">
        <v>9053</v>
      </c>
      <c r="H466" s="1">
        <v>2</v>
      </c>
      <c r="I466" s="1">
        <v>0</v>
      </c>
      <c r="J466" s="1">
        <v>0</v>
      </c>
      <c r="K466" s="1">
        <v>3</v>
      </c>
      <c r="L466" s="1">
        <v>8</v>
      </c>
      <c r="M466" s="1">
        <v>3030</v>
      </c>
      <c r="N466" s="1">
        <v>0</v>
      </c>
      <c r="O466" s="1">
        <v>2009</v>
      </c>
      <c r="P466" s="1">
        <v>0</v>
      </c>
      <c r="Q466" s="2">
        <v>474945</v>
      </c>
      <c r="R466" s="1">
        <v>-122149</v>
      </c>
      <c r="S466" s="1"/>
      <c r="T466" s="4">
        <f t="shared" si="182"/>
        <v>168.28382838283829</v>
      </c>
      <c r="U466" s="4" t="b">
        <f t="shared" si="194"/>
        <v>0</v>
      </c>
      <c r="V466" s="2">
        <f t="shared" si="195"/>
        <v>0</v>
      </c>
      <c r="W466" s="4"/>
      <c r="X466" t="b">
        <f t="shared" si="183"/>
        <v>0</v>
      </c>
      <c r="Y466">
        <f t="shared" si="207"/>
        <v>0</v>
      </c>
      <c r="Z466" t="b">
        <f t="shared" si="184"/>
        <v>0</v>
      </c>
      <c r="AA466">
        <f t="shared" si="196"/>
        <v>0</v>
      </c>
      <c r="AB466" t="b">
        <f t="shared" si="185"/>
        <v>1</v>
      </c>
      <c r="AC466">
        <f t="shared" si="197"/>
        <v>1</v>
      </c>
      <c r="AE466">
        <f t="shared" si="198"/>
        <v>0</v>
      </c>
      <c r="AF466">
        <f t="shared" si="186"/>
        <v>2</v>
      </c>
      <c r="AG466" s="14">
        <f t="shared" si="199"/>
        <v>2</v>
      </c>
      <c r="AI466" s="13" t="b">
        <f t="shared" si="187"/>
        <v>1</v>
      </c>
      <c r="AJ466">
        <f t="shared" si="200"/>
        <v>1</v>
      </c>
      <c r="AL466" t="b">
        <v>1</v>
      </c>
      <c r="AM466">
        <v>1</v>
      </c>
      <c r="AO466" t="b">
        <v>0</v>
      </c>
      <c r="AP466">
        <v>0</v>
      </c>
      <c r="AR466" t="b">
        <v>0</v>
      </c>
      <c r="AS466">
        <v>0</v>
      </c>
      <c r="AU466" t="b">
        <v>0</v>
      </c>
      <c r="AV466">
        <v>0</v>
      </c>
      <c r="AX466" t="b">
        <v>1</v>
      </c>
      <c r="AY466">
        <v>1</v>
      </c>
      <c r="BA466" t="b">
        <f t="shared" si="188"/>
        <v>0</v>
      </c>
      <c r="BB466">
        <f t="shared" si="201"/>
        <v>0</v>
      </c>
      <c r="BD466" t="b">
        <f t="shared" si="189"/>
        <v>1</v>
      </c>
      <c r="BE466">
        <f t="shared" si="202"/>
        <v>1</v>
      </c>
      <c r="BG466" t="b">
        <f t="shared" si="190"/>
        <v>1</v>
      </c>
      <c r="BH466">
        <f t="shared" si="203"/>
        <v>1</v>
      </c>
      <c r="BJ466" t="b">
        <f t="shared" si="191"/>
        <v>0</v>
      </c>
      <c r="BK466">
        <f t="shared" si="204"/>
        <v>0</v>
      </c>
      <c r="BM466" t="b">
        <f t="shared" si="192"/>
        <v>0</v>
      </c>
      <c r="BN466">
        <f t="shared" si="205"/>
        <v>0</v>
      </c>
      <c r="BP466" t="b">
        <f t="shared" si="193"/>
        <v>0</v>
      </c>
      <c r="BQ466">
        <f t="shared" si="206"/>
        <v>0</v>
      </c>
    </row>
    <row r="467" spans="1:69" x14ac:dyDescent="0.25">
      <c r="A467" s="1">
        <v>6664500090</v>
      </c>
      <c r="B467" s="1" t="s">
        <v>148</v>
      </c>
      <c r="C467" s="4">
        <v>750000</v>
      </c>
      <c r="D467" s="1">
        <v>5</v>
      </c>
      <c r="E467" s="1">
        <v>4</v>
      </c>
      <c r="F467" s="1">
        <v>4500</v>
      </c>
      <c r="G467" s="1">
        <v>8130</v>
      </c>
      <c r="H467" s="1">
        <v>2</v>
      </c>
      <c r="I467" s="1">
        <v>0</v>
      </c>
      <c r="J467" s="1">
        <v>0</v>
      </c>
      <c r="K467" s="1">
        <v>3</v>
      </c>
      <c r="L467" s="1">
        <v>10</v>
      </c>
      <c r="M467" s="1">
        <v>4500</v>
      </c>
      <c r="N467" s="1">
        <v>0</v>
      </c>
      <c r="O467" s="1">
        <v>2007</v>
      </c>
      <c r="P467" s="1">
        <v>0</v>
      </c>
      <c r="Q467" s="2">
        <v>474832</v>
      </c>
      <c r="R467" s="1">
        <v>-122145</v>
      </c>
      <c r="S467" s="1"/>
      <c r="T467" s="4">
        <f t="shared" si="182"/>
        <v>166.66666666666666</v>
      </c>
      <c r="U467" s="4" t="b">
        <f t="shared" si="194"/>
        <v>0</v>
      </c>
      <c r="V467" s="2">
        <f t="shared" si="195"/>
        <v>0</v>
      </c>
      <c r="W467" s="4"/>
      <c r="X467" t="b">
        <f t="shared" si="183"/>
        <v>0</v>
      </c>
      <c r="Y467">
        <f t="shared" si="207"/>
        <v>0</v>
      </c>
      <c r="Z467" t="b">
        <f t="shared" si="184"/>
        <v>0</v>
      </c>
      <c r="AA467">
        <f t="shared" si="196"/>
        <v>0</v>
      </c>
      <c r="AB467" t="b">
        <f t="shared" si="185"/>
        <v>1</v>
      </c>
      <c r="AC467">
        <f t="shared" si="197"/>
        <v>1</v>
      </c>
      <c r="AE467">
        <f t="shared" si="198"/>
        <v>0</v>
      </c>
      <c r="AF467">
        <f t="shared" si="186"/>
        <v>2</v>
      </c>
      <c r="AG467" s="14">
        <f t="shared" si="199"/>
        <v>2</v>
      </c>
      <c r="AI467" s="13" t="b">
        <f t="shared" si="187"/>
        <v>1</v>
      </c>
      <c r="AJ467">
        <f t="shared" si="200"/>
        <v>1</v>
      </c>
      <c r="AL467" t="b">
        <v>1</v>
      </c>
      <c r="AM467">
        <v>1</v>
      </c>
      <c r="AO467" t="b">
        <v>0</v>
      </c>
      <c r="AP467">
        <v>0</v>
      </c>
      <c r="AR467" t="b">
        <v>0</v>
      </c>
      <c r="AS467">
        <v>0</v>
      </c>
      <c r="AU467" t="b">
        <v>0</v>
      </c>
      <c r="AV467">
        <v>0</v>
      </c>
      <c r="AX467" t="b">
        <v>1</v>
      </c>
      <c r="AY467">
        <v>1</v>
      </c>
      <c r="BA467" t="b">
        <f t="shared" si="188"/>
        <v>1</v>
      </c>
      <c r="BB467">
        <f t="shared" si="201"/>
        <v>1</v>
      </c>
      <c r="BD467" t="b">
        <f t="shared" si="189"/>
        <v>1</v>
      </c>
      <c r="BE467">
        <f t="shared" si="202"/>
        <v>1</v>
      </c>
      <c r="BG467" t="b">
        <f t="shared" si="190"/>
        <v>1</v>
      </c>
      <c r="BH467">
        <f t="shared" si="203"/>
        <v>1</v>
      </c>
      <c r="BJ467" t="b">
        <f t="shared" si="191"/>
        <v>0</v>
      </c>
      <c r="BK467">
        <f t="shared" si="204"/>
        <v>0</v>
      </c>
      <c r="BM467" t="b">
        <f t="shared" si="192"/>
        <v>0</v>
      </c>
      <c r="BN467">
        <f t="shared" si="205"/>
        <v>0</v>
      </c>
      <c r="BP467" t="b">
        <f t="shared" si="193"/>
        <v>1</v>
      </c>
      <c r="BQ467">
        <f t="shared" si="206"/>
        <v>1</v>
      </c>
    </row>
    <row r="468" spans="1:69" x14ac:dyDescent="0.25">
      <c r="A468" s="1">
        <v>7168100015</v>
      </c>
      <c r="B468" s="1" t="s">
        <v>242</v>
      </c>
      <c r="C468" s="4">
        <v>579950</v>
      </c>
      <c r="D468" s="1">
        <v>5</v>
      </c>
      <c r="E468" s="1" t="s">
        <v>9</v>
      </c>
      <c r="F468" s="1">
        <v>3080</v>
      </c>
      <c r="G468" s="1">
        <v>5752</v>
      </c>
      <c r="H468" s="1">
        <v>2</v>
      </c>
      <c r="I468" s="1">
        <v>0</v>
      </c>
      <c r="J468" s="1">
        <v>0</v>
      </c>
      <c r="K468" s="1">
        <v>3</v>
      </c>
      <c r="L468" s="1">
        <v>9</v>
      </c>
      <c r="M468" s="1">
        <v>3080</v>
      </c>
      <c r="N468" s="1">
        <v>0</v>
      </c>
      <c r="O468" s="1">
        <v>2014</v>
      </c>
      <c r="P468" s="1">
        <v>0</v>
      </c>
      <c r="Q468" s="2">
        <v>474922</v>
      </c>
      <c r="R468" s="1">
        <v>-122153</v>
      </c>
      <c r="S468" s="1"/>
      <c r="T468" s="4">
        <f t="shared" si="182"/>
        <v>188.29545454545453</v>
      </c>
      <c r="U468" s="4" t="b">
        <f t="shared" si="194"/>
        <v>0</v>
      </c>
      <c r="V468" s="2">
        <f t="shared" si="195"/>
        <v>0</v>
      </c>
      <c r="W468" s="4"/>
      <c r="X468" t="b">
        <f t="shared" si="183"/>
        <v>1</v>
      </c>
      <c r="Y468">
        <f t="shared" si="207"/>
        <v>1</v>
      </c>
      <c r="Z468" t="b">
        <f t="shared" si="184"/>
        <v>0</v>
      </c>
      <c r="AA468">
        <f t="shared" si="196"/>
        <v>0</v>
      </c>
      <c r="AB468" t="b">
        <f t="shared" si="185"/>
        <v>0</v>
      </c>
      <c r="AC468">
        <f t="shared" si="197"/>
        <v>0</v>
      </c>
      <c r="AE468">
        <f t="shared" si="198"/>
        <v>1</v>
      </c>
      <c r="AF468">
        <f t="shared" si="186"/>
        <v>1</v>
      </c>
      <c r="AG468" s="14">
        <f t="shared" si="199"/>
        <v>0</v>
      </c>
      <c r="AI468" s="13" t="b">
        <f t="shared" si="187"/>
        <v>1</v>
      </c>
      <c r="AJ468">
        <f t="shared" si="200"/>
        <v>1</v>
      </c>
      <c r="AL468" t="b">
        <v>1</v>
      </c>
      <c r="AM468">
        <v>1</v>
      </c>
      <c r="AO468" t="b">
        <v>0</v>
      </c>
      <c r="AP468">
        <v>0</v>
      </c>
      <c r="AR468" t="b">
        <v>0</v>
      </c>
      <c r="AS468">
        <v>0</v>
      </c>
      <c r="AU468" t="b">
        <v>0</v>
      </c>
      <c r="AV468">
        <v>0</v>
      </c>
      <c r="AX468" t="b">
        <v>1</v>
      </c>
      <c r="AY468">
        <v>1</v>
      </c>
      <c r="BA468" t="b">
        <f t="shared" si="188"/>
        <v>1</v>
      </c>
      <c r="BB468">
        <f t="shared" si="201"/>
        <v>1</v>
      </c>
      <c r="BD468" t="b">
        <f t="shared" si="189"/>
        <v>1</v>
      </c>
      <c r="BE468">
        <f t="shared" si="202"/>
        <v>1</v>
      </c>
      <c r="BG468" t="b">
        <f t="shared" si="190"/>
        <v>1</v>
      </c>
      <c r="BH468">
        <f t="shared" si="203"/>
        <v>1</v>
      </c>
      <c r="BJ468" t="b">
        <f t="shared" si="191"/>
        <v>0</v>
      </c>
      <c r="BK468">
        <f t="shared" si="204"/>
        <v>0</v>
      </c>
      <c r="BM468" t="b">
        <f t="shared" si="192"/>
        <v>0</v>
      </c>
      <c r="BN468">
        <f t="shared" si="205"/>
        <v>0</v>
      </c>
      <c r="BP468" t="b">
        <f t="shared" si="193"/>
        <v>1</v>
      </c>
      <c r="BQ468">
        <f t="shared" si="206"/>
        <v>1</v>
      </c>
    </row>
    <row r="469" spans="1:69" x14ac:dyDescent="0.25">
      <c r="A469" s="1">
        <v>7502800100</v>
      </c>
      <c r="B469" s="1" t="s">
        <v>36</v>
      </c>
      <c r="C469" s="4">
        <v>679950</v>
      </c>
      <c r="D469" s="1">
        <v>5</v>
      </c>
      <c r="E469" s="1" t="s">
        <v>9</v>
      </c>
      <c r="F469" s="1">
        <v>3600</v>
      </c>
      <c r="G469" s="1">
        <v>9437</v>
      </c>
      <c r="H469" s="1">
        <v>2</v>
      </c>
      <c r="I469" s="1">
        <v>0</v>
      </c>
      <c r="J469" s="1">
        <v>0</v>
      </c>
      <c r="K469" s="1">
        <v>3</v>
      </c>
      <c r="L469" s="1">
        <v>9</v>
      </c>
      <c r="M469" s="1">
        <v>3600</v>
      </c>
      <c r="N469" s="1">
        <v>0</v>
      </c>
      <c r="O469" s="1">
        <v>2014</v>
      </c>
      <c r="P469" s="1">
        <v>0</v>
      </c>
      <c r="Q469" s="2">
        <v>474822</v>
      </c>
      <c r="R469" s="1">
        <v>-122131</v>
      </c>
      <c r="S469" s="1"/>
      <c r="T469" s="4">
        <f t="shared" si="182"/>
        <v>188.875</v>
      </c>
      <c r="U469" s="4" t="b">
        <f t="shared" si="194"/>
        <v>0</v>
      </c>
      <c r="V469" s="2">
        <f t="shared" si="195"/>
        <v>0</v>
      </c>
      <c r="W469" s="4"/>
      <c r="X469" t="b">
        <f t="shared" si="183"/>
        <v>1</v>
      </c>
      <c r="Y469">
        <f t="shared" si="207"/>
        <v>1</v>
      </c>
      <c r="Z469" t="b">
        <f t="shared" si="184"/>
        <v>0</v>
      </c>
      <c r="AA469">
        <f t="shared" si="196"/>
        <v>0</v>
      </c>
      <c r="AB469" t="b">
        <f t="shared" si="185"/>
        <v>0</v>
      </c>
      <c r="AC469">
        <f t="shared" si="197"/>
        <v>0</v>
      </c>
      <c r="AE469">
        <f t="shared" si="198"/>
        <v>1</v>
      </c>
      <c r="AF469">
        <f t="shared" si="186"/>
        <v>1</v>
      </c>
      <c r="AG469" s="14">
        <f t="shared" si="199"/>
        <v>0</v>
      </c>
      <c r="AI469" s="13" t="b">
        <f t="shared" si="187"/>
        <v>1</v>
      </c>
      <c r="AJ469">
        <f t="shared" si="200"/>
        <v>1</v>
      </c>
      <c r="AL469" t="b">
        <v>1</v>
      </c>
      <c r="AM469">
        <v>1</v>
      </c>
      <c r="AO469" t="b">
        <v>0</v>
      </c>
      <c r="AP469">
        <v>0</v>
      </c>
      <c r="AR469" t="b">
        <v>0</v>
      </c>
      <c r="AS469">
        <v>0</v>
      </c>
      <c r="AU469" t="b">
        <v>0</v>
      </c>
      <c r="AV469">
        <v>0</v>
      </c>
      <c r="AX469" t="b">
        <v>1</v>
      </c>
      <c r="AY469">
        <v>1</v>
      </c>
      <c r="BA469" t="b">
        <f t="shared" si="188"/>
        <v>1</v>
      </c>
      <c r="BB469">
        <f t="shared" si="201"/>
        <v>1</v>
      </c>
      <c r="BD469" t="b">
        <f t="shared" si="189"/>
        <v>1</v>
      </c>
      <c r="BE469">
        <f t="shared" si="202"/>
        <v>1</v>
      </c>
      <c r="BG469" t="b">
        <f t="shared" si="190"/>
        <v>1</v>
      </c>
      <c r="BH469">
        <f t="shared" si="203"/>
        <v>1</v>
      </c>
      <c r="BJ469" t="b">
        <f t="shared" si="191"/>
        <v>0</v>
      </c>
      <c r="BK469">
        <f t="shared" si="204"/>
        <v>0</v>
      </c>
      <c r="BM469" t="b">
        <f t="shared" si="192"/>
        <v>0</v>
      </c>
      <c r="BN469">
        <f t="shared" si="205"/>
        <v>0</v>
      </c>
      <c r="BP469" t="b">
        <f t="shared" si="193"/>
        <v>1</v>
      </c>
      <c r="BQ469">
        <f t="shared" si="206"/>
        <v>1</v>
      </c>
    </row>
    <row r="470" spans="1:69" x14ac:dyDescent="0.25">
      <c r="S470" s="9" t="s">
        <v>261</v>
      </c>
      <c r="T470" s="10">
        <f>AVERAGE(T2:T469)</f>
        <v>206.68894231203436</v>
      </c>
      <c r="U470" s="10"/>
      <c r="V470" s="10"/>
      <c r="W470" s="10"/>
      <c r="X470" s="19">
        <f>COUNTIFS(X2:X469,TRUE)</f>
        <v>231</v>
      </c>
      <c r="Y470" s="20"/>
      <c r="Z470" s="21">
        <f>COUNTIFS(Z2:Z469,TRUE)</f>
        <v>128</v>
      </c>
      <c r="AA470" s="20"/>
      <c r="AB470" s="22">
        <f>COUNTIFS(AB2:AB469,TRUE)</f>
        <v>109</v>
      </c>
    </row>
    <row r="471" spans="1:69" x14ac:dyDescent="0.25">
      <c r="C471" s="5" t="s">
        <v>255</v>
      </c>
      <c r="D471" s="6"/>
      <c r="E471" s="6"/>
      <c r="F471" s="7"/>
      <c r="G471" s="8"/>
      <c r="AG471" t="s">
        <v>292</v>
      </c>
    </row>
    <row r="472" spans="1:69" x14ac:dyDescent="0.25">
      <c r="AG472" t="s">
        <v>293</v>
      </c>
    </row>
    <row r="473" spans="1:69" x14ac:dyDescent="0.25">
      <c r="C473" s="15">
        <f>AVERAGE(C2:C469)</f>
        <v>491244.83974358975</v>
      </c>
      <c r="D473" s="16">
        <f>AVERAGE(D2:D469)</f>
        <v>3.7179487179487181</v>
      </c>
      <c r="E473" s="16">
        <f>AVERAGE(E2:E469)</f>
        <v>1.7272727272727273</v>
      </c>
      <c r="F473" s="16">
        <f t="shared" ref="F473:G473" si="208">AVERAGE(F2:F469)</f>
        <v>2403.6538461538462</v>
      </c>
      <c r="G473" s="16">
        <f t="shared" si="208"/>
        <v>14405.946581196582</v>
      </c>
      <c r="H473" s="14"/>
      <c r="J473" s="14"/>
      <c r="K473" s="16">
        <f>AVERAGE(K2:K469)</f>
        <v>3.3952991452991452</v>
      </c>
      <c r="L473" s="16">
        <f>AVERAGE(L2:L469)</f>
        <v>7.8931623931623935</v>
      </c>
      <c r="N473" s="14"/>
      <c r="O473" s="17"/>
      <c r="P473" s="14"/>
      <c r="T473">
        <f>STDEV(T2:T469)</f>
        <v>50.785545529535078</v>
      </c>
      <c r="AG473" t="s">
        <v>294</v>
      </c>
    </row>
    <row r="474" spans="1:69" x14ac:dyDescent="0.25">
      <c r="T474">
        <v>200</v>
      </c>
    </row>
    <row r="475" spans="1:69" x14ac:dyDescent="0.25">
      <c r="T475">
        <v>225</v>
      </c>
    </row>
    <row r="476" spans="1:69" x14ac:dyDescent="0.25">
      <c r="T476">
        <v>175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624C-2854-46FD-A105-09BE98EB7870}">
  <dimension ref="A1:N469"/>
  <sheetViews>
    <sheetView workbookViewId="0">
      <selection activeCell="N2" sqref="N2"/>
    </sheetView>
  </sheetViews>
  <sheetFormatPr defaultRowHeight="15" x14ac:dyDescent="0.25"/>
  <cols>
    <col min="2" max="2" width="10" customWidth="1"/>
    <col min="3" max="3" width="10.5703125" customWidth="1"/>
    <col min="4" max="4" width="17.28515625" customWidth="1"/>
    <col min="5" max="5" width="16" customWidth="1"/>
    <col min="8" max="8" width="20" customWidth="1"/>
    <col min="9" max="9" width="13" customWidth="1"/>
    <col min="10" max="10" width="11.7109375" customWidth="1"/>
    <col min="11" max="11" width="13.140625" customWidth="1"/>
    <col min="12" max="12" width="16.42578125" customWidth="1"/>
    <col min="13" max="13" width="20" customWidth="1"/>
  </cols>
  <sheetData>
    <row r="1" spans="1:14" x14ac:dyDescent="0.25">
      <c r="A1" s="1" t="s">
        <v>262</v>
      </c>
      <c r="B1" s="1" t="s">
        <v>263</v>
      </c>
      <c r="C1" s="1" t="s">
        <v>264</v>
      </c>
      <c r="D1" s="1" t="s">
        <v>270</v>
      </c>
      <c r="E1" s="1" t="s">
        <v>265</v>
      </c>
      <c r="F1" s="1" t="s">
        <v>266</v>
      </c>
      <c r="G1" s="1" t="s">
        <v>267</v>
      </c>
      <c r="H1" s="1" t="s">
        <v>269</v>
      </c>
      <c r="I1" s="1" t="s">
        <v>268</v>
      </c>
      <c r="J1" s="1" t="s">
        <v>271</v>
      </c>
      <c r="K1" s="1" t="s">
        <v>272</v>
      </c>
      <c r="L1" s="1" t="s">
        <v>273</v>
      </c>
      <c r="M1" s="1" t="s">
        <v>274</v>
      </c>
      <c r="N1" s="1" t="s">
        <v>275</v>
      </c>
    </row>
    <row r="2" spans="1:14" x14ac:dyDescent="0.25">
      <c r="A2">
        <v>430000</v>
      </c>
      <c r="B2">
        <v>4</v>
      </c>
      <c r="C2">
        <v>3</v>
      </c>
      <c r="D2">
        <v>1850</v>
      </c>
      <c r="E2">
        <v>9976</v>
      </c>
      <c r="F2">
        <v>2</v>
      </c>
      <c r="G2">
        <v>0</v>
      </c>
      <c r="H2">
        <v>3</v>
      </c>
      <c r="I2">
        <v>8</v>
      </c>
      <c r="J2">
        <v>1850</v>
      </c>
      <c r="K2">
        <v>0</v>
      </c>
      <c r="L2">
        <v>1991</v>
      </c>
      <c r="M2">
        <v>0</v>
      </c>
      <c r="N2">
        <v>1</v>
      </c>
    </row>
    <row r="3" spans="1:14" x14ac:dyDescent="0.25">
      <c r="A3">
        <v>356000</v>
      </c>
      <c r="B3">
        <v>3</v>
      </c>
      <c r="C3" t="s">
        <v>1</v>
      </c>
      <c r="D3">
        <v>1680</v>
      </c>
      <c r="E3">
        <v>8712</v>
      </c>
      <c r="F3">
        <v>1</v>
      </c>
      <c r="G3">
        <v>0</v>
      </c>
      <c r="H3">
        <v>3</v>
      </c>
      <c r="I3">
        <v>8</v>
      </c>
      <c r="J3">
        <v>1680</v>
      </c>
      <c r="K3">
        <v>0</v>
      </c>
      <c r="L3">
        <v>1964</v>
      </c>
      <c r="M3">
        <v>0</v>
      </c>
      <c r="N3">
        <v>1</v>
      </c>
    </row>
    <row r="4" spans="1:14" x14ac:dyDescent="0.25">
      <c r="A4">
        <v>320000</v>
      </c>
      <c r="B4">
        <v>4</v>
      </c>
      <c r="C4" t="s">
        <v>6</v>
      </c>
      <c r="D4">
        <v>1760</v>
      </c>
      <c r="E4">
        <v>11180</v>
      </c>
      <c r="F4">
        <v>1</v>
      </c>
      <c r="G4">
        <v>0</v>
      </c>
      <c r="H4">
        <v>4</v>
      </c>
      <c r="I4">
        <v>8</v>
      </c>
      <c r="J4">
        <v>1760</v>
      </c>
      <c r="K4">
        <v>0</v>
      </c>
      <c r="L4">
        <v>1968</v>
      </c>
      <c r="M4">
        <v>0</v>
      </c>
      <c r="N4">
        <v>0</v>
      </c>
    </row>
    <row r="5" spans="1:14" x14ac:dyDescent="0.25">
      <c r="A5">
        <v>274250</v>
      </c>
      <c r="B5">
        <v>3</v>
      </c>
      <c r="C5">
        <v>1</v>
      </c>
      <c r="D5">
        <v>910</v>
      </c>
      <c r="E5">
        <v>8450</v>
      </c>
      <c r="F5">
        <v>1</v>
      </c>
      <c r="G5">
        <v>0</v>
      </c>
      <c r="H5">
        <v>4</v>
      </c>
      <c r="I5">
        <v>6</v>
      </c>
      <c r="J5">
        <v>910</v>
      </c>
      <c r="K5">
        <v>0</v>
      </c>
      <c r="L5">
        <v>1962</v>
      </c>
      <c r="M5">
        <v>0</v>
      </c>
      <c r="N5">
        <v>1</v>
      </c>
    </row>
    <row r="6" spans="1:14" x14ac:dyDescent="0.25">
      <c r="A6">
        <v>500000</v>
      </c>
      <c r="B6">
        <v>4</v>
      </c>
      <c r="C6" t="s">
        <v>9</v>
      </c>
      <c r="D6">
        <v>2280</v>
      </c>
      <c r="E6">
        <v>15347</v>
      </c>
      <c r="F6">
        <v>1</v>
      </c>
      <c r="G6">
        <v>0</v>
      </c>
      <c r="H6">
        <v>5</v>
      </c>
      <c r="I6">
        <v>7</v>
      </c>
      <c r="J6">
        <v>2280</v>
      </c>
      <c r="K6">
        <v>0</v>
      </c>
      <c r="L6">
        <v>1960</v>
      </c>
      <c r="M6">
        <v>0</v>
      </c>
      <c r="N6">
        <v>1</v>
      </c>
    </row>
    <row r="7" spans="1:14" x14ac:dyDescent="0.25">
      <c r="A7">
        <v>315000</v>
      </c>
      <c r="B7">
        <v>3</v>
      </c>
      <c r="C7" t="s">
        <v>6</v>
      </c>
      <c r="D7">
        <v>1580</v>
      </c>
      <c r="E7">
        <v>11455</v>
      </c>
      <c r="F7">
        <v>1</v>
      </c>
      <c r="G7">
        <v>0</v>
      </c>
      <c r="H7">
        <v>4</v>
      </c>
      <c r="I7">
        <v>7</v>
      </c>
      <c r="J7">
        <v>1200</v>
      </c>
      <c r="K7">
        <v>380</v>
      </c>
      <c r="L7">
        <v>1974</v>
      </c>
      <c r="M7">
        <v>0</v>
      </c>
      <c r="N7">
        <v>0</v>
      </c>
    </row>
    <row r="8" spans="1:14" x14ac:dyDescent="0.25">
      <c r="A8">
        <v>446500</v>
      </c>
      <c r="B8">
        <v>3</v>
      </c>
      <c r="C8" t="s">
        <v>12</v>
      </c>
      <c r="D8">
        <v>2650</v>
      </c>
      <c r="E8">
        <v>7286</v>
      </c>
      <c r="F8">
        <v>2</v>
      </c>
      <c r="G8">
        <v>0</v>
      </c>
      <c r="H8">
        <v>3</v>
      </c>
      <c r="I8">
        <v>8</v>
      </c>
      <c r="J8">
        <v>2650</v>
      </c>
      <c r="K8">
        <v>0</v>
      </c>
      <c r="L8">
        <v>1990</v>
      </c>
      <c r="M8">
        <v>0</v>
      </c>
      <c r="N8">
        <v>0</v>
      </c>
    </row>
    <row r="9" spans="1:14" x14ac:dyDescent="0.25">
      <c r="A9">
        <v>684000</v>
      </c>
      <c r="B9">
        <v>4</v>
      </c>
      <c r="C9" t="s">
        <v>14</v>
      </c>
      <c r="D9">
        <v>3040</v>
      </c>
      <c r="E9">
        <v>8414</v>
      </c>
      <c r="F9">
        <v>2</v>
      </c>
      <c r="G9">
        <v>0</v>
      </c>
      <c r="H9">
        <v>3</v>
      </c>
      <c r="I9">
        <v>9</v>
      </c>
      <c r="J9">
        <v>2420</v>
      </c>
      <c r="K9">
        <v>620</v>
      </c>
      <c r="L9">
        <v>2010</v>
      </c>
      <c r="M9">
        <v>0</v>
      </c>
      <c r="N9">
        <v>1</v>
      </c>
    </row>
    <row r="10" spans="1:14" x14ac:dyDescent="0.25">
      <c r="A10">
        <v>320000</v>
      </c>
      <c r="B10">
        <v>2</v>
      </c>
      <c r="C10">
        <v>1</v>
      </c>
      <c r="D10">
        <v>1070</v>
      </c>
      <c r="E10">
        <v>32633</v>
      </c>
      <c r="F10">
        <v>1</v>
      </c>
      <c r="G10">
        <v>0</v>
      </c>
      <c r="H10">
        <v>4</v>
      </c>
      <c r="I10">
        <v>6</v>
      </c>
      <c r="J10">
        <v>1070</v>
      </c>
      <c r="K10">
        <v>0</v>
      </c>
      <c r="L10">
        <v>1930</v>
      </c>
      <c r="M10">
        <v>0</v>
      </c>
      <c r="N10">
        <v>1</v>
      </c>
    </row>
    <row r="11" spans="1:14" x14ac:dyDescent="0.25">
      <c r="A11">
        <v>380000</v>
      </c>
      <c r="B11">
        <v>5</v>
      </c>
      <c r="C11" t="s">
        <v>12</v>
      </c>
      <c r="D11">
        <v>2760</v>
      </c>
      <c r="E11">
        <v>11340</v>
      </c>
      <c r="F11">
        <v>2</v>
      </c>
      <c r="G11">
        <v>0</v>
      </c>
      <c r="H11">
        <v>4</v>
      </c>
      <c r="I11">
        <v>9</v>
      </c>
      <c r="J11">
        <v>2760</v>
      </c>
      <c r="K11">
        <v>0</v>
      </c>
      <c r="L11">
        <v>1978</v>
      </c>
      <c r="M11">
        <v>0</v>
      </c>
      <c r="N11">
        <v>0</v>
      </c>
    </row>
    <row r="12" spans="1:14" x14ac:dyDescent="0.25">
      <c r="A12">
        <v>480000</v>
      </c>
      <c r="B12">
        <v>4</v>
      </c>
      <c r="C12" t="s">
        <v>12</v>
      </c>
      <c r="D12">
        <v>2600</v>
      </c>
      <c r="E12">
        <v>7787</v>
      </c>
      <c r="F12">
        <v>2</v>
      </c>
      <c r="G12">
        <v>0</v>
      </c>
      <c r="H12">
        <v>3</v>
      </c>
      <c r="I12">
        <v>8</v>
      </c>
      <c r="J12">
        <v>2600</v>
      </c>
      <c r="K12">
        <v>0</v>
      </c>
      <c r="L12">
        <v>2005</v>
      </c>
      <c r="M12">
        <v>0</v>
      </c>
      <c r="N12">
        <v>0</v>
      </c>
    </row>
    <row r="13" spans="1:14" x14ac:dyDescent="0.25">
      <c r="A13">
        <v>890000</v>
      </c>
      <c r="B13">
        <v>4</v>
      </c>
      <c r="C13" t="s">
        <v>19</v>
      </c>
      <c r="D13">
        <v>3180</v>
      </c>
      <c r="E13">
        <v>194278</v>
      </c>
      <c r="F13">
        <v>2</v>
      </c>
      <c r="G13">
        <v>0</v>
      </c>
      <c r="H13">
        <v>3</v>
      </c>
      <c r="I13">
        <v>10</v>
      </c>
      <c r="J13">
        <v>3180</v>
      </c>
      <c r="K13">
        <v>0</v>
      </c>
      <c r="L13">
        <v>2005</v>
      </c>
      <c r="M13">
        <v>0</v>
      </c>
      <c r="N13">
        <v>1</v>
      </c>
    </row>
    <row r="14" spans="1:14" x14ac:dyDescent="0.25">
      <c r="A14">
        <v>725000</v>
      </c>
      <c r="B14">
        <v>4</v>
      </c>
      <c r="C14" t="s">
        <v>12</v>
      </c>
      <c r="D14">
        <v>2990</v>
      </c>
      <c r="E14">
        <v>29170</v>
      </c>
      <c r="F14">
        <v>2</v>
      </c>
      <c r="G14">
        <v>3</v>
      </c>
      <c r="H14">
        <v>3</v>
      </c>
      <c r="I14">
        <v>9</v>
      </c>
      <c r="J14">
        <v>2990</v>
      </c>
      <c r="K14">
        <v>0</v>
      </c>
      <c r="L14">
        <v>1999</v>
      </c>
      <c r="M14">
        <v>0</v>
      </c>
      <c r="N14">
        <v>1</v>
      </c>
    </row>
    <row r="15" spans="1:14" x14ac:dyDescent="0.25">
      <c r="A15">
        <v>331000</v>
      </c>
      <c r="B15">
        <v>3</v>
      </c>
      <c r="C15" t="s">
        <v>6</v>
      </c>
      <c r="D15">
        <v>1300</v>
      </c>
      <c r="E15">
        <v>9079</v>
      </c>
      <c r="F15">
        <v>1</v>
      </c>
      <c r="G15">
        <v>0</v>
      </c>
      <c r="H15">
        <v>3</v>
      </c>
      <c r="I15">
        <v>7</v>
      </c>
      <c r="J15">
        <v>1300</v>
      </c>
      <c r="K15">
        <v>0</v>
      </c>
      <c r="L15">
        <v>1986</v>
      </c>
      <c r="M15">
        <v>0</v>
      </c>
      <c r="N15">
        <v>1</v>
      </c>
    </row>
    <row r="16" spans="1:14" x14ac:dyDescent="0.25">
      <c r="A16">
        <v>310000</v>
      </c>
      <c r="B16">
        <v>3</v>
      </c>
      <c r="C16" t="s">
        <v>6</v>
      </c>
      <c r="D16">
        <v>1490</v>
      </c>
      <c r="E16">
        <v>7150</v>
      </c>
      <c r="F16">
        <v>1</v>
      </c>
      <c r="G16">
        <v>0</v>
      </c>
      <c r="H16">
        <v>5</v>
      </c>
      <c r="I16">
        <v>6</v>
      </c>
      <c r="J16">
        <v>1490</v>
      </c>
      <c r="K16">
        <v>0</v>
      </c>
      <c r="L16">
        <v>1967</v>
      </c>
      <c r="M16">
        <v>0</v>
      </c>
      <c r="N16">
        <v>1</v>
      </c>
    </row>
    <row r="17" spans="1:14" x14ac:dyDescent="0.25">
      <c r="A17">
        <v>328000</v>
      </c>
      <c r="B17">
        <v>3</v>
      </c>
      <c r="C17" t="s">
        <v>6</v>
      </c>
      <c r="D17">
        <v>1470</v>
      </c>
      <c r="E17">
        <v>7650</v>
      </c>
      <c r="F17">
        <v>1</v>
      </c>
      <c r="G17">
        <v>0</v>
      </c>
      <c r="H17">
        <v>3</v>
      </c>
      <c r="I17">
        <v>7</v>
      </c>
      <c r="J17">
        <v>1130</v>
      </c>
      <c r="K17">
        <v>340</v>
      </c>
      <c r="L17">
        <v>1983</v>
      </c>
      <c r="M17">
        <v>0</v>
      </c>
      <c r="N17">
        <v>1</v>
      </c>
    </row>
    <row r="18" spans="1:14" x14ac:dyDescent="0.25">
      <c r="A18">
        <v>305000</v>
      </c>
      <c r="B18">
        <v>3</v>
      </c>
      <c r="C18">
        <v>1</v>
      </c>
      <c r="D18">
        <v>1250</v>
      </c>
      <c r="E18">
        <v>23680</v>
      </c>
      <c r="F18">
        <v>1</v>
      </c>
      <c r="G18">
        <v>0</v>
      </c>
      <c r="H18">
        <v>5</v>
      </c>
      <c r="I18">
        <v>7</v>
      </c>
      <c r="J18">
        <v>1250</v>
      </c>
      <c r="K18">
        <v>0</v>
      </c>
      <c r="L18">
        <v>1967</v>
      </c>
      <c r="M18">
        <v>0</v>
      </c>
      <c r="N18">
        <v>1</v>
      </c>
    </row>
    <row r="19" spans="1:14" x14ac:dyDescent="0.25">
      <c r="A19">
        <v>682000</v>
      </c>
      <c r="B19">
        <v>5</v>
      </c>
      <c r="C19" t="s">
        <v>9</v>
      </c>
      <c r="D19">
        <v>2760</v>
      </c>
      <c r="E19">
        <v>5000</v>
      </c>
      <c r="F19">
        <v>2</v>
      </c>
      <c r="G19">
        <v>0</v>
      </c>
      <c r="H19">
        <v>3</v>
      </c>
      <c r="I19">
        <v>9</v>
      </c>
      <c r="J19">
        <v>2760</v>
      </c>
      <c r="K19">
        <v>0</v>
      </c>
      <c r="L19">
        <v>2005</v>
      </c>
      <c r="M19">
        <v>0</v>
      </c>
      <c r="N19">
        <v>1</v>
      </c>
    </row>
    <row r="20" spans="1:14" x14ac:dyDescent="0.25">
      <c r="A20">
        <v>352000</v>
      </c>
      <c r="B20">
        <v>3</v>
      </c>
      <c r="C20" t="s">
        <v>26</v>
      </c>
      <c r="D20">
        <v>1640</v>
      </c>
      <c r="E20">
        <v>11050</v>
      </c>
      <c r="F20">
        <v>1</v>
      </c>
      <c r="G20">
        <v>0</v>
      </c>
      <c r="H20">
        <v>4</v>
      </c>
      <c r="I20">
        <v>8</v>
      </c>
      <c r="J20">
        <v>1640</v>
      </c>
      <c r="K20">
        <v>0</v>
      </c>
      <c r="L20">
        <v>1972</v>
      </c>
      <c r="M20">
        <v>0</v>
      </c>
      <c r="N20">
        <v>1</v>
      </c>
    </row>
    <row r="21" spans="1:14" x14ac:dyDescent="0.25">
      <c r="A21">
        <v>370500</v>
      </c>
      <c r="B21">
        <v>4</v>
      </c>
      <c r="C21" t="s">
        <v>12</v>
      </c>
      <c r="D21">
        <v>1790</v>
      </c>
      <c r="E21">
        <v>6120</v>
      </c>
      <c r="F21">
        <v>2</v>
      </c>
      <c r="G21">
        <v>0</v>
      </c>
      <c r="H21">
        <v>3</v>
      </c>
      <c r="I21">
        <v>7</v>
      </c>
      <c r="J21">
        <v>1790</v>
      </c>
      <c r="K21">
        <v>0</v>
      </c>
      <c r="L21">
        <v>2005</v>
      </c>
      <c r="M21">
        <v>0</v>
      </c>
      <c r="N21">
        <v>1</v>
      </c>
    </row>
    <row r="22" spans="1:14" x14ac:dyDescent="0.25">
      <c r="A22">
        <v>385000</v>
      </c>
      <c r="B22">
        <v>4</v>
      </c>
      <c r="C22">
        <v>2</v>
      </c>
      <c r="D22">
        <v>1850</v>
      </c>
      <c r="E22">
        <v>11700</v>
      </c>
      <c r="F22">
        <v>1</v>
      </c>
      <c r="G22">
        <v>0</v>
      </c>
      <c r="H22">
        <v>4</v>
      </c>
      <c r="I22">
        <v>8</v>
      </c>
      <c r="J22">
        <v>1850</v>
      </c>
      <c r="K22">
        <v>0</v>
      </c>
      <c r="L22">
        <v>1969</v>
      </c>
      <c r="M22">
        <v>0</v>
      </c>
      <c r="N22">
        <v>1</v>
      </c>
    </row>
    <row r="23" spans="1:14" x14ac:dyDescent="0.25">
      <c r="A23">
        <v>1570000</v>
      </c>
      <c r="B23">
        <v>5</v>
      </c>
      <c r="C23" t="s">
        <v>31</v>
      </c>
      <c r="D23">
        <v>6070</v>
      </c>
      <c r="E23">
        <v>14731</v>
      </c>
      <c r="F23">
        <v>2</v>
      </c>
      <c r="G23">
        <v>0</v>
      </c>
      <c r="H23">
        <v>3</v>
      </c>
      <c r="I23">
        <v>11</v>
      </c>
      <c r="J23">
        <v>6070</v>
      </c>
      <c r="K23">
        <v>0</v>
      </c>
      <c r="L23">
        <v>2004</v>
      </c>
      <c r="M23">
        <v>0</v>
      </c>
      <c r="N23">
        <v>1</v>
      </c>
    </row>
    <row r="24" spans="1:14" x14ac:dyDescent="0.25">
      <c r="A24">
        <v>1200000</v>
      </c>
      <c r="B24">
        <v>4</v>
      </c>
      <c r="C24" t="s">
        <v>6</v>
      </c>
      <c r="D24">
        <v>3990</v>
      </c>
      <c r="E24">
        <v>13470</v>
      </c>
      <c r="F24">
        <v>2</v>
      </c>
      <c r="G24">
        <v>0</v>
      </c>
      <c r="H24">
        <v>3</v>
      </c>
      <c r="I24">
        <v>11</v>
      </c>
      <c r="J24">
        <v>3990</v>
      </c>
      <c r="K24">
        <v>0</v>
      </c>
      <c r="L24">
        <v>2006</v>
      </c>
      <c r="M24">
        <v>0</v>
      </c>
      <c r="N24">
        <v>1</v>
      </c>
    </row>
    <row r="25" spans="1:14" x14ac:dyDescent="0.25">
      <c r="A25">
        <v>302000</v>
      </c>
      <c r="B25">
        <v>4</v>
      </c>
      <c r="C25" t="s">
        <v>6</v>
      </c>
      <c r="D25">
        <v>2020</v>
      </c>
      <c r="E25">
        <v>7865</v>
      </c>
      <c r="F25">
        <v>1</v>
      </c>
      <c r="G25">
        <v>0</v>
      </c>
      <c r="H25">
        <v>4</v>
      </c>
      <c r="I25">
        <v>7</v>
      </c>
      <c r="J25">
        <v>1010</v>
      </c>
      <c r="K25">
        <v>1010</v>
      </c>
      <c r="L25">
        <v>1963</v>
      </c>
      <c r="M25">
        <v>0</v>
      </c>
      <c r="N25">
        <v>0</v>
      </c>
    </row>
    <row r="26" spans="1:14" x14ac:dyDescent="0.25">
      <c r="A26">
        <v>1278000</v>
      </c>
      <c r="B26">
        <v>4</v>
      </c>
      <c r="C26">
        <v>4</v>
      </c>
      <c r="D26">
        <v>4390</v>
      </c>
      <c r="E26">
        <v>17832</v>
      </c>
      <c r="F26">
        <v>1</v>
      </c>
      <c r="G26">
        <v>0</v>
      </c>
      <c r="H26">
        <v>4</v>
      </c>
      <c r="I26">
        <v>11</v>
      </c>
      <c r="J26">
        <v>2430</v>
      </c>
      <c r="K26">
        <v>1960</v>
      </c>
      <c r="L26">
        <v>1994</v>
      </c>
      <c r="M26">
        <v>0</v>
      </c>
      <c r="N26">
        <v>1</v>
      </c>
    </row>
    <row r="27" spans="1:14" x14ac:dyDescent="0.25">
      <c r="A27">
        <v>235000</v>
      </c>
      <c r="B27">
        <v>3</v>
      </c>
      <c r="C27">
        <v>1</v>
      </c>
      <c r="D27">
        <v>1170</v>
      </c>
      <c r="E27">
        <v>11100</v>
      </c>
      <c r="F27">
        <v>1</v>
      </c>
      <c r="G27">
        <v>0</v>
      </c>
      <c r="H27">
        <v>4</v>
      </c>
      <c r="I27">
        <v>6</v>
      </c>
      <c r="J27">
        <v>1170</v>
      </c>
      <c r="K27">
        <v>0</v>
      </c>
      <c r="L27">
        <v>1968</v>
      </c>
      <c r="M27">
        <v>0</v>
      </c>
      <c r="N27">
        <v>0</v>
      </c>
    </row>
    <row r="28" spans="1:14" x14ac:dyDescent="0.25">
      <c r="A28">
        <v>484000</v>
      </c>
      <c r="B28">
        <v>6</v>
      </c>
      <c r="C28" t="s">
        <v>12</v>
      </c>
      <c r="D28">
        <v>3300</v>
      </c>
      <c r="E28">
        <v>13501</v>
      </c>
      <c r="F28">
        <v>1</v>
      </c>
      <c r="G28">
        <v>0</v>
      </c>
      <c r="H28">
        <v>3</v>
      </c>
      <c r="I28">
        <v>8</v>
      </c>
      <c r="J28">
        <v>2060</v>
      </c>
      <c r="K28">
        <v>1240</v>
      </c>
      <c r="L28">
        <v>1980</v>
      </c>
      <c r="M28">
        <v>0</v>
      </c>
      <c r="N28">
        <v>0</v>
      </c>
    </row>
    <row r="29" spans="1:14" x14ac:dyDescent="0.25">
      <c r="A29">
        <v>441500</v>
      </c>
      <c r="B29">
        <v>3</v>
      </c>
      <c r="C29" t="s">
        <v>12</v>
      </c>
      <c r="D29">
        <v>2420</v>
      </c>
      <c r="E29">
        <v>9592</v>
      </c>
      <c r="F29">
        <v>2</v>
      </c>
      <c r="G29">
        <v>0</v>
      </c>
      <c r="H29">
        <v>3</v>
      </c>
      <c r="I29">
        <v>8</v>
      </c>
      <c r="J29">
        <v>1780</v>
      </c>
      <c r="K29">
        <v>640</v>
      </c>
      <c r="L29">
        <v>1993</v>
      </c>
      <c r="M29">
        <v>0</v>
      </c>
      <c r="N29">
        <v>0</v>
      </c>
    </row>
    <row r="30" spans="1:14" x14ac:dyDescent="0.25">
      <c r="A30">
        <v>530000</v>
      </c>
      <c r="B30">
        <v>4</v>
      </c>
      <c r="C30" t="s">
        <v>12</v>
      </c>
      <c r="D30">
        <v>2950</v>
      </c>
      <c r="E30">
        <v>4836</v>
      </c>
      <c r="F30">
        <v>2</v>
      </c>
      <c r="G30">
        <v>0</v>
      </c>
      <c r="H30">
        <v>3</v>
      </c>
      <c r="I30">
        <v>7</v>
      </c>
      <c r="J30">
        <v>2950</v>
      </c>
      <c r="K30">
        <v>0</v>
      </c>
      <c r="L30">
        <v>2006</v>
      </c>
      <c r="M30">
        <v>0</v>
      </c>
      <c r="N30">
        <v>0</v>
      </c>
    </row>
    <row r="31" spans="1:14" x14ac:dyDescent="0.25">
      <c r="A31">
        <v>300000</v>
      </c>
      <c r="B31">
        <v>3</v>
      </c>
      <c r="C31" t="s">
        <v>12</v>
      </c>
      <c r="D31">
        <v>1260</v>
      </c>
      <c r="E31">
        <v>3855</v>
      </c>
      <c r="F31">
        <v>2</v>
      </c>
      <c r="G31">
        <v>0</v>
      </c>
      <c r="H31">
        <v>3</v>
      </c>
      <c r="I31">
        <v>8</v>
      </c>
      <c r="J31">
        <v>1260</v>
      </c>
      <c r="K31">
        <v>0</v>
      </c>
      <c r="L31">
        <v>1999</v>
      </c>
      <c r="M31">
        <v>0</v>
      </c>
      <c r="N31">
        <v>1</v>
      </c>
    </row>
    <row r="32" spans="1:14" x14ac:dyDescent="0.25">
      <c r="A32">
        <v>423000</v>
      </c>
      <c r="B32">
        <v>4</v>
      </c>
      <c r="C32" t="s">
        <v>12</v>
      </c>
      <c r="D32">
        <v>2660</v>
      </c>
      <c r="E32">
        <v>5539</v>
      </c>
      <c r="F32">
        <v>2</v>
      </c>
      <c r="G32">
        <v>0</v>
      </c>
      <c r="H32">
        <v>3</v>
      </c>
      <c r="I32">
        <v>8</v>
      </c>
      <c r="J32">
        <v>2660</v>
      </c>
      <c r="K32">
        <v>0</v>
      </c>
      <c r="L32">
        <v>2004</v>
      </c>
      <c r="M32">
        <v>0</v>
      </c>
      <c r="N32">
        <v>0</v>
      </c>
    </row>
    <row r="33" spans="1:14" x14ac:dyDescent="0.25">
      <c r="A33">
        <v>442000</v>
      </c>
      <c r="B33">
        <v>4</v>
      </c>
      <c r="C33" t="s">
        <v>12</v>
      </c>
      <c r="D33">
        <v>2520</v>
      </c>
      <c r="E33">
        <v>7253</v>
      </c>
      <c r="F33">
        <v>2</v>
      </c>
      <c r="G33">
        <v>0</v>
      </c>
      <c r="H33">
        <v>3</v>
      </c>
      <c r="I33">
        <v>9</v>
      </c>
      <c r="J33">
        <v>2520</v>
      </c>
      <c r="K33">
        <v>0</v>
      </c>
      <c r="L33">
        <v>1990</v>
      </c>
      <c r="M33">
        <v>0</v>
      </c>
      <c r="N33">
        <v>0</v>
      </c>
    </row>
    <row r="34" spans="1:14" x14ac:dyDescent="0.25">
      <c r="A34">
        <v>900000</v>
      </c>
      <c r="B34">
        <v>6</v>
      </c>
      <c r="C34" t="s">
        <v>42</v>
      </c>
      <c r="D34">
        <v>4210</v>
      </c>
      <c r="E34">
        <v>6105</v>
      </c>
      <c r="F34">
        <v>2</v>
      </c>
      <c r="G34">
        <v>0</v>
      </c>
      <c r="H34">
        <v>3</v>
      </c>
      <c r="I34">
        <v>9</v>
      </c>
      <c r="J34">
        <v>3280</v>
      </c>
      <c r="K34">
        <v>930</v>
      </c>
      <c r="L34">
        <v>2008</v>
      </c>
      <c r="M34">
        <v>0</v>
      </c>
      <c r="N34">
        <v>1</v>
      </c>
    </row>
    <row r="35" spans="1:14" x14ac:dyDescent="0.25">
      <c r="A35">
        <v>420000</v>
      </c>
      <c r="B35">
        <v>4</v>
      </c>
      <c r="C35" t="s">
        <v>12</v>
      </c>
      <c r="D35">
        <v>2110</v>
      </c>
      <c r="E35">
        <v>9825</v>
      </c>
      <c r="F35">
        <v>2</v>
      </c>
      <c r="G35">
        <v>0</v>
      </c>
      <c r="H35">
        <v>3</v>
      </c>
      <c r="I35">
        <v>8</v>
      </c>
      <c r="J35">
        <v>2110</v>
      </c>
      <c r="K35">
        <v>0</v>
      </c>
      <c r="L35">
        <v>2000</v>
      </c>
      <c r="M35">
        <v>0</v>
      </c>
      <c r="N35">
        <v>0</v>
      </c>
    </row>
    <row r="36" spans="1:14" x14ac:dyDescent="0.25">
      <c r="A36">
        <v>284950</v>
      </c>
      <c r="B36">
        <v>3</v>
      </c>
      <c r="C36">
        <v>1</v>
      </c>
      <c r="D36">
        <v>990</v>
      </c>
      <c r="E36">
        <v>10723</v>
      </c>
      <c r="F36">
        <v>1</v>
      </c>
      <c r="G36">
        <v>0</v>
      </c>
      <c r="H36">
        <v>5</v>
      </c>
      <c r="I36">
        <v>7</v>
      </c>
      <c r="J36">
        <v>990</v>
      </c>
      <c r="K36">
        <v>0</v>
      </c>
      <c r="L36">
        <v>1960</v>
      </c>
      <c r="M36">
        <v>0</v>
      </c>
      <c r="N36">
        <v>1</v>
      </c>
    </row>
    <row r="37" spans="1:14" x14ac:dyDescent="0.25">
      <c r="A37">
        <v>331500</v>
      </c>
      <c r="B37">
        <v>4</v>
      </c>
      <c r="C37" t="s">
        <v>6</v>
      </c>
      <c r="D37">
        <v>1820</v>
      </c>
      <c r="E37">
        <v>14319</v>
      </c>
      <c r="F37">
        <v>1</v>
      </c>
      <c r="G37">
        <v>0</v>
      </c>
      <c r="H37">
        <v>4</v>
      </c>
      <c r="I37">
        <v>7</v>
      </c>
      <c r="J37">
        <v>1820</v>
      </c>
      <c r="K37">
        <v>0</v>
      </c>
      <c r="L37">
        <v>1969</v>
      </c>
      <c r="M37">
        <v>0</v>
      </c>
      <c r="N37">
        <v>0</v>
      </c>
    </row>
    <row r="38" spans="1:14" x14ac:dyDescent="0.25">
      <c r="A38">
        <v>300000</v>
      </c>
      <c r="B38">
        <v>3</v>
      </c>
      <c r="C38" t="s">
        <v>6</v>
      </c>
      <c r="D38">
        <v>1830</v>
      </c>
      <c r="E38">
        <v>51836</v>
      </c>
      <c r="F38">
        <v>1</v>
      </c>
      <c r="G38">
        <v>0</v>
      </c>
      <c r="H38">
        <v>4</v>
      </c>
      <c r="I38">
        <v>7</v>
      </c>
      <c r="J38">
        <v>1430</v>
      </c>
      <c r="K38">
        <v>400</v>
      </c>
      <c r="L38">
        <v>1966</v>
      </c>
      <c r="M38">
        <v>0</v>
      </c>
      <c r="N38">
        <v>0</v>
      </c>
    </row>
    <row r="39" spans="1:14" x14ac:dyDescent="0.25">
      <c r="A39">
        <v>379500</v>
      </c>
      <c r="B39">
        <v>3</v>
      </c>
      <c r="C39" t="s">
        <v>26</v>
      </c>
      <c r="D39">
        <v>2070</v>
      </c>
      <c r="E39">
        <v>14196</v>
      </c>
      <c r="F39">
        <v>2</v>
      </c>
      <c r="G39">
        <v>0</v>
      </c>
      <c r="H39">
        <v>3</v>
      </c>
      <c r="I39">
        <v>7</v>
      </c>
      <c r="J39">
        <v>2070</v>
      </c>
      <c r="K39">
        <v>0</v>
      </c>
      <c r="L39">
        <v>1989</v>
      </c>
      <c r="M39">
        <v>0</v>
      </c>
      <c r="N39">
        <v>0</v>
      </c>
    </row>
    <row r="40" spans="1:14" x14ac:dyDescent="0.25">
      <c r="A40">
        <v>785000</v>
      </c>
      <c r="B40">
        <v>3</v>
      </c>
      <c r="C40" t="s">
        <v>12</v>
      </c>
      <c r="D40">
        <v>2930</v>
      </c>
      <c r="E40">
        <v>33981</v>
      </c>
      <c r="F40">
        <v>2</v>
      </c>
      <c r="G40">
        <v>2</v>
      </c>
      <c r="H40">
        <v>3</v>
      </c>
      <c r="I40">
        <v>9</v>
      </c>
      <c r="J40">
        <v>2930</v>
      </c>
      <c r="K40">
        <v>0</v>
      </c>
      <c r="L40">
        <v>2000</v>
      </c>
      <c r="M40">
        <v>0</v>
      </c>
      <c r="N40">
        <v>1</v>
      </c>
    </row>
    <row r="41" spans="1:14" x14ac:dyDescent="0.25">
      <c r="A41">
        <v>416000</v>
      </c>
      <c r="B41">
        <v>3</v>
      </c>
      <c r="C41" t="s">
        <v>12</v>
      </c>
      <c r="D41">
        <v>1790</v>
      </c>
      <c r="E41">
        <v>11542</v>
      </c>
      <c r="F41">
        <v>1</v>
      </c>
      <c r="G41">
        <v>0</v>
      </c>
      <c r="H41">
        <v>5</v>
      </c>
      <c r="I41">
        <v>7</v>
      </c>
      <c r="J41">
        <v>1190</v>
      </c>
      <c r="K41">
        <v>600</v>
      </c>
      <c r="L41">
        <v>1969</v>
      </c>
      <c r="M41">
        <v>0</v>
      </c>
      <c r="N41">
        <v>1</v>
      </c>
    </row>
    <row r="42" spans="1:14" x14ac:dyDescent="0.25">
      <c r="A42">
        <v>1135000</v>
      </c>
      <c r="B42">
        <v>4</v>
      </c>
      <c r="C42" t="s">
        <v>19</v>
      </c>
      <c r="D42">
        <v>4130</v>
      </c>
      <c r="E42">
        <v>11444</v>
      </c>
      <c r="F42">
        <v>2</v>
      </c>
      <c r="G42">
        <v>0</v>
      </c>
      <c r="H42">
        <v>3</v>
      </c>
      <c r="I42">
        <v>11</v>
      </c>
      <c r="J42">
        <v>4130</v>
      </c>
      <c r="K42">
        <v>0</v>
      </c>
      <c r="L42">
        <v>2001</v>
      </c>
      <c r="M42">
        <v>0</v>
      </c>
      <c r="N42">
        <v>1</v>
      </c>
    </row>
    <row r="43" spans="1:14" x14ac:dyDescent="0.25">
      <c r="A43">
        <v>350000</v>
      </c>
      <c r="B43">
        <v>3</v>
      </c>
      <c r="C43" t="s">
        <v>12</v>
      </c>
      <c r="D43">
        <v>1630</v>
      </c>
      <c r="E43">
        <v>3425</v>
      </c>
      <c r="F43">
        <v>2</v>
      </c>
      <c r="G43">
        <v>0</v>
      </c>
      <c r="H43">
        <v>3</v>
      </c>
      <c r="I43">
        <v>8</v>
      </c>
      <c r="J43">
        <v>1630</v>
      </c>
      <c r="K43">
        <v>0</v>
      </c>
      <c r="L43">
        <v>1999</v>
      </c>
      <c r="M43">
        <v>0</v>
      </c>
      <c r="N43">
        <v>1</v>
      </c>
    </row>
    <row r="44" spans="1:14" x14ac:dyDescent="0.25">
      <c r="A44">
        <v>439950</v>
      </c>
      <c r="B44">
        <v>4</v>
      </c>
      <c r="C44" t="s">
        <v>12</v>
      </c>
      <c r="D44">
        <v>2380</v>
      </c>
      <c r="E44">
        <v>12067</v>
      </c>
      <c r="F44">
        <v>2</v>
      </c>
      <c r="G44">
        <v>0</v>
      </c>
      <c r="H44">
        <v>3</v>
      </c>
      <c r="I44">
        <v>7</v>
      </c>
      <c r="J44">
        <v>2380</v>
      </c>
      <c r="K44">
        <v>0</v>
      </c>
      <c r="L44">
        <v>2002</v>
      </c>
      <c r="M44">
        <v>0</v>
      </c>
      <c r="N44">
        <v>0</v>
      </c>
    </row>
    <row r="45" spans="1:14" x14ac:dyDescent="0.25">
      <c r="A45">
        <v>378000</v>
      </c>
      <c r="B45">
        <v>4</v>
      </c>
      <c r="C45" t="s">
        <v>6</v>
      </c>
      <c r="D45">
        <v>1990</v>
      </c>
      <c r="E45">
        <v>23200</v>
      </c>
      <c r="F45">
        <v>1</v>
      </c>
      <c r="G45">
        <v>0</v>
      </c>
      <c r="H45">
        <v>4</v>
      </c>
      <c r="I45">
        <v>7</v>
      </c>
      <c r="J45">
        <v>1990</v>
      </c>
      <c r="K45">
        <v>0</v>
      </c>
      <c r="L45">
        <v>1976</v>
      </c>
      <c r="M45">
        <v>0</v>
      </c>
      <c r="N45">
        <v>0</v>
      </c>
    </row>
    <row r="46" spans="1:14" x14ac:dyDescent="0.25">
      <c r="A46">
        <v>505000</v>
      </c>
      <c r="B46">
        <v>3</v>
      </c>
      <c r="C46" t="s">
        <v>12</v>
      </c>
      <c r="D46">
        <v>2100</v>
      </c>
      <c r="E46">
        <v>17882</v>
      </c>
      <c r="F46">
        <v>2</v>
      </c>
      <c r="G46">
        <v>0</v>
      </c>
      <c r="H46">
        <v>4</v>
      </c>
      <c r="I46">
        <v>8</v>
      </c>
      <c r="J46">
        <v>2100</v>
      </c>
      <c r="K46">
        <v>0</v>
      </c>
      <c r="L46">
        <v>1985</v>
      </c>
      <c r="M46">
        <v>0</v>
      </c>
      <c r="N46">
        <v>1</v>
      </c>
    </row>
    <row r="47" spans="1:14" x14ac:dyDescent="0.25">
      <c r="A47">
        <v>380000</v>
      </c>
      <c r="B47">
        <v>4</v>
      </c>
      <c r="C47" t="s">
        <v>6</v>
      </c>
      <c r="D47">
        <v>1720</v>
      </c>
      <c r="E47">
        <v>9600</v>
      </c>
      <c r="F47">
        <v>1</v>
      </c>
      <c r="G47">
        <v>0</v>
      </c>
      <c r="H47">
        <v>4</v>
      </c>
      <c r="I47">
        <v>8</v>
      </c>
      <c r="J47">
        <v>1720</v>
      </c>
      <c r="K47">
        <v>0</v>
      </c>
      <c r="L47">
        <v>1969</v>
      </c>
      <c r="M47">
        <v>0</v>
      </c>
      <c r="N47">
        <v>1</v>
      </c>
    </row>
    <row r="48" spans="1:14" x14ac:dyDescent="0.25">
      <c r="A48">
        <v>345000</v>
      </c>
      <c r="B48">
        <v>3</v>
      </c>
      <c r="C48" t="s">
        <v>26</v>
      </c>
      <c r="D48">
        <v>2120</v>
      </c>
      <c r="E48">
        <v>15003</v>
      </c>
      <c r="F48">
        <v>2</v>
      </c>
      <c r="G48">
        <v>0</v>
      </c>
      <c r="H48">
        <v>3</v>
      </c>
      <c r="I48">
        <v>7</v>
      </c>
      <c r="J48">
        <v>2120</v>
      </c>
      <c r="K48">
        <v>0</v>
      </c>
      <c r="L48">
        <v>1984</v>
      </c>
      <c r="M48">
        <v>0</v>
      </c>
      <c r="N48">
        <v>0</v>
      </c>
    </row>
    <row r="49" spans="1:14" x14ac:dyDescent="0.25">
      <c r="A49">
        <v>172500</v>
      </c>
      <c r="B49">
        <v>2</v>
      </c>
      <c r="C49">
        <v>2</v>
      </c>
      <c r="D49">
        <v>1510</v>
      </c>
      <c r="E49">
        <v>20685</v>
      </c>
      <c r="F49">
        <v>1</v>
      </c>
      <c r="G49">
        <v>0</v>
      </c>
      <c r="H49">
        <v>2</v>
      </c>
      <c r="I49">
        <v>6</v>
      </c>
      <c r="J49">
        <v>1250</v>
      </c>
      <c r="K49">
        <v>260</v>
      </c>
      <c r="L49">
        <v>1958</v>
      </c>
      <c r="M49">
        <v>0</v>
      </c>
      <c r="N49">
        <v>0</v>
      </c>
    </row>
    <row r="50" spans="1:14" x14ac:dyDescent="0.25">
      <c r="A50">
        <v>200000</v>
      </c>
      <c r="B50">
        <v>5</v>
      </c>
      <c r="C50" t="s">
        <v>6</v>
      </c>
      <c r="D50">
        <v>1770</v>
      </c>
      <c r="E50">
        <v>15525</v>
      </c>
      <c r="F50">
        <v>1</v>
      </c>
      <c r="G50">
        <v>0</v>
      </c>
      <c r="H50">
        <v>4</v>
      </c>
      <c r="I50">
        <v>7</v>
      </c>
      <c r="J50">
        <v>1770</v>
      </c>
      <c r="K50">
        <v>0</v>
      </c>
      <c r="L50">
        <v>1959</v>
      </c>
      <c r="M50">
        <v>0</v>
      </c>
      <c r="N50">
        <v>0</v>
      </c>
    </row>
    <row r="51" spans="1:14" x14ac:dyDescent="0.25">
      <c r="A51">
        <v>415000</v>
      </c>
      <c r="B51">
        <v>4</v>
      </c>
      <c r="C51" t="s">
        <v>26</v>
      </c>
      <c r="D51">
        <v>2240</v>
      </c>
      <c r="E51">
        <v>12650</v>
      </c>
      <c r="F51">
        <v>1</v>
      </c>
      <c r="G51">
        <v>0</v>
      </c>
      <c r="H51">
        <v>4</v>
      </c>
      <c r="I51">
        <v>8</v>
      </c>
      <c r="J51">
        <v>1730</v>
      </c>
      <c r="K51">
        <v>510</v>
      </c>
      <c r="L51">
        <v>1981</v>
      </c>
      <c r="M51">
        <v>0</v>
      </c>
      <c r="N51">
        <v>0</v>
      </c>
    </row>
    <row r="52" spans="1:14" x14ac:dyDescent="0.25">
      <c r="A52">
        <v>268000</v>
      </c>
      <c r="B52">
        <v>5</v>
      </c>
      <c r="C52" t="s">
        <v>6</v>
      </c>
      <c r="D52">
        <v>1730</v>
      </c>
      <c r="E52">
        <v>10368</v>
      </c>
      <c r="F52">
        <v>1</v>
      </c>
      <c r="G52">
        <v>0</v>
      </c>
      <c r="H52">
        <v>5</v>
      </c>
      <c r="I52">
        <v>7</v>
      </c>
      <c r="J52">
        <v>1010</v>
      </c>
      <c r="K52">
        <v>720</v>
      </c>
      <c r="L52">
        <v>1963</v>
      </c>
      <c r="M52">
        <v>0</v>
      </c>
      <c r="N52">
        <v>0</v>
      </c>
    </row>
    <row r="53" spans="1:14" x14ac:dyDescent="0.25">
      <c r="A53">
        <v>665000</v>
      </c>
      <c r="B53">
        <v>4</v>
      </c>
      <c r="C53" t="s">
        <v>12</v>
      </c>
      <c r="D53">
        <v>2480</v>
      </c>
      <c r="E53">
        <v>15411</v>
      </c>
      <c r="F53">
        <v>2</v>
      </c>
      <c r="G53">
        <v>2</v>
      </c>
      <c r="H53">
        <v>3</v>
      </c>
      <c r="I53">
        <v>8</v>
      </c>
      <c r="J53">
        <v>2480</v>
      </c>
      <c r="K53">
        <v>0</v>
      </c>
      <c r="L53">
        <v>1994</v>
      </c>
      <c r="M53">
        <v>0</v>
      </c>
      <c r="N53">
        <v>1</v>
      </c>
    </row>
    <row r="54" spans="1:14" x14ac:dyDescent="0.25">
      <c r="A54">
        <v>311000</v>
      </c>
      <c r="B54">
        <v>3</v>
      </c>
      <c r="C54">
        <v>1</v>
      </c>
      <c r="D54">
        <v>1640</v>
      </c>
      <c r="E54">
        <v>12060</v>
      </c>
      <c r="F54">
        <v>1</v>
      </c>
      <c r="G54">
        <v>0</v>
      </c>
      <c r="H54">
        <v>4</v>
      </c>
      <c r="I54">
        <v>7</v>
      </c>
      <c r="J54">
        <v>1640</v>
      </c>
      <c r="K54">
        <v>0</v>
      </c>
      <c r="L54">
        <v>1960</v>
      </c>
      <c r="M54">
        <v>0</v>
      </c>
      <c r="N54">
        <v>0</v>
      </c>
    </row>
    <row r="55" spans="1:14" x14ac:dyDescent="0.25">
      <c r="A55">
        <v>372000</v>
      </c>
      <c r="B55">
        <v>4</v>
      </c>
      <c r="C55" t="s">
        <v>1</v>
      </c>
      <c r="D55">
        <v>1780</v>
      </c>
      <c r="E55">
        <v>7914</v>
      </c>
      <c r="F55" t="s">
        <v>1</v>
      </c>
      <c r="G55">
        <v>0</v>
      </c>
      <c r="H55">
        <v>4</v>
      </c>
      <c r="I55">
        <v>7</v>
      </c>
      <c r="J55">
        <v>1780</v>
      </c>
      <c r="K55">
        <v>0</v>
      </c>
      <c r="L55">
        <v>1962</v>
      </c>
      <c r="M55">
        <v>0</v>
      </c>
      <c r="N55">
        <v>1</v>
      </c>
    </row>
    <row r="56" spans="1:14" x14ac:dyDescent="0.25">
      <c r="A56">
        <v>380000</v>
      </c>
      <c r="B56">
        <v>4</v>
      </c>
      <c r="C56" t="s">
        <v>12</v>
      </c>
      <c r="D56">
        <v>2100</v>
      </c>
      <c r="E56">
        <v>5857</v>
      </c>
      <c r="F56">
        <v>2</v>
      </c>
      <c r="G56">
        <v>0</v>
      </c>
      <c r="H56">
        <v>3</v>
      </c>
      <c r="I56">
        <v>8</v>
      </c>
      <c r="J56">
        <v>2100</v>
      </c>
      <c r="K56">
        <v>0</v>
      </c>
      <c r="L56">
        <v>2002</v>
      </c>
      <c r="M56">
        <v>0</v>
      </c>
      <c r="N56">
        <v>0</v>
      </c>
    </row>
    <row r="57" spans="1:14" x14ac:dyDescent="0.25">
      <c r="A57">
        <v>438000</v>
      </c>
      <c r="B57">
        <v>4</v>
      </c>
      <c r="C57" t="s">
        <v>12</v>
      </c>
      <c r="D57">
        <v>1970</v>
      </c>
      <c r="E57">
        <v>8545</v>
      </c>
      <c r="F57">
        <v>2</v>
      </c>
      <c r="G57">
        <v>0</v>
      </c>
      <c r="H57">
        <v>3</v>
      </c>
      <c r="I57">
        <v>8</v>
      </c>
      <c r="J57">
        <v>1970</v>
      </c>
      <c r="K57">
        <v>0</v>
      </c>
      <c r="L57">
        <v>2004</v>
      </c>
      <c r="M57">
        <v>0</v>
      </c>
      <c r="N57">
        <v>1</v>
      </c>
    </row>
    <row r="58" spans="1:14" x14ac:dyDescent="0.25">
      <c r="A58">
        <v>335000</v>
      </c>
      <c r="B58">
        <v>4</v>
      </c>
      <c r="C58">
        <v>2</v>
      </c>
      <c r="D58">
        <v>1910</v>
      </c>
      <c r="E58">
        <v>10200</v>
      </c>
      <c r="F58">
        <v>1</v>
      </c>
      <c r="G58">
        <v>0</v>
      </c>
      <c r="H58">
        <v>4</v>
      </c>
      <c r="I58">
        <v>7</v>
      </c>
      <c r="J58">
        <v>1910</v>
      </c>
      <c r="K58">
        <v>0</v>
      </c>
      <c r="L58">
        <v>1963</v>
      </c>
      <c r="M58">
        <v>0</v>
      </c>
      <c r="N58">
        <v>0</v>
      </c>
    </row>
    <row r="59" spans="1:14" x14ac:dyDescent="0.25">
      <c r="A59">
        <v>1320000</v>
      </c>
      <c r="B59">
        <v>4</v>
      </c>
      <c r="C59" t="s">
        <v>67</v>
      </c>
      <c r="D59">
        <v>6110</v>
      </c>
      <c r="E59">
        <v>10369</v>
      </c>
      <c r="F59">
        <v>2</v>
      </c>
      <c r="G59">
        <v>0</v>
      </c>
      <c r="H59">
        <v>3</v>
      </c>
      <c r="I59">
        <v>11</v>
      </c>
      <c r="J59">
        <v>6110</v>
      </c>
      <c r="K59">
        <v>0</v>
      </c>
      <c r="L59">
        <v>2005</v>
      </c>
      <c r="M59">
        <v>0</v>
      </c>
      <c r="N59">
        <v>1</v>
      </c>
    </row>
    <row r="60" spans="1:14" x14ac:dyDescent="0.25">
      <c r="A60">
        <v>527000</v>
      </c>
      <c r="B60">
        <v>4</v>
      </c>
      <c r="C60" t="s">
        <v>12</v>
      </c>
      <c r="D60">
        <v>2900</v>
      </c>
      <c r="E60">
        <v>6736</v>
      </c>
      <c r="F60">
        <v>2</v>
      </c>
      <c r="G60">
        <v>0</v>
      </c>
      <c r="H60">
        <v>3</v>
      </c>
      <c r="I60">
        <v>8</v>
      </c>
      <c r="J60">
        <v>2900</v>
      </c>
      <c r="K60">
        <v>0</v>
      </c>
      <c r="L60">
        <v>2013</v>
      </c>
      <c r="M60">
        <v>0</v>
      </c>
      <c r="N60">
        <v>0</v>
      </c>
    </row>
    <row r="61" spans="1:14" x14ac:dyDescent="0.25">
      <c r="A61">
        <v>390000</v>
      </c>
      <c r="B61">
        <v>3</v>
      </c>
      <c r="C61" t="s">
        <v>12</v>
      </c>
      <c r="D61">
        <v>1910</v>
      </c>
      <c r="E61">
        <v>4755</v>
      </c>
      <c r="F61">
        <v>2</v>
      </c>
      <c r="G61">
        <v>0</v>
      </c>
      <c r="H61">
        <v>3</v>
      </c>
      <c r="I61">
        <v>8</v>
      </c>
      <c r="J61">
        <v>1910</v>
      </c>
      <c r="K61">
        <v>0</v>
      </c>
      <c r="L61">
        <v>1997</v>
      </c>
      <c r="M61">
        <v>0</v>
      </c>
      <c r="N61">
        <v>0</v>
      </c>
    </row>
    <row r="62" spans="1:14" x14ac:dyDescent="0.25">
      <c r="A62">
        <v>725000</v>
      </c>
      <c r="B62">
        <v>4</v>
      </c>
      <c r="C62" t="s">
        <v>19</v>
      </c>
      <c r="D62">
        <v>3940</v>
      </c>
      <c r="E62">
        <v>27591</v>
      </c>
      <c r="F62">
        <v>2</v>
      </c>
      <c r="G62">
        <v>3</v>
      </c>
      <c r="H62">
        <v>3</v>
      </c>
      <c r="I62">
        <v>9</v>
      </c>
      <c r="J62">
        <v>3440</v>
      </c>
      <c r="K62">
        <v>500</v>
      </c>
      <c r="L62">
        <v>2000</v>
      </c>
      <c r="M62">
        <v>0</v>
      </c>
      <c r="N62">
        <v>0</v>
      </c>
    </row>
    <row r="63" spans="1:14" x14ac:dyDescent="0.25">
      <c r="A63">
        <v>400000</v>
      </c>
      <c r="B63">
        <v>3</v>
      </c>
      <c r="C63" t="s">
        <v>12</v>
      </c>
      <c r="D63">
        <v>2120</v>
      </c>
      <c r="E63">
        <v>3742</v>
      </c>
      <c r="F63">
        <v>2</v>
      </c>
      <c r="G63">
        <v>0</v>
      </c>
      <c r="H63">
        <v>3</v>
      </c>
      <c r="I63">
        <v>7</v>
      </c>
      <c r="J63">
        <v>2120</v>
      </c>
      <c r="K63">
        <v>0</v>
      </c>
      <c r="L63">
        <v>2006</v>
      </c>
      <c r="M63">
        <v>0</v>
      </c>
      <c r="N63">
        <v>0</v>
      </c>
    </row>
    <row r="64" spans="1:14" x14ac:dyDescent="0.25">
      <c r="A64">
        <v>410000</v>
      </c>
      <c r="B64">
        <v>3</v>
      </c>
      <c r="C64" t="s">
        <v>6</v>
      </c>
      <c r="D64">
        <v>1880</v>
      </c>
      <c r="E64">
        <v>8424</v>
      </c>
      <c r="F64">
        <v>1</v>
      </c>
      <c r="G64">
        <v>0</v>
      </c>
      <c r="H64">
        <v>4</v>
      </c>
      <c r="I64">
        <v>7</v>
      </c>
      <c r="J64">
        <v>1380</v>
      </c>
      <c r="K64">
        <v>500</v>
      </c>
      <c r="L64">
        <v>1977</v>
      </c>
      <c r="M64">
        <v>0</v>
      </c>
      <c r="N64">
        <v>1</v>
      </c>
    </row>
    <row r="65" spans="1:14" x14ac:dyDescent="0.25">
      <c r="A65">
        <v>437500</v>
      </c>
      <c r="B65">
        <v>4</v>
      </c>
      <c r="C65" t="s">
        <v>12</v>
      </c>
      <c r="D65">
        <v>2680</v>
      </c>
      <c r="E65">
        <v>7513</v>
      </c>
      <c r="F65">
        <v>2</v>
      </c>
      <c r="G65">
        <v>0</v>
      </c>
      <c r="H65">
        <v>3</v>
      </c>
      <c r="I65">
        <v>8</v>
      </c>
      <c r="J65">
        <v>2680</v>
      </c>
      <c r="K65">
        <v>0</v>
      </c>
      <c r="L65">
        <v>1998</v>
      </c>
      <c r="M65">
        <v>0</v>
      </c>
      <c r="N65">
        <v>0</v>
      </c>
    </row>
    <row r="66" spans="1:14" x14ac:dyDescent="0.25">
      <c r="A66">
        <v>895000</v>
      </c>
      <c r="B66">
        <v>3</v>
      </c>
      <c r="C66">
        <v>2</v>
      </c>
      <c r="D66">
        <v>2160</v>
      </c>
      <c r="E66">
        <v>105415</v>
      </c>
      <c r="F66">
        <v>1</v>
      </c>
      <c r="G66">
        <v>0</v>
      </c>
      <c r="H66">
        <v>3</v>
      </c>
      <c r="I66">
        <v>10</v>
      </c>
      <c r="J66">
        <v>2160</v>
      </c>
      <c r="K66">
        <v>0</v>
      </c>
      <c r="L66">
        <v>1991</v>
      </c>
      <c r="M66">
        <v>0</v>
      </c>
      <c r="N66">
        <v>1</v>
      </c>
    </row>
    <row r="67" spans="1:14" x14ac:dyDescent="0.25">
      <c r="A67">
        <v>445000</v>
      </c>
      <c r="B67">
        <v>3</v>
      </c>
      <c r="C67">
        <v>2</v>
      </c>
      <c r="D67">
        <v>1540</v>
      </c>
      <c r="E67">
        <v>67953</v>
      </c>
      <c r="F67">
        <v>1</v>
      </c>
      <c r="G67">
        <v>0</v>
      </c>
      <c r="H67">
        <v>3</v>
      </c>
      <c r="I67">
        <v>7</v>
      </c>
      <c r="J67">
        <v>1540</v>
      </c>
      <c r="K67">
        <v>0</v>
      </c>
      <c r="L67">
        <v>1997</v>
      </c>
      <c r="M67">
        <v>0</v>
      </c>
      <c r="N67">
        <v>1</v>
      </c>
    </row>
    <row r="68" spans="1:14" x14ac:dyDescent="0.25">
      <c r="A68">
        <v>749700</v>
      </c>
      <c r="B68">
        <v>3</v>
      </c>
      <c r="C68" t="s">
        <v>6</v>
      </c>
      <c r="D68">
        <v>2280</v>
      </c>
      <c r="E68">
        <v>77972</v>
      </c>
      <c r="F68">
        <v>1</v>
      </c>
      <c r="G68">
        <v>0</v>
      </c>
      <c r="H68">
        <v>3</v>
      </c>
      <c r="I68">
        <v>8</v>
      </c>
      <c r="J68">
        <v>1460</v>
      </c>
      <c r="K68">
        <v>820</v>
      </c>
      <c r="L68">
        <v>1977</v>
      </c>
      <c r="M68">
        <v>0</v>
      </c>
      <c r="N68">
        <v>1</v>
      </c>
    </row>
    <row r="69" spans="1:14" x14ac:dyDescent="0.25">
      <c r="A69">
        <v>790000</v>
      </c>
      <c r="B69">
        <v>3</v>
      </c>
      <c r="C69">
        <v>3</v>
      </c>
      <c r="D69">
        <v>2840</v>
      </c>
      <c r="E69">
        <v>206910</v>
      </c>
      <c r="F69">
        <v>2</v>
      </c>
      <c r="G69">
        <v>0</v>
      </c>
      <c r="H69">
        <v>3</v>
      </c>
      <c r="I69">
        <v>10</v>
      </c>
      <c r="J69">
        <v>2840</v>
      </c>
      <c r="K69">
        <v>0</v>
      </c>
      <c r="L69">
        <v>1999</v>
      </c>
      <c r="M69">
        <v>0</v>
      </c>
      <c r="N69">
        <v>1</v>
      </c>
    </row>
    <row r="70" spans="1:14" x14ac:dyDescent="0.25">
      <c r="A70">
        <v>619420</v>
      </c>
      <c r="B70">
        <v>4</v>
      </c>
      <c r="C70" t="s">
        <v>9</v>
      </c>
      <c r="D70">
        <v>2450</v>
      </c>
      <c r="E70">
        <v>14803</v>
      </c>
      <c r="F70">
        <v>2</v>
      </c>
      <c r="G70">
        <v>0</v>
      </c>
      <c r="H70">
        <v>4</v>
      </c>
      <c r="I70">
        <v>9</v>
      </c>
      <c r="J70">
        <v>2450</v>
      </c>
      <c r="K70">
        <v>0</v>
      </c>
      <c r="L70">
        <v>1988</v>
      </c>
      <c r="M70">
        <v>0</v>
      </c>
      <c r="N70">
        <v>1</v>
      </c>
    </row>
    <row r="71" spans="1:14" x14ac:dyDescent="0.25">
      <c r="A71">
        <v>454200</v>
      </c>
      <c r="B71">
        <v>4</v>
      </c>
      <c r="C71" t="s">
        <v>12</v>
      </c>
      <c r="D71">
        <v>2630</v>
      </c>
      <c r="E71">
        <v>5379</v>
      </c>
      <c r="F71">
        <v>2</v>
      </c>
      <c r="G71">
        <v>0</v>
      </c>
      <c r="H71">
        <v>3</v>
      </c>
      <c r="I71">
        <v>8</v>
      </c>
      <c r="J71">
        <v>2630</v>
      </c>
      <c r="K71">
        <v>0</v>
      </c>
      <c r="L71">
        <v>2004</v>
      </c>
      <c r="M71">
        <v>0</v>
      </c>
      <c r="N71">
        <v>0</v>
      </c>
    </row>
    <row r="72" spans="1:14" x14ac:dyDescent="0.25">
      <c r="A72">
        <v>320000</v>
      </c>
      <c r="B72">
        <v>3</v>
      </c>
      <c r="C72">
        <v>2</v>
      </c>
      <c r="D72">
        <v>1820</v>
      </c>
      <c r="E72">
        <v>17600</v>
      </c>
      <c r="F72">
        <v>1</v>
      </c>
      <c r="G72">
        <v>0</v>
      </c>
      <c r="H72">
        <v>5</v>
      </c>
      <c r="I72">
        <v>7</v>
      </c>
      <c r="J72">
        <v>1820</v>
      </c>
      <c r="K72">
        <v>0</v>
      </c>
      <c r="L72">
        <v>1972</v>
      </c>
      <c r="M72">
        <v>0</v>
      </c>
      <c r="N72">
        <v>0</v>
      </c>
    </row>
    <row r="73" spans="1:14" x14ac:dyDescent="0.25">
      <c r="A73">
        <v>347500</v>
      </c>
      <c r="B73">
        <v>3</v>
      </c>
      <c r="C73" t="s">
        <v>6</v>
      </c>
      <c r="D73">
        <v>1620</v>
      </c>
      <c r="E73">
        <v>7500</v>
      </c>
      <c r="F73">
        <v>1</v>
      </c>
      <c r="G73">
        <v>0</v>
      </c>
      <c r="H73">
        <v>3</v>
      </c>
      <c r="I73">
        <v>7</v>
      </c>
      <c r="J73">
        <v>1220</v>
      </c>
      <c r="K73">
        <v>400</v>
      </c>
      <c r="L73">
        <v>1981</v>
      </c>
      <c r="M73">
        <v>0</v>
      </c>
      <c r="N73">
        <v>1</v>
      </c>
    </row>
    <row r="74" spans="1:14" x14ac:dyDescent="0.25">
      <c r="A74">
        <v>1208000</v>
      </c>
      <c r="B74">
        <v>4</v>
      </c>
      <c r="C74" t="s">
        <v>9</v>
      </c>
      <c r="D74">
        <v>4250</v>
      </c>
      <c r="E74">
        <v>10925</v>
      </c>
      <c r="F74">
        <v>2</v>
      </c>
      <c r="G74">
        <v>0</v>
      </c>
      <c r="H74">
        <v>3</v>
      </c>
      <c r="I74">
        <v>10</v>
      </c>
      <c r="J74">
        <v>4250</v>
      </c>
      <c r="K74">
        <v>0</v>
      </c>
      <c r="L74">
        <v>2003</v>
      </c>
      <c r="M74">
        <v>0</v>
      </c>
      <c r="N74">
        <v>1</v>
      </c>
    </row>
    <row r="75" spans="1:14" x14ac:dyDescent="0.25">
      <c r="A75">
        <v>1300000</v>
      </c>
      <c r="B75">
        <v>3</v>
      </c>
      <c r="C75" t="s">
        <v>9</v>
      </c>
      <c r="D75">
        <v>4120</v>
      </c>
      <c r="E75">
        <v>16365</v>
      </c>
      <c r="F75">
        <v>1</v>
      </c>
      <c r="G75">
        <v>2</v>
      </c>
      <c r="H75">
        <v>3</v>
      </c>
      <c r="I75">
        <v>12</v>
      </c>
      <c r="J75">
        <v>4120</v>
      </c>
      <c r="K75">
        <v>0</v>
      </c>
      <c r="L75">
        <v>1999</v>
      </c>
      <c r="M75">
        <v>0</v>
      </c>
      <c r="N75">
        <v>1</v>
      </c>
    </row>
    <row r="76" spans="1:14" x14ac:dyDescent="0.25">
      <c r="A76">
        <v>265000</v>
      </c>
      <c r="B76">
        <v>3</v>
      </c>
      <c r="C76">
        <v>1</v>
      </c>
      <c r="D76">
        <v>1000</v>
      </c>
      <c r="E76">
        <v>9150</v>
      </c>
      <c r="F76">
        <v>1</v>
      </c>
      <c r="G76">
        <v>0</v>
      </c>
      <c r="H76">
        <v>3</v>
      </c>
      <c r="I76">
        <v>7</v>
      </c>
      <c r="J76">
        <v>1000</v>
      </c>
      <c r="K76">
        <v>0</v>
      </c>
      <c r="L76">
        <v>1969</v>
      </c>
      <c r="M76">
        <v>0</v>
      </c>
      <c r="N76">
        <v>1</v>
      </c>
    </row>
    <row r="77" spans="1:14" x14ac:dyDescent="0.25">
      <c r="A77">
        <v>499500</v>
      </c>
      <c r="B77">
        <v>3</v>
      </c>
      <c r="C77" t="s">
        <v>12</v>
      </c>
      <c r="D77">
        <v>2970</v>
      </c>
      <c r="E77">
        <v>21907</v>
      </c>
      <c r="F77">
        <v>2</v>
      </c>
      <c r="G77">
        <v>0</v>
      </c>
      <c r="H77">
        <v>3</v>
      </c>
      <c r="I77">
        <v>9</v>
      </c>
      <c r="J77">
        <v>2970</v>
      </c>
      <c r="K77">
        <v>0</v>
      </c>
      <c r="L77">
        <v>1998</v>
      </c>
      <c r="M77">
        <v>2006</v>
      </c>
      <c r="N77">
        <v>0</v>
      </c>
    </row>
    <row r="78" spans="1:14" x14ac:dyDescent="0.25">
      <c r="A78">
        <v>701000</v>
      </c>
      <c r="B78">
        <v>4</v>
      </c>
      <c r="C78">
        <v>3</v>
      </c>
      <c r="D78">
        <v>2910</v>
      </c>
      <c r="E78">
        <v>8540</v>
      </c>
      <c r="F78">
        <v>2</v>
      </c>
      <c r="G78">
        <v>0</v>
      </c>
      <c r="H78">
        <v>3</v>
      </c>
      <c r="I78">
        <v>9</v>
      </c>
      <c r="J78">
        <v>2910</v>
      </c>
      <c r="K78">
        <v>0</v>
      </c>
      <c r="L78">
        <v>2003</v>
      </c>
      <c r="M78">
        <v>0</v>
      </c>
      <c r="N78">
        <v>1</v>
      </c>
    </row>
    <row r="79" spans="1:14" x14ac:dyDescent="0.25">
      <c r="A79">
        <v>305000</v>
      </c>
      <c r="B79">
        <v>4</v>
      </c>
      <c r="C79">
        <v>2</v>
      </c>
      <c r="D79">
        <v>1800</v>
      </c>
      <c r="E79">
        <v>13551</v>
      </c>
      <c r="F79">
        <v>1</v>
      </c>
      <c r="G79">
        <v>0</v>
      </c>
      <c r="H79">
        <v>4</v>
      </c>
      <c r="I79">
        <v>7</v>
      </c>
      <c r="J79">
        <v>1800</v>
      </c>
      <c r="K79">
        <v>0</v>
      </c>
      <c r="L79">
        <v>1974</v>
      </c>
      <c r="M79">
        <v>0</v>
      </c>
      <c r="N79">
        <v>0</v>
      </c>
    </row>
    <row r="80" spans="1:14" x14ac:dyDescent="0.25">
      <c r="A80">
        <v>348500</v>
      </c>
      <c r="B80">
        <v>3</v>
      </c>
      <c r="C80" t="s">
        <v>1</v>
      </c>
      <c r="D80">
        <v>1360</v>
      </c>
      <c r="E80">
        <v>10726</v>
      </c>
      <c r="F80">
        <v>1</v>
      </c>
      <c r="G80">
        <v>0</v>
      </c>
      <c r="H80">
        <v>4</v>
      </c>
      <c r="I80">
        <v>7</v>
      </c>
      <c r="J80">
        <v>1360</v>
      </c>
      <c r="K80">
        <v>0</v>
      </c>
      <c r="L80">
        <v>1966</v>
      </c>
      <c r="M80">
        <v>0</v>
      </c>
      <c r="N80">
        <v>1</v>
      </c>
    </row>
    <row r="81" spans="1:14" x14ac:dyDescent="0.25">
      <c r="A81">
        <v>370000</v>
      </c>
      <c r="B81">
        <v>3</v>
      </c>
      <c r="C81" t="s">
        <v>1</v>
      </c>
      <c r="D81">
        <v>1360</v>
      </c>
      <c r="E81">
        <v>10726</v>
      </c>
      <c r="F81">
        <v>1</v>
      </c>
      <c r="G81">
        <v>0</v>
      </c>
      <c r="H81">
        <v>4</v>
      </c>
      <c r="I81">
        <v>7</v>
      </c>
      <c r="J81">
        <v>1360</v>
      </c>
      <c r="K81">
        <v>0</v>
      </c>
      <c r="L81">
        <v>1966</v>
      </c>
      <c r="M81">
        <v>0</v>
      </c>
      <c r="N81">
        <v>1</v>
      </c>
    </row>
    <row r="82" spans="1:14" x14ac:dyDescent="0.25">
      <c r="A82">
        <v>374950</v>
      </c>
      <c r="B82">
        <v>4</v>
      </c>
      <c r="C82" t="s">
        <v>1</v>
      </c>
      <c r="D82">
        <v>1970</v>
      </c>
      <c r="E82">
        <v>14490</v>
      </c>
      <c r="F82" t="s">
        <v>1</v>
      </c>
      <c r="G82">
        <v>0</v>
      </c>
      <c r="H82">
        <v>4</v>
      </c>
      <c r="I82">
        <v>7</v>
      </c>
      <c r="J82">
        <v>1970</v>
      </c>
      <c r="K82">
        <v>0</v>
      </c>
      <c r="L82">
        <v>1963</v>
      </c>
      <c r="M82">
        <v>0</v>
      </c>
      <c r="N82">
        <v>0</v>
      </c>
    </row>
    <row r="83" spans="1:14" x14ac:dyDescent="0.25">
      <c r="A83">
        <v>360000</v>
      </c>
      <c r="B83">
        <v>3</v>
      </c>
      <c r="C83">
        <v>2</v>
      </c>
      <c r="D83">
        <v>1630</v>
      </c>
      <c r="E83">
        <v>10723</v>
      </c>
      <c r="F83">
        <v>1</v>
      </c>
      <c r="G83">
        <v>0</v>
      </c>
      <c r="H83">
        <v>5</v>
      </c>
      <c r="I83">
        <v>7</v>
      </c>
      <c r="J83">
        <v>1630</v>
      </c>
      <c r="K83">
        <v>0</v>
      </c>
      <c r="L83">
        <v>1959</v>
      </c>
      <c r="M83">
        <v>0</v>
      </c>
      <c r="N83">
        <v>1</v>
      </c>
    </row>
    <row r="84" spans="1:14" x14ac:dyDescent="0.25">
      <c r="A84">
        <v>760000</v>
      </c>
      <c r="B84">
        <v>4</v>
      </c>
      <c r="C84" t="s">
        <v>12</v>
      </c>
      <c r="D84">
        <v>4660</v>
      </c>
      <c r="E84">
        <v>7157</v>
      </c>
      <c r="F84">
        <v>2</v>
      </c>
      <c r="G84">
        <v>0</v>
      </c>
      <c r="H84">
        <v>3</v>
      </c>
      <c r="I84">
        <v>9</v>
      </c>
      <c r="J84">
        <v>3020</v>
      </c>
      <c r="K84">
        <v>1640</v>
      </c>
      <c r="L84">
        <v>2003</v>
      </c>
      <c r="M84">
        <v>0</v>
      </c>
      <c r="N84">
        <v>0</v>
      </c>
    </row>
    <row r="85" spans="1:14" x14ac:dyDescent="0.25">
      <c r="A85">
        <v>423000</v>
      </c>
      <c r="B85">
        <v>4</v>
      </c>
      <c r="C85" t="s">
        <v>12</v>
      </c>
      <c r="D85">
        <v>2320</v>
      </c>
      <c r="E85">
        <v>4254</v>
      </c>
      <c r="F85">
        <v>2</v>
      </c>
      <c r="G85">
        <v>0</v>
      </c>
      <c r="H85">
        <v>3</v>
      </c>
      <c r="I85">
        <v>8</v>
      </c>
      <c r="J85">
        <v>2320</v>
      </c>
      <c r="K85">
        <v>0</v>
      </c>
      <c r="L85">
        <v>2004</v>
      </c>
      <c r="M85">
        <v>0</v>
      </c>
      <c r="N85">
        <v>0</v>
      </c>
    </row>
    <row r="86" spans="1:14" x14ac:dyDescent="0.25">
      <c r="A86">
        <v>525000</v>
      </c>
      <c r="B86">
        <v>4</v>
      </c>
      <c r="C86" t="s">
        <v>12</v>
      </c>
      <c r="D86">
        <v>3070</v>
      </c>
      <c r="E86">
        <v>7200</v>
      </c>
      <c r="F86">
        <v>2</v>
      </c>
      <c r="G86">
        <v>0</v>
      </c>
      <c r="H86">
        <v>3</v>
      </c>
      <c r="I86">
        <v>8</v>
      </c>
      <c r="J86">
        <v>3070</v>
      </c>
      <c r="K86">
        <v>0</v>
      </c>
      <c r="L86">
        <v>2005</v>
      </c>
      <c r="M86">
        <v>0</v>
      </c>
      <c r="N86">
        <v>0</v>
      </c>
    </row>
    <row r="87" spans="1:14" x14ac:dyDescent="0.25">
      <c r="A87">
        <v>335000</v>
      </c>
      <c r="B87">
        <v>3</v>
      </c>
      <c r="C87" t="s">
        <v>6</v>
      </c>
      <c r="D87">
        <v>2430</v>
      </c>
      <c r="E87">
        <v>9133</v>
      </c>
      <c r="F87">
        <v>1</v>
      </c>
      <c r="G87">
        <v>0</v>
      </c>
      <c r="H87">
        <v>4</v>
      </c>
      <c r="I87">
        <v>7</v>
      </c>
      <c r="J87">
        <v>1410</v>
      </c>
      <c r="K87">
        <v>1020</v>
      </c>
      <c r="L87">
        <v>1978</v>
      </c>
      <c r="M87">
        <v>0</v>
      </c>
      <c r="N87">
        <v>0</v>
      </c>
    </row>
    <row r="88" spans="1:14" x14ac:dyDescent="0.25">
      <c r="A88">
        <v>322400</v>
      </c>
      <c r="B88">
        <v>3</v>
      </c>
      <c r="C88" t="s">
        <v>6</v>
      </c>
      <c r="D88">
        <v>1710</v>
      </c>
      <c r="E88">
        <v>15844</v>
      </c>
      <c r="F88">
        <v>1</v>
      </c>
      <c r="G88">
        <v>0</v>
      </c>
      <c r="H88">
        <v>4</v>
      </c>
      <c r="I88">
        <v>8</v>
      </c>
      <c r="J88">
        <v>1710</v>
      </c>
      <c r="K88">
        <v>0</v>
      </c>
      <c r="L88">
        <v>1964</v>
      </c>
      <c r="M88">
        <v>0</v>
      </c>
      <c r="N88">
        <v>0</v>
      </c>
    </row>
    <row r="89" spans="1:14" x14ac:dyDescent="0.25">
      <c r="A89">
        <v>690700</v>
      </c>
      <c r="B89">
        <v>5</v>
      </c>
      <c r="C89" t="s">
        <v>9</v>
      </c>
      <c r="D89">
        <v>2870</v>
      </c>
      <c r="E89">
        <v>5349</v>
      </c>
      <c r="F89">
        <v>2</v>
      </c>
      <c r="G89">
        <v>0</v>
      </c>
      <c r="H89">
        <v>3</v>
      </c>
      <c r="I89">
        <v>9</v>
      </c>
      <c r="J89">
        <v>2870</v>
      </c>
      <c r="K89">
        <v>0</v>
      </c>
      <c r="L89">
        <v>2005</v>
      </c>
      <c r="M89">
        <v>0</v>
      </c>
      <c r="N89">
        <v>1</v>
      </c>
    </row>
    <row r="90" spans="1:14" x14ac:dyDescent="0.25">
      <c r="A90">
        <v>565000</v>
      </c>
      <c r="B90">
        <v>4</v>
      </c>
      <c r="C90" t="s">
        <v>12</v>
      </c>
      <c r="D90">
        <v>2240</v>
      </c>
      <c r="E90">
        <v>14667</v>
      </c>
      <c r="F90">
        <v>2</v>
      </c>
      <c r="G90">
        <v>0</v>
      </c>
      <c r="H90">
        <v>4</v>
      </c>
      <c r="I90">
        <v>9</v>
      </c>
      <c r="J90">
        <v>2240</v>
      </c>
      <c r="K90">
        <v>0</v>
      </c>
      <c r="L90">
        <v>1989</v>
      </c>
      <c r="M90">
        <v>0</v>
      </c>
      <c r="N90">
        <v>1</v>
      </c>
    </row>
    <row r="91" spans="1:14" x14ac:dyDescent="0.25">
      <c r="A91">
        <v>529888</v>
      </c>
      <c r="B91">
        <v>4</v>
      </c>
      <c r="C91" t="s">
        <v>12</v>
      </c>
      <c r="D91">
        <v>3140</v>
      </c>
      <c r="E91">
        <v>8455</v>
      </c>
      <c r="F91">
        <v>2</v>
      </c>
      <c r="G91">
        <v>0</v>
      </c>
      <c r="H91">
        <v>3</v>
      </c>
      <c r="I91">
        <v>8</v>
      </c>
      <c r="J91">
        <v>3140</v>
      </c>
      <c r="K91">
        <v>0</v>
      </c>
      <c r="L91">
        <v>2003</v>
      </c>
      <c r="M91">
        <v>0</v>
      </c>
      <c r="N91">
        <v>0</v>
      </c>
    </row>
    <row r="92" spans="1:14" x14ac:dyDescent="0.25">
      <c r="A92">
        <v>395000</v>
      </c>
      <c r="B92">
        <v>3</v>
      </c>
      <c r="C92" t="s">
        <v>12</v>
      </c>
      <c r="D92">
        <v>2250</v>
      </c>
      <c r="E92">
        <v>3757</v>
      </c>
      <c r="F92">
        <v>2</v>
      </c>
      <c r="G92">
        <v>0</v>
      </c>
      <c r="H92">
        <v>3</v>
      </c>
      <c r="I92">
        <v>7</v>
      </c>
      <c r="J92">
        <v>2250</v>
      </c>
      <c r="K92">
        <v>0</v>
      </c>
      <c r="L92">
        <v>2006</v>
      </c>
      <c r="M92">
        <v>0</v>
      </c>
      <c r="N92">
        <v>0</v>
      </c>
    </row>
    <row r="93" spans="1:14" x14ac:dyDescent="0.25">
      <c r="A93">
        <v>329000</v>
      </c>
      <c r="B93">
        <v>4</v>
      </c>
      <c r="C93">
        <v>2</v>
      </c>
      <c r="D93">
        <v>1850</v>
      </c>
      <c r="E93">
        <v>9126</v>
      </c>
      <c r="F93">
        <v>1</v>
      </c>
      <c r="G93">
        <v>0</v>
      </c>
      <c r="H93">
        <v>5</v>
      </c>
      <c r="I93">
        <v>7</v>
      </c>
      <c r="J93">
        <v>1850</v>
      </c>
      <c r="K93">
        <v>0</v>
      </c>
      <c r="L93">
        <v>1963</v>
      </c>
      <c r="M93">
        <v>0</v>
      </c>
      <c r="N93">
        <v>0</v>
      </c>
    </row>
    <row r="94" spans="1:14" x14ac:dyDescent="0.25">
      <c r="A94">
        <v>352000</v>
      </c>
      <c r="B94">
        <v>2</v>
      </c>
      <c r="C94" t="s">
        <v>98</v>
      </c>
      <c r="D94">
        <v>760</v>
      </c>
      <c r="E94">
        <v>33801</v>
      </c>
      <c r="F94">
        <v>1</v>
      </c>
      <c r="G94">
        <v>0</v>
      </c>
      <c r="H94">
        <v>4</v>
      </c>
      <c r="I94">
        <v>4</v>
      </c>
      <c r="J94">
        <v>760</v>
      </c>
      <c r="K94">
        <v>0</v>
      </c>
      <c r="L94">
        <v>1931</v>
      </c>
      <c r="M94">
        <v>0</v>
      </c>
      <c r="N94">
        <v>1</v>
      </c>
    </row>
    <row r="95" spans="1:14" x14ac:dyDescent="0.25">
      <c r="A95">
        <v>1050000</v>
      </c>
      <c r="B95">
        <v>4</v>
      </c>
      <c r="C95" t="s">
        <v>19</v>
      </c>
      <c r="D95">
        <v>4020</v>
      </c>
      <c r="E95">
        <v>11588</v>
      </c>
      <c r="F95">
        <v>2</v>
      </c>
      <c r="G95">
        <v>0</v>
      </c>
      <c r="H95">
        <v>3</v>
      </c>
      <c r="I95">
        <v>11</v>
      </c>
      <c r="J95">
        <v>4020</v>
      </c>
      <c r="K95">
        <v>0</v>
      </c>
      <c r="L95">
        <v>2000</v>
      </c>
      <c r="M95">
        <v>0</v>
      </c>
      <c r="N95">
        <v>1</v>
      </c>
    </row>
    <row r="96" spans="1:14" x14ac:dyDescent="0.25">
      <c r="A96">
        <v>997000</v>
      </c>
      <c r="B96">
        <v>4</v>
      </c>
      <c r="C96" t="s">
        <v>14</v>
      </c>
      <c r="D96">
        <v>3430</v>
      </c>
      <c r="E96">
        <v>13609</v>
      </c>
      <c r="F96">
        <v>2</v>
      </c>
      <c r="G96">
        <v>0</v>
      </c>
      <c r="H96">
        <v>3</v>
      </c>
      <c r="I96">
        <v>11</v>
      </c>
      <c r="J96">
        <v>3430</v>
      </c>
      <c r="K96">
        <v>0</v>
      </c>
      <c r="L96">
        <v>2001</v>
      </c>
      <c r="M96">
        <v>0</v>
      </c>
      <c r="N96">
        <v>1</v>
      </c>
    </row>
    <row r="97" spans="1:14" x14ac:dyDescent="0.25">
      <c r="A97">
        <v>1070000</v>
      </c>
      <c r="B97">
        <v>4</v>
      </c>
      <c r="C97" t="s">
        <v>42</v>
      </c>
      <c r="D97">
        <v>4130</v>
      </c>
      <c r="E97">
        <v>12320</v>
      </c>
      <c r="F97">
        <v>2</v>
      </c>
      <c r="G97">
        <v>0</v>
      </c>
      <c r="H97">
        <v>3</v>
      </c>
      <c r="I97">
        <v>11</v>
      </c>
      <c r="J97">
        <v>4130</v>
      </c>
      <c r="K97">
        <v>0</v>
      </c>
      <c r="L97">
        <v>2001</v>
      </c>
      <c r="M97">
        <v>0</v>
      </c>
      <c r="N97">
        <v>1</v>
      </c>
    </row>
    <row r="98" spans="1:14" x14ac:dyDescent="0.25">
      <c r="A98">
        <v>439950</v>
      </c>
      <c r="B98">
        <v>4</v>
      </c>
      <c r="C98" t="s">
        <v>26</v>
      </c>
      <c r="D98">
        <v>2780</v>
      </c>
      <c r="E98">
        <v>15075</v>
      </c>
      <c r="F98">
        <v>2</v>
      </c>
      <c r="G98">
        <v>0</v>
      </c>
      <c r="H98">
        <v>3</v>
      </c>
      <c r="I98">
        <v>7</v>
      </c>
      <c r="J98">
        <v>2780</v>
      </c>
      <c r="K98">
        <v>0</v>
      </c>
      <c r="L98">
        <v>1985</v>
      </c>
      <c r="M98">
        <v>0</v>
      </c>
      <c r="N98">
        <v>0</v>
      </c>
    </row>
    <row r="99" spans="1:14" x14ac:dyDescent="0.25">
      <c r="A99">
        <v>1780000</v>
      </c>
      <c r="B99">
        <v>4</v>
      </c>
      <c r="C99" t="s">
        <v>19</v>
      </c>
      <c r="D99">
        <v>4890</v>
      </c>
      <c r="E99">
        <v>13402</v>
      </c>
      <c r="F99">
        <v>2</v>
      </c>
      <c r="G99">
        <v>0</v>
      </c>
      <c r="H99">
        <v>3</v>
      </c>
      <c r="I99">
        <v>13</v>
      </c>
      <c r="J99">
        <v>4890</v>
      </c>
      <c r="K99">
        <v>0</v>
      </c>
      <c r="L99">
        <v>2004</v>
      </c>
      <c r="M99">
        <v>0</v>
      </c>
      <c r="N99">
        <v>1</v>
      </c>
    </row>
    <row r="100" spans="1:14" x14ac:dyDescent="0.25">
      <c r="A100">
        <v>357500</v>
      </c>
      <c r="B100">
        <v>3</v>
      </c>
      <c r="C100" t="s">
        <v>1</v>
      </c>
      <c r="D100">
        <v>1540</v>
      </c>
      <c r="E100">
        <v>11858</v>
      </c>
      <c r="F100">
        <v>1</v>
      </c>
      <c r="G100">
        <v>0</v>
      </c>
      <c r="H100">
        <v>4</v>
      </c>
      <c r="I100">
        <v>7</v>
      </c>
      <c r="J100">
        <v>1540</v>
      </c>
      <c r="K100">
        <v>0</v>
      </c>
      <c r="L100">
        <v>1966</v>
      </c>
      <c r="M100">
        <v>0</v>
      </c>
      <c r="N100">
        <v>1</v>
      </c>
    </row>
    <row r="101" spans="1:14" x14ac:dyDescent="0.25">
      <c r="A101">
        <v>270000</v>
      </c>
      <c r="B101">
        <v>3</v>
      </c>
      <c r="C101">
        <v>1</v>
      </c>
      <c r="D101">
        <v>1130</v>
      </c>
      <c r="E101">
        <v>7920</v>
      </c>
      <c r="F101">
        <v>1</v>
      </c>
      <c r="G101">
        <v>0</v>
      </c>
      <c r="H101">
        <v>3</v>
      </c>
      <c r="I101">
        <v>7</v>
      </c>
      <c r="J101">
        <v>1130</v>
      </c>
      <c r="K101">
        <v>0</v>
      </c>
      <c r="L101">
        <v>1961</v>
      </c>
      <c r="M101">
        <v>0</v>
      </c>
      <c r="N101">
        <v>1</v>
      </c>
    </row>
    <row r="102" spans="1:14" x14ac:dyDescent="0.25">
      <c r="A102">
        <v>270000</v>
      </c>
      <c r="B102">
        <v>3</v>
      </c>
      <c r="C102" t="s">
        <v>1</v>
      </c>
      <c r="D102">
        <v>1540</v>
      </c>
      <c r="E102">
        <v>13475</v>
      </c>
      <c r="F102">
        <v>1</v>
      </c>
      <c r="G102">
        <v>0</v>
      </c>
      <c r="H102">
        <v>4</v>
      </c>
      <c r="I102">
        <v>7</v>
      </c>
      <c r="J102">
        <v>1540</v>
      </c>
      <c r="K102">
        <v>0</v>
      </c>
      <c r="L102">
        <v>1972</v>
      </c>
      <c r="M102">
        <v>0</v>
      </c>
      <c r="N102">
        <v>0</v>
      </c>
    </row>
    <row r="103" spans="1:14" x14ac:dyDescent="0.25">
      <c r="A103">
        <v>460000</v>
      </c>
      <c r="B103">
        <v>4</v>
      </c>
      <c r="C103" t="s">
        <v>12</v>
      </c>
      <c r="D103">
        <v>2080</v>
      </c>
      <c r="E103">
        <v>17532</v>
      </c>
      <c r="F103">
        <v>2</v>
      </c>
      <c r="G103">
        <v>0</v>
      </c>
      <c r="H103">
        <v>3</v>
      </c>
      <c r="I103">
        <v>9</v>
      </c>
      <c r="J103">
        <v>2080</v>
      </c>
      <c r="K103">
        <v>0</v>
      </c>
      <c r="L103">
        <v>1996</v>
      </c>
      <c r="M103">
        <v>0</v>
      </c>
      <c r="N103">
        <v>1</v>
      </c>
    </row>
    <row r="104" spans="1:14" x14ac:dyDescent="0.25">
      <c r="A104">
        <v>585000</v>
      </c>
      <c r="B104">
        <v>3</v>
      </c>
      <c r="C104" t="s">
        <v>12</v>
      </c>
      <c r="D104">
        <v>2050</v>
      </c>
      <c r="E104">
        <v>11690</v>
      </c>
      <c r="F104">
        <v>2</v>
      </c>
      <c r="G104">
        <v>0</v>
      </c>
      <c r="H104">
        <v>4</v>
      </c>
      <c r="I104">
        <v>9</v>
      </c>
      <c r="J104">
        <v>2050</v>
      </c>
      <c r="K104">
        <v>0</v>
      </c>
      <c r="L104">
        <v>1989</v>
      </c>
      <c r="M104">
        <v>0</v>
      </c>
      <c r="N104">
        <v>1</v>
      </c>
    </row>
    <row r="105" spans="1:14" x14ac:dyDescent="0.25">
      <c r="A105">
        <v>395000</v>
      </c>
      <c r="B105">
        <v>4</v>
      </c>
      <c r="C105" t="s">
        <v>12</v>
      </c>
      <c r="D105">
        <v>2130</v>
      </c>
      <c r="E105">
        <v>11733</v>
      </c>
      <c r="F105">
        <v>1</v>
      </c>
      <c r="G105">
        <v>0</v>
      </c>
      <c r="H105">
        <v>5</v>
      </c>
      <c r="I105">
        <v>7</v>
      </c>
      <c r="J105">
        <v>1330</v>
      </c>
      <c r="K105">
        <v>800</v>
      </c>
      <c r="L105">
        <v>1969</v>
      </c>
      <c r="M105">
        <v>0</v>
      </c>
      <c r="N105">
        <v>0</v>
      </c>
    </row>
    <row r="106" spans="1:14" x14ac:dyDescent="0.25">
      <c r="A106">
        <v>1029000</v>
      </c>
      <c r="B106">
        <v>4</v>
      </c>
      <c r="C106" t="s">
        <v>19</v>
      </c>
      <c r="D106">
        <v>3780</v>
      </c>
      <c r="E106">
        <v>11200</v>
      </c>
      <c r="F106">
        <v>2</v>
      </c>
      <c r="G106">
        <v>0</v>
      </c>
      <c r="H106">
        <v>3</v>
      </c>
      <c r="I106">
        <v>11</v>
      </c>
      <c r="J106">
        <v>3780</v>
      </c>
      <c r="K106">
        <v>0</v>
      </c>
      <c r="L106">
        <v>2002</v>
      </c>
      <c r="M106">
        <v>0</v>
      </c>
      <c r="N106">
        <v>1</v>
      </c>
    </row>
    <row r="107" spans="1:14" x14ac:dyDescent="0.25">
      <c r="A107">
        <v>390000</v>
      </c>
      <c r="B107">
        <v>4</v>
      </c>
      <c r="C107" t="s">
        <v>12</v>
      </c>
      <c r="D107">
        <v>1840</v>
      </c>
      <c r="E107">
        <v>15496</v>
      </c>
      <c r="F107">
        <v>2</v>
      </c>
      <c r="G107">
        <v>0</v>
      </c>
      <c r="H107">
        <v>3</v>
      </c>
      <c r="I107">
        <v>8</v>
      </c>
      <c r="J107">
        <v>1840</v>
      </c>
      <c r="K107">
        <v>0</v>
      </c>
      <c r="L107">
        <v>1991</v>
      </c>
      <c r="M107">
        <v>0</v>
      </c>
      <c r="N107">
        <v>1</v>
      </c>
    </row>
    <row r="108" spans="1:14" x14ac:dyDescent="0.25">
      <c r="A108">
        <v>620000</v>
      </c>
      <c r="B108">
        <v>5</v>
      </c>
      <c r="C108" t="s">
        <v>12</v>
      </c>
      <c r="D108">
        <v>3070</v>
      </c>
      <c r="E108">
        <v>34991</v>
      </c>
      <c r="F108">
        <v>2</v>
      </c>
      <c r="G108">
        <v>0</v>
      </c>
      <c r="H108">
        <v>3</v>
      </c>
      <c r="I108">
        <v>9</v>
      </c>
      <c r="J108">
        <v>3070</v>
      </c>
      <c r="K108">
        <v>0</v>
      </c>
      <c r="L108">
        <v>1995</v>
      </c>
      <c r="M108">
        <v>0</v>
      </c>
      <c r="N108">
        <v>0</v>
      </c>
    </row>
    <row r="109" spans="1:14" x14ac:dyDescent="0.25">
      <c r="A109">
        <v>228000</v>
      </c>
      <c r="B109">
        <v>3</v>
      </c>
      <c r="C109">
        <v>1</v>
      </c>
      <c r="D109">
        <v>1000</v>
      </c>
      <c r="E109">
        <v>16376</v>
      </c>
      <c r="F109">
        <v>1</v>
      </c>
      <c r="G109">
        <v>0</v>
      </c>
      <c r="H109">
        <v>3</v>
      </c>
      <c r="I109">
        <v>7</v>
      </c>
      <c r="J109">
        <v>1000</v>
      </c>
      <c r="K109">
        <v>0</v>
      </c>
      <c r="L109">
        <v>1959</v>
      </c>
      <c r="M109">
        <v>0</v>
      </c>
      <c r="N109">
        <v>1</v>
      </c>
    </row>
    <row r="110" spans="1:14" x14ac:dyDescent="0.25">
      <c r="A110">
        <v>259000</v>
      </c>
      <c r="B110">
        <v>2</v>
      </c>
      <c r="C110">
        <v>1</v>
      </c>
      <c r="D110">
        <v>1210</v>
      </c>
      <c r="E110">
        <v>17389</v>
      </c>
      <c r="F110">
        <v>1</v>
      </c>
      <c r="G110">
        <v>0</v>
      </c>
      <c r="H110">
        <v>4</v>
      </c>
      <c r="I110">
        <v>5</v>
      </c>
      <c r="J110">
        <v>1210</v>
      </c>
      <c r="K110">
        <v>0</v>
      </c>
      <c r="L110">
        <v>1948</v>
      </c>
      <c r="M110">
        <v>0</v>
      </c>
      <c r="N110">
        <v>1</v>
      </c>
    </row>
    <row r="111" spans="1:14" x14ac:dyDescent="0.25">
      <c r="A111">
        <v>314000</v>
      </c>
      <c r="B111">
        <v>3</v>
      </c>
      <c r="C111" t="s">
        <v>6</v>
      </c>
      <c r="D111">
        <v>1620</v>
      </c>
      <c r="E111">
        <v>9600</v>
      </c>
      <c r="F111">
        <v>1</v>
      </c>
      <c r="G111">
        <v>0</v>
      </c>
      <c r="H111">
        <v>4</v>
      </c>
      <c r="I111">
        <v>7</v>
      </c>
      <c r="J111">
        <v>1620</v>
      </c>
      <c r="K111">
        <v>0</v>
      </c>
      <c r="L111">
        <v>1966</v>
      </c>
      <c r="M111">
        <v>0</v>
      </c>
      <c r="N111">
        <v>0</v>
      </c>
    </row>
    <row r="112" spans="1:14" x14ac:dyDescent="0.25">
      <c r="A112">
        <v>292000</v>
      </c>
      <c r="B112">
        <v>3</v>
      </c>
      <c r="C112" t="s">
        <v>26</v>
      </c>
      <c r="D112">
        <v>1780</v>
      </c>
      <c r="E112">
        <v>9720</v>
      </c>
      <c r="F112">
        <v>1</v>
      </c>
      <c r="G112">
        <v>0</v>
      </c>
      <c r="H112">
        <v>3</v>
      </c>
      <c r="I112">
        <v>8</v>
      </c>
      <c r="J112">
        <v>1280</v>
      </c>
      <c r="K112">
        <v>500</v>
      </c>
      <c r="L112">
        <v>1981</v>
      </c>
      <c r="M112">
        <v>0</v>
      </c>
      <c r="N112">
        <v>0</v>
      </c>
    </row>
    <row r="113" spans="1:14" x14ac:dyDescent="0.25">
      <c r="A113">
        <v>310650</v>
      </c>
      <c r="B113">
        <v>3</v>
      </c>
      <c r="C113" t="s">
        <v>6</v>
      </c>
      <c r="D113">
        <v>1510</v>
      </c>
      <c r="E113">
        <v>12408</v>
      </c>
      <c r="F113">
        <v>1</v>
      </c>
      <c r="G113">
        <v>0</v>
      </c>
      <c r="H113">
        <v>4</v>
      </c>
      <c r="I113">
        <v>7</v>
      </c>
      <c r="J113">
        <v>1510</v>
      </c>
      <c r="K113">
        <v>0</v>
      </c>
      <c r="L113">
        <v>1969</v>
      </c>
      <c r="M113">
        <v>0</v>
      </c>
      <c r="N113">
        <v>0</v>
      </c>
    </row>
    <row r="114" spans="1:14" x14ac:dyDescent="0.25">
      <c r="A114">
        <v>334950</v>
      </c>
      <c r="B114">
        <v>3</v>
      </c>
      <c r="C114" t="s">
        <v>6</v>
      </c>
      <c r="D114">
        <v>1880</v>
      </c>
      <c r="E114">
        <v>16262</v>
      </c>
      <c r="F114">
        <v>1</v>
      </c>
      <c r="G114">
        <v>0</v>
      </c>
      <c r="H114">
        <v>5</v>
      </c>
      <c r="I114">
        <v>7</v>
      </c>
      <c r="J114">
        <v>1880</v>
      </c>
      <c r="K114">
        <v>0</v>
      </c>
      <c r="L114">
        <v>1980</v>
      </c>
      <c r="M114">
        <v>0</v>
      </c>
      <c r="N114">
        <v>0</v>
      </c>
    </row>
    <row r="115" spans="1:14" x14ac:dyDescent="0.25">
      <c r="A115">
        <v>317500</v>
      </c>
      <c r="B115">
        <v>4</v>
      </c>
      <c r="C115" t="s">
        <v>1</v>
      </c>
      <c r="D115">
        <v>1730</v>
      </c>
      <c r="E115">
        <v>7700</v>
      </c>
      <c r="F115">
        <v>1</v>
      </c>
      <c r="G115">
        <v>0</v>
      </c>
      <c r="H115">
        <v>4</v>
      </c>
      <c r="I115">
        <v>7</v>
      </c>
      <c r="J115">
        <v>1010</v>
      </c>
      <c r="K115">
        <v>720</v>
      </c>
      <c r="L115">
        <v>1963</v>
      </c>
      <c r="M115">
        <v>0</v>
      </c>
      <c r="N115">
        <v>0</v>
      </c>
    </row>
    <row r="116" spans="1:14" x14ac:dyDescent="0.25">
      <c r="A116">
        <v>320000</v>
      </c>
      <c r="B116">
        <v>4</v>
      </c>
      <c r="C116" t="s">
        <v>6</v>
      </c>
      <c r="D116">
        <v>1730</v>
      </c>
      <c r="E116">
        <v>9520</v>
      </c>
      <c r="F116">
        <v>1</v>
      </c>
      <c r="G116">
        <v>0</v>
      </c>
      <c r="H116">
        <v>4</v>
      </c>
      <c r="I116">
        <v>7</v>
      </c>
      <c r="J116">
        <v>1730</v>
      </c>
      <c r="K116">
        <v>0</v>
      </c>
      <c r="L116">
        <v>1971</v>
      </c>
      <c r="M116">
        <v>0</v>
      </c>
      <c r="N116">
        <v>0</v>
      </c>
    </row>
    <row r="117" spans="1:14" x14ac:dyDescent="0.25">
      <c r="A117">
        <v>379500</v>
      </c>
      <c r="B117">
        <v>3</v>
      </c>
      <c r="C117" t="s">
        <v>26</v>
      </c>
      <c r="D117">
        <v>1830</v>
      </c>
      <c r="E117">
        <v>25641</v>
      </c>
      <c r="F117">
        <v>2</v>
      </c>
      <c r="G117">
        <v>0</v>
      </c>
      <c r="H117">
        <v>3</v>
      </c>
      <c r="I117">
        <v>8</v>
      </c>
      <c r="J117">
        <v>1830</v>
      </c>
      <c r="K117">
        <v>0</v>
      </c>
      <c r="L117">
        <v>1989</v>
      </c>
      <c r="M117">
        <v>0</v>
      </c>
      <c r="N117">
        <v>1</v>
      </c>
    </row>
    <row r="118" spans="1:14" x14ac:dyDescent="0.25">
      <c r="A118">
        <v>330000</v>
      </c>
      <c r="B118">
        <v>3</v>
      </c>
      <c r="C118" t="s">
        <v>6</v>
      </c>
      <c r="D118">
        <v>1850</v>
      </c>
      <c r="E118">
        <v>14986</v>
      </c>
      <c r="F118">
        <v>2</v>
      </c>
      <c r="G118">
        <v>0</v>
      </c>
      <c r="H118">
        <v>3</v>
      </c>
      <c r="I118">
        <v>6</v>
      </c>
      <c r="J118">
        <v>1850</v>
      </c>
      <c r="K118">
        <v>0</v>
      </c>
      <c r="L118">
        <v>1943</v>
      </c>
      <c r="M118">
        <v>2005</v>
      </c>
      <c r="N118">
        <v>0</v>
      </c>
    </row>
    <row r="119" spans="1:14" x14ac:dyDescent="0.25">
      <c r="A119">
        <v>290000</v>
      </c>
      <c r="B119">
        <v>3</v>
      </c>
      <c r="C119" t="s">
        <v>6</v>
      </c>
      <c r="D119">
        <v>1280</v>
      </c>
      <c r="E119">
        <v>10716</v>
      </c>
      <c r="F119">
        <v>1</v>
      </c>
      <c r="G119">
        <v>0</v>
      </c>
      <c r="H119">
        <v>4</v>
      </c>
      <c r="I119">
        <v>7</v>
      </c>
      <c r="J119">
        <v>1280</v>
      </c>
      <c r="K119">
        <v>0</v>
      </c>
      <c r="L119">
        <v>1969</v>
      </c>
      <c r="M119">
        <v>0</v>
      </c>
      <c r="N119">
        <v>1</v>
      </c>
    </row>
    <row r="120" spans="1:14" x14ac:dyDescent="0.25">
      <c r="A120">
        <v>470000</v>
      </c>
      <c r="B120">
        <v>3</v>
      </c>
      <c r="C120" t="s">
        <v>12</v>
      </c>
      <c r="D120">
        <v>2070</v>
      </c>
      <c r="E120">
        <v>8581</v>
      </c>
      <c r="F120">
        <v>2</v>
      </c>
      <c r="G120">
        <v>0</v>
      </c>
      <c r="H120">
        <v>3</v>
      </c>
      <c r="I120">
        <v>8</v>
      </c>
      <c r="J120">
        <v>2070</v>
      </c>
      <c r="K120">
        <v>0</v>
      </c>
      <c r="L120">
        <v>1994</v>
      </c>
      <c r="M120">
        <v>0</v>
      </c>
      <c r="N120">
        <v>1</v>
      </c>
    </row>
    <row r="121" spans="1:14" x14ac:dyDescent="0.25">
      <c r="A121">
        <v>455000</v>
      </c>
      <c r="B121">
        <v>4</v>
      </c>
      <c r="C121" t="s">
        <v>12</v>
      </c>
      <c r="D121">
        <v>2950</v>
      </c>
      <c r="E121">
        <v>4502</v>
      </c>
      <c r="F121">
        <v>2</v>
      </c>
      <c r="G121">
        <v>0</v>
      </c>
      <c r="H121">
        <v>3</v>
      </c>
      <c r="I121">
        <v>7</v>
      </c>
      <c r="J121">
        <v>2950</v>
      </c>
      <c r="K121">
        <v>0</v>
      </c>
      <c r="L121">
        <v>2005</v>
      </c>
      <c r="M121">
        <v>0</v>
      </c>
      <c r="N121">
        <v>0</v>
      </c>
    </row>
    <row r="122" spans="1:14" x14ac:dyDescent="0.25">
      <c r="A122">
        <v>736500</v>
      </c>
      <c r="B122">
        <v>4</v>
      </c>
      <c r="C122" t="s">
        <v>12</v>
      </c>
      <c r="D122">
        <v>3180</v>
      </c>
      <c r="E122">
        <v>21904</v>
      </c>
      <c r="F122">
        <v>2</v>
      </c>
      <c r="G122">
        <v>3</v>
      </c>
      <c r="H122">
        <v>3</v>
      </c>
      <c r="I122">
        <v>9</v>
      </c>
      <c r="J122">
        <v>3180</v>
      </c>
      <c r="K122">
        <v>0</v>
      </c>
      <c r="L122">
        <v>2000</v>
      </c>
      <c r="M122">
        <v>0</v>
      </c>
      <c r="N122">
        <v>1</v>
      </c>
    </row>
    <row r="123" spans="1:14" x14ac:dyDescent="0.25">
      <c r="A123">
        <v>415000</v>
      </c>
      <c r="B123">
        <v>4</v>
      </c>
      <c r="C123" t="s">
        <v>12</v>
      </c>
      <c r="D123">
        <v>2150</v>
      </c>
      <c r="E123">
        <v>8173</v>
      </c>
      <c r="F123">
        <v>2</v>
      </c>
      <c r="G123">
        <v>0</v>
      </c>
      <c r="H123">
        <v>3</v>
      </c>
      <c r="I123">
        <v>8</v>
      </c>
      <c r="J123">
        <v>2150</v>
      </c>
      <c r="K123">
        <v>0</v>
      </c>
      <c r="L123">
        <v>1987</v>
      </c>
      <c r="M123">
        <v>0</v>
      </c>
      <c r="N123">
        <v>0</v>
      </c>
    </row>
    <row r="124" spans="1:14" x14ac:dyDescent="0.25">
      <c r="A124">
        <v>354900</v>
      </c>
      <c r="B124">
        <v>3</v>
      </c>
      <c r="C124">
        <v>1</v>
      </c>
      <c r="D124">
        <v>1720</v>
      </c>
      <c r="E124">
        <v>16552</v>
      </c>
      <c r="F124">
        <v>1</v>
      </c>
      <c r="G124">
        <v>0</v>
      </c>
      <c r="H124">
        <v>4</v>
      </c>
      <c r="I124">
        <v>7</v>
      </c>
      <c r="J124">
        <v>1720</v>
      </c>
      <c r="K124">
        <v>0</v>
      </c>
      <c r="L124">
        <v>1971</v>
      </c>
      <c r="M124">
        <v>0</v>
      </c>
      <c r="N124">
        <v>0</v>
      </c>
    </row>
    <row r="125" spans="1:14" x14ac:dyDescent="0.25">
      <c r="A125">
        <v>410000</v>
      </c>
      <c r="B125">
        <v>4</v>
      </c>
      <c r="C125" t="s">
        <v>12</v>
      </c>
      <c r="D125">
        <v>2240</v>
      </c>
      <c r="E125">
        <v>4447</v>
      </c>
      <c r="F125">
        <v>2</v>
      </c>
      <c r="G125">
        <v>0</v>
      </c>
      <c r="H125">
        <v>3</v>
      </c>
      <c r="I125">
        <v>7</v>
      </c>
      <c r="J125">
        <v>2240</v>
      </c>
      <c r="K125">
        <v>0</v>
      </c>
      <c r="L125">
        <v>2006</v>
      </c>
      <c r="M125">
        <v>0</v>
      </c>
      <c r="N125">
        <v>0</v>
      </c>
    </row>
    <row r="126" spans="1:14" x14ac:dyDescent="0.25">
      <c r="A126">
        <v>460000</v>
      </c>
      <c r="B126">
        <v>5</v>
      </c>
      <c r="C126" t="s">
        <v>31</v>
      </c>
      <c r="D126">
        <v>3100</v>
      </c>
      <c r="E126">
        <v>7260</v>
      </c>
      <c r="F126">
        <v>2</v>
      </c>
      <c r="G126">
        <v>0</v>
      </c>
      <c r="H126">
        <v>3</v>
      </c>
      <c r="I126">
        <v>8</v>
      </c>
      <c r="J126">
        <v>3100</v>
      </c>
      <c r="K126">
        <v>0</v>
      </c>
      <c r="L126">
        <v>1963</v>
      </c>
      <c r="M126">
        <v>2000</v>
      </c>
      <c r="N126">
        <v>0</v>
      </c>
    </row>
    <row r="127" spans="1:14" x14ac:dyDescent="0.25">
      <c r="A127">
        <v>440000</v>
      </c>
      <c r="B127">
        <v>3</v>
      </c>
      <c r="C127">
        <v>2</v>
      </c>
      <c r="D127">
        <v>1860</v>
      </c>
      <c r="E127">
        <v>217800</v>
      </c>
      <c r="F127">
        <v>2</v>
      </c>
      <c r="G127">
        <v>2</v>
      </c>
      <c r="H127">
        <v>3</v>
      </c>
      <c r="I127">
        <v>8</v>
      </c>
      <c r="J127">
        <v>1860</v>
      </c>
      <c r="K127">
        <v>0</v>
      </c>
      <c r="L127">
        <v>1998</v>
      </c>
      <c r="M127">
        <v>0</v>
      </c>
      <c r="N127">
        <v>1</v>
      </c>
    </row>
    <row r="128" spans="1:14" x14ac:dyDescent="0.25">
      <c r="A128">
        <v>360000</v>
      </c>
      <c r="B128">
        <v>4</v>
      </c>
      <c r="C128" t="s">
        <v>6</v>
      </c>
      <c r="D128">
        <v>1750</v>
      </c>
      <c r="E128">
        <v>18810</v>
      </c>
      <c r="F128">
        <v>1</v>
      </c>
      <c r="G128">
        <v>0</v>
      </c>
      <c r="H128">
        <v>3</v>
      </c>
      <c r="I128">
        <v>7</v>
      </c>
      <c r="J128">
        <v>1220</v>
      </c>
      <c r="K128">
        <v>530</v>
      </c>
      <c r="L128">
        <v>1977</v>
      </c>
      <c r="M128">
        <v>0</v>
      </c>
      <c r="N128">
        <v>0</v>
      </c>
    </row>
    <row r="129" spans="1:14" x14ac:dyDescent="0.25">
      <c r="A129">
        <v>425000</v>
      </c>
      <c r="B129">
        <v>3</v>
      </c>
      <c r="C129" t="s">
        <v>12</v>
      </c>
      <c r="D129">
        <v>2540</v>
      </c>
      <c r="E129">
        <v>5612</v>
      </c>
      <c r="F129">
        <v>2</v>
      </c>
      <c r="G129">
        <v>0</v>
      </c>
      <c r="H129">
        <v>3</v>
      </c>
      <c r="I129">
        <v>9</v>
      </c>
      <c r="J129">
        <v>2540</v>
      </c>
      <c r="K129">
        <v>0</v>
      </c>
      <c r="L129">
        <v>1999</v>
      </c>
      <c r="M129">
        <v>0</v>
      </c>
      <c r="N129">
        <v>0</v>
      </c>
    </row>
    <row r="130" spans="1:14" x14ac:dyDescent="0.25">
      <c r="A130">
        <v>250000</v>
      </c>
      <c r="B130">
        <v>3</v>
      </c>
      <c r="C130">
        <v>1</v>
      </c>
      <c r="D130">
        <v>1250</v>
      </c>
      <c r="E130">
        <v>7920</v>
      </c>
      <c r="F130">
        <v>1</v>
      </c>
      <c r="G130">
        <v>0</v>
      </c>
      <c r="H130">
        <v>4</v>
      </c>
      <c r="I130">
        <v>7</v>
      </c>
      <c r="J130">
        <v>1250</v>
      </c>
      <c r="K130">
        <v>0</v>
      </c>
      <c r="L130">
        <v>1960</v>
      </c>
      <c r="M130">
        <v>0</v>
      </c>
      <c r="N130">
        <v>0</v>
      </c>
    </row>
    <row r="131" spans="1:14" x14ac:dyDescent="0.25">
      <c r="A131">
        <v>397000</v>
      </c>
      <c r="B131">
        <v>4</v>
      </c>
      <c r="C131" t="s">
        <v>12</v>
      </c>
      <c r="D131">
        <v>1790</v>
      </c>
      <c r="E131">
        <v>6590</v>
      </c>
      <c r="F131">
        <v>2</v>
      </c>
      <c r="G131">
        <v>0</v>
      </c>
      <c r="H131">
        <v>3</v>
      </c>
      <c r="I131">
        <v>7</v>
      </c>
      <c r="J131">
        <v>1790</v>
      </c>
      <c r="K131">
        <v>0</v>
      </c>
      <c r="L131">
        <v>2005</v>
      </c>
      <c r="M131">
        <v>0</v>
      </c>
      <c r="N131">
        <v>1</v>
      </c>
    </row>
    <row r="132" spans="1:14" x14ac:dyDescent="0.25">
      <c r="A132">
        <v>915000</v>
      </c>
      <c r="B132">
        <v>4</v>
      </c>
      <c r="C132" t="s">
        <v>31</v>
      </c>
      <c r="D132">
        <v>5250</v>
      </c>
      <c r="E132">
        <v>48352</v>
      </c>
      <c r="F132">
        <v>2</v>
      </c>
      <c r="G132">
        <v>0</v>
      </c>
      <c r="H132">
        <v>3</v>
      </c>
      <c r="I132">
        <v>10</v>
      </c>
      <c r="J132">
        <v>5250</v>
      </c>
      <c r="K132">
        <v>0</v>
      </c>
      <c r="L132">
        <v>1998</v>
      </c>
      <c r="M132">
        <v>0</v>
      </c>
      <c r="N132">
        <v>0</v>
      </c>
    </row>
    <row r="133" spans="1:14" x14ac:dyDescent="0.25">
      <c r="A133">
        <v>529000</v>
      </c>
      <c r="B133">
        <v>3</v>
      </c>
      <c r="C133" t="s">
        <v>12</v>
      </c>
      <c r="D133">
        <v>3070</v>
      </c>
      <c r="E133">
        <v>22098</v>
      </c>
      <c r="F133">
        <v>2</v>
      </c>
      <c r="G133">
        <v>0</v>
      </c>
      <c r="H133">
        <v>3</v>
      </c>
      <c r="I133">
        <v>9</v>
      </c>
      <c r="J133">
        <v>3070</v>
      </c>
      <c r="K133">
        <v>0</v>
      </c>
      <c r="L133">
        <v>1995</v>
      </c>
      <c r="M133">
        <v>0</v>
      </c>
      <c r="N133">
        <v>0</v>
      </c>
    </row>
    <row r="134" spans="1:14" x14ac:dyDescent="0.25">
      <c r="A134">
        <v>515000</v>
      </c>
      <c r="B134">
        <v>4</v>
      </c>
      <c r="C134" t="s">
        <v>12</v>
      </c>
      <c r="D134">
        <v>3200</v>
      </c>
      <c r="E134">
        <v>6473</v>
      </c>
      <c r="F134">
        <v>2</v>
      </c>
      <c r="G134">
        <v>0</v>
      </c>
      <c r="H134">
        <v>3</v>
      </c>
      <c r="I134">
        <v>7</v>
      </c>
      <c r="J134">
        <v>3200</v>
      </c>
      <c r="K134">
        <v>0</v>
      </c>
      <c r="L134">
        <v>2005</v>
      </c>
      <c r="M134">
        <v>0</v>
      </c>
      <c r="N134">
        <v>0</v>
      </c>
    </row>
    <row r="135" spans="1:14" x14ac:dyDescent="0.25">
      <c r="A135">
        <v>217000</v>
      </c>
      <c r="B135">
        <v>3</v>
      </c>
      <c r="C135">
        <v>1</v>
      </c>
      <c r="D135">
        <v>1400</v>
      </c>
      <c r="E135">
        <v>7800</v>
      </c>
      <c r="F135">
        <v>1</v>
      </c>
      <c r="G135">
        <v>0</v>
      </c>
      <c r="H135">
        <v>3</v>
      </c>
      <c r="I135">
        <v>7</v>
      </c>
      <c r="J135">
        <v>1400</v>
      </c>
      <c r="K135">
        <v>0</v>
      </c>
      <c r="L135">
        <v>1962</v>
      </c>
      <c r="M135">
        <v>0</v>
      </c>
      <c r="N135">
        <v>0</v>
      </c>
    </row>
    <row r="136" spans="1:14" x14ac:dyDescent="0.25">
      <c r="A136">
        <v>580135</v>
      </c>
      <c r="B136">
        <v>4</v>
      </c>
      <c r="C136" t="s">
        <v>12</v>
      </c>
      <c r="D136">
        <v>3150</v>
      </c>
      <c r="E136">
        <v>5886</v>
      </c>
      <c r="F136">
        <v>2</v>
      </c>
      <c r="G136">
        <v>0</v>
      </c>
      <c r="H136">
        <v>3</v>
      </c>
      <c r="I136">
        <v>8</v>
      </c>
      <c r="J136">
        <v>3150</v>
      </c>
      <c r="K136">
        <v>0</v>
      </c>
      <c r="L136">
        <v>2014</v>
      </c>
      <c r="M136">
        <v>0</v>
      </c>
      <c r="N136">
        <v>0</v>
      </c>
    </row>
    <row r="137" spans="1:14" x14ac:dyDescent="0.25">
      <c r="A137">
        <v>950000</v>
      </c>
      <c r="B137">
        <v>4</v>
      </c>
      <c r="C137" t="s">
        <v>14</v>
      </c>
      <c r="D137">
        <v>4140</v>
      </c>
      <c r="E137">
        <v>13392</v>
      </c>
      <c r="F137">
        <v>2</v>
      </c>
      <c r="G137">
        <v>0</v>
      </c>
      <c r="H137">
        <v>3</v>
      </c>
      <c r="I137">
        <v>11</v>
      </c>
      <c r="J137">
        <v>4140</v>
      </c>
      <c r="K137">
        <v>0</v>
      </c>
      <c r="L137">
        <v>2000</v>
      </c>
      <c r="M137">
        <v>0</v>
      </c>
      <c r="N137">
        <v>1</v>
      </c>
    </row>
    <row r="138" spans="1:14" x14ac:dyDescent="0.25">
      <c r="A138">
        <v>495500</v>
      </c>
      <c r="B138">
        <v>3</v>
      </c>
      <c r="C138" t="s">
        <v>12</v>
      </c>
      <c r="D138">
        <v>3190</v>
      </c>
      <c r="E138">
        <v>7828</v>
      </c>
      <c r="F138">
        <v>2</v>
      </c>
      <c r="G138">
        <v>0</v>
      </c>
      <c r="H138">
        <v>3</v>
      </c>
      <c r="I138">
        <v>9</v>
      </c>
      <c r="J138">
        <v>3190</v>
      </c>
      <c r="K138">
        <v>0</v>
      </c>
      <c r="L138">
        <v>2006</v>
      </c>
      <c r="M138">
        <v>0</v>
      </c>
      <c r="N138">
        <v>0</v>
      </c>
    </row>
    <row r="139" spans="1:14" x14ac:dyDescent="0.25">
      <c r="A139">
        <v>590000</v>
      </c>
      <c r="B139">
        <v>5</v>
      </c>
      <c r="C139">
        <v>3</v>
      </c>
      <c r="D139">
        <v>3480</v>
      </c>
      <c r="E139">
        <v>6625</v>
      </c>
      <c r="F139">
        <v>2</v>
      </c>
      <c r="G139">
        <v>0</v>
      </c>
      <c r="H139">
        <v>3</v>
      </c>
      <c r="I139">
        <v>8</v>
      </c>
      <c r="J139">
        <v>3480</v>
      </c>
      <c r="K139">
        <v>0</v>
      </c>
      <c r="L139">
        <v>2012</v>
      </c>
      <c r="M139">
        <v>0</v>
      </c>
      <c r="N139">
        <v>0</v>
      </c>
    </row>
    <row r="140" spans="1:14" x14ac:dyDescent="0.25">
      <c r="A140">
        <v>625000</v>
      </c>
      <c r="B140">
        <v>4</v>
      </c>
      <c r="C140" t="s">
        <v>9</v>
      </c>
      <c r="D140">
        <v>2920</v>
      </c>
      <c r="E140">
        <v>6605</v>
      </c>
      <c r="F140">
        <v>2</v>
      </c>
      <c r="G140">
        <v>0</v>
      </c>
      <c r="H140">
        <v>3</v>
      </c>
      <c r="I140">
        <v>8</v>
      </c>
      <c r="J140">
        <v>2920</v>
      </c>
      <c r="K140">
        <v>0</v>
      </c>
      <c r="L140">
        <v>2012</v>
      </c>
      <c r="M140">
        <v>0</v>
      </c>
      <c r="N140">
        <v>1</v>
      </c>
    </row>
    <row r="141" spans="1:14" x14ac:dyDescent="0.25">
      <c r="A141">
        <v>370000</v>
      </c>
      <c r="B141">
        <v>3</v>
      </c>
      <c r="C141" t="s">
        <v>6</v>
      </c>
      <c r="D141">
        <v>1480</v>
      </c>
      <c r="E141">
        <v>7725</v>
      </c>
      <c r="F141" t="s">
        <v>1</v>
      </c>
      <c r="G141">
        <v>0</v>
      </c>
      <c r="H141">
        <v>4</v>
      </c>
      <c r="I141">
        <v>7</v>
      </c>
      <c r="J141">
        <v>1480</v>
      </c>
      <c r="K141">
        <v>0</v>
      </c>
      <c r="L141">
        <v>1981</v>
      </c>
      <c r="M141">
        <v>0</v>
      </c>
      <c r="N141">
        <v>1</v>
      </c>
    </row>
    <row r="142" spans="1:14" x14ac:dyDescent="0.25">
      <c r="A142">
        <v>600000</v>
      </c>
      <c r="B142">
        <v>3</v>
      </c>
      <c r="C142" t="s">
        <v>26</v>
      </c>
      <c r="D142">
        <v>2680</v>
      </c>
      <c r="E142">
        <v>98445</v>
      </c>
      <c r="F142">
        <v>1</v>
      </c>
      <c r="G142">
        <v>0</v>
      </c>
      <c r="H142">
        <v>5</v>
      </c>
      <c r="I142">
        <v>8</v>
      </c>
      <c r="J142">
        <v>2680</v>
      </c>
      <c r="K142">
        <v>0</v>
      </c>
      <c r="L142">
        <v>1962</v>
      </c>
      <c r="M142">
        <v>0</v>
      </c>
      <c r="N142">
        <v>1</v>
      </c>
    </row>
    <row r="143" spans="1:14" x14ac:dyDescent="0.25">
      <c r="A143">
        <v>555000</v>
      </c>
      <c r="B143">
        <v>4</v>
      </c>
      <c r="C143" t="s">
        <v>26</v>
      </c>
      <c r="D143">
        <v>3330</v>
      </c>
      <c r="E143">
        <v>21785</v>
      </c>
      <c r="F143">
        <v>2</v>
      </c>
      <c r="G143">
        <v>0</v>
      </c>
      <c r="H143">
        <v>3</v>
      </c>
      <c r="I143">
        <v>9</v>
      </c>
      <c r="J143">
        <v>3330</v>
      </c>
      <c r="K143">
        <v>0</v>
      </c>
      <c r="L143">
        <v>1994</v>
      </c>
      <c r="M143">
        <v>0</v>
      </c>
      <c r="N143">
        <v>0</v>
      </c>
    </row>
    <row r="144" spans="1:14" x14ac:dyDescent="0.25">
      <c r="A144">
        <v>306500</v>
      </c>
      <c r="B144">
        <v>3</v>
      </c>
      <c r="C144" t="s">
        <v>1</v>
      </c>
      <c r="D144">
        <v>1100</v>
      </c>
      <c r="E144">
        <v>8140</v>
      </c>
      <c r="F144">
        <v>1</v>
      </c>
      <c r="G144">
        <v>0</v>
      </c>
      <c r="H144">
        <v>4</v>
      </c>
      <c r="I144">
        <v>7</v>
      </c>
      <c r="J144">
        <v>1100</v>
      </c>
      <c r="K144">
        <v>0</v>
      </c>
      <c r="L144">
        <v>1965</v>
      </c>
      <c r="M144">
        <v>0</v>
      </c>
      <c r="N144">
        <v>1</v>
      </c>
    </row>
    <row r="145" spans="1:14" x14ac:dyDescent="0.25">
      <c r="A145">
        <v>343000</v>
      </c>
      <c r="B145">
        <v>3</v>
      </c>
      <c r="C145">
        <v>1</v>
      </c>
      <c r="D145">
        <v>1410</v>
      </c>
      <c r="E145">
        <v>18600</v>
      </c>
      <c r="F145">
        <v>1</v>
      </c>
      <c r="G145">
        <v>0</v>
      </c>
      <c r="H145">
        <v>5</v>
      </c>
      <c r="I145">
        <v>7</v>
      </c>
      <c r="J145">
        <v>1410</v>
      </c>
      <c r="K145">
        <v>0</v>
      </c>
      <c r="L145">
        <v>1960</v>
      </c>
      <c r="M145">
        <v>0</v>
      </c>
      <c r="N145">
        <v>1</v>
      </c>
    </row>
    <row r="146" spans="1:14" x14ac:dyDescent="0.25">
      <c r="A146">
        <v>332000</v>
      </c>
      <c r="B146">
        <v>3</v>
      </c>
      <c r="C146" t="s">
        <v>12</v>
      </c>
      <c r="D146">
        <v>1530</v>
      </c>
      <c r="E146">
        <v>9406</v>
      </c>
      <c r="F146">
        <v>1</v>
      </c>
      <c r="G146">
        <v>0</v>
      </c>
      <c r="H146">
        <v>3</v>
      </c>
      <c r="I146">
        <v>7</v>
      </c>
      <c r="J146">
        <v>1270</v>
      </c>
      <c r="K146">
        <v>260</v>
      </c>
      <c r="L146">
        <v>1993</v>
      </c>
      <c r="M146">
        <v>0</v>
      </c>
      <c r="N146">
        <v>1</v>
      </c>
    </row>
    <row r="147" spans="1:14" x14ac:dyDescent="0.25">
      <c r="A147">
        <v>350000</v>
      </c>
      <c r="B147">
        <v>5</v>
      </c>
      <c r="C147" t="s">
        <v>6</v>
      </c>
      <c r="D147">
        <v>2330</v>
      </c>
      <c r="E147">
        <v>14322</v>
      </c>
      <c r="F147">
        <v>1</v>
      </c>
      <c r="G147">
        <v>0</v>
      </c>
      <c r="H147">
        <v>4</v>
      </c>
      <c r="I147">
        <v>7</v>
      </c>
      <c r="J147">
        <v>1180</v>
      </c>
      <c r="K147">
        <v>1150</v>
      </c>
      <c r="L147">
        <v>1968</v>
      </c>
      <c r="M147">
        <v>0</v>
      </c>
      <c r="N147">
        <v>0</v>
      </c>
    </row>
    <row r="148" spans="1:14" x14ac:dyDescent="0.25">
      <c r="A148">
        <v>520000</v>
      </c>
      <c r="B148">
        <v>3</v>
      </c>
      <c r="C148" t="s">
        <v>12</v>
      </c>
      <c r="D148">
        <v>2460</v>
      </c>
      <c r="E148">
        <v>54885</v>
      </c>
      <c r="F148">
        <v>2</v>
      </c>
      <c r="G148">
        <v>0</v>
      </c>
      <c r="H148">
        <v>4</v>
      </c>
      <c r="I148">
        <v>8</v>
      </c>
      <c r="J148">
        <v>2460</v>
      </c>
      <c r="K148">
        <v>0</v>
      </c>
      <c r="L148">
        <v>1980</v>
      </c>
      <c r="M148">
        <v>0</v>
      </c>
      <c r="N148">
        <v>1</v>
      </c>
    </row>
    <row r="149" spans="1:14" x14ac:dyDescent="0.25">
      <c r="A149">
        <v>365000</v>
      </c>
      <c r="B149">
        <v>4</v>
      </c>
      <c r="C149" t="s">
        <v>12</v>
      </c>
      <c r="D149">
        <v>2030</v>
      </c>
      <c r="E149">
        <v>7210</v>
      </c>
      <c r="F149">
        <v>1</v>
      </c>
      <c r="G149">
        <v>0</v>
      </c>
      <c r="H149">
        <v>5</v>
      </c>
      <c r="I149">
        <v>7</v>
      </c>
      <c r="J149">
        <v>1330</v>
      </c>
      <c r="K149">
        <v>700</v>
      </c>
      <c r="L149">
        <v>1969</v>
      </c>
      <c r="M149">
        <v>0</v>
      </c>
      <c r="N149">
        <v>0</v>
      </c>
    </row>
    <row r="150" spans="1:14" x14ac:dyDescent="0.25">
      <c r="A150">
        <v>355000</v>
      </c>
      <c r="B150">
        <v>1</v>
      </c>
      <c r="C150" t="s">
        <v>6</v>
      </c>
      <c r="D150">
        <v>750</v>
      </c>
      <c r="E150">
        <v>20339</v>
      </c>
      <c r="F150">
        <v>1</v>
      </c>
      <c r="G150">
        <v>0</v>
      </c>
      <c r="H150">
        <v>4</v>
      </c>
      <c r="I150">
        <v>4</v>
      </c>
      <c r="J150">
        <v>550</v>
      </c>
      <c r="K150">
        <v>200</v>
      </c>
      <c r="L150">
        <v>1946</v>
      </c>
      <c r="M150">
        <v>0</v>
      </c>
      <c r="N150">
        <v>1</v>
      </c>
    </row>
    <row r="151" spans="1:14" x14ac:dyDescent="0.25">
      <c r="A151">
        <v>190000</v>
      </c>
      <c r="B151">
        <v>3</v>
      </c>
      <c r="C151" t="s">
        <v>6</v>
      </c>
      <c r="D151">
        <v>1520</v>
      </c>
      <c r="E151">
        <v>9600</v>
      </c>
      <c r="F151">
        <v>1</v>
      </c>
      <c r="G151">
        <v>0</v>
      </c>
      <c r="H151">
        <v>4</v>
      </c>
      <c r="I151">
        <v>7</v>
      </c>
      <c r="J151">
        <v>1520</v>
      </c>
      <c r="K151">
        <v>0</v>
      </c>
      <c r="L151">
        <v>1967</v>
      </c>
      <c r="M151">
        <v>0</v>
      </c>
      <c r="N151">
        <v>0</v>
      </c>
    </row>
    <row r="152" spans="1:14" x14ac:dyDescent="0.25">
      <c r="A152">
        <v>314950</v>
      </c>
      <c r="B152">
        <v>3</v>
      </c>
      <c r="C152" t="s">
        <v>6</v>
      </c>
      <c r="D152">
        <v>1520</v>
      </c>
      <c r="E152">
        <v>9600</v>
      </c>
      <c r="F152">
        <v>1</v>
      </c>
      <c r="G152">
        <v>0</v>
      </c>
      <c r="H152">
        <v>4</v>
      </c>
      <c r="I152">
        <v>7</v>
      </c>
      <c r="J152">
        <v>1520</v>
      </c>
      <c r="K152">
        <v>0</v>
      </c>
      <c r="L152">
        <v>1967</v>
      </c>
      <c r="M152">
        <v>0</v>
      </c>
      <c r="N152">
        <v>1</v>
      </c>
    </row>
    <row r="153" spans="1:14" x14ac:dyDescent="0.25">
      <c r="A153">
        <v>540000</v>
      </c>
      <c r="B153">
        <v>4</v>
      </c>
      <c r="C153" t="s">
        <v>12</v>
      </c>
      <c r="D153">
        <v>2600</v>
      </c>
      <c r="E153">
        <v>9935</v>
      </c>
      <c r="F153">
        <v>2</v>
      </c>
      <c r="G153">
        <v>0</v>
      </c>
      <c r="H153">
        <v>3</v>
      </c>
      <c r="I153">
        <v>8</v>
      </c>
      <c r="J153">
        <v>2600</v>
      </c>
      <c r="K153">
        <v>0</v>
      </c>
      <c r="L153">
        <v>2005</v>
      </c>
      <c r="M153">
        <v>0</v>
      </c>
      <c r="N153">
        <v>1</v>
      </c>
    </row>
    <row r="154" spans="1:14" x14ac:dyDescent="0.25">
      <c r="A154">
        <v>1050000</v>
      </c>
      <c r="B154">
        <v>4</v>
      </c>
      <c r="C154" t="s">
        <v>12</v>
      </c>
      <c r="D154">
        <v>4080</v>
      </c>
      <c r="E154">
        <v>11054</v>
      </c>
      <c r="F154">
        <v>2</v>
      </c>
      <c r="G154">
        <v>0</v>
      </c>
      <c r="H154">
        <v>3</v>
      </c>
      <c r="I154">
        <v>11</v>
      </c>
      <c r="J154">
        <v>4080</v>
      </c>
      <c r="K154">
        <v>0</v>
      </c>
      <c r="L154">
        <v>2001</v>
      </c>
      <c r="M154">
        <v>0</v>
      </c>
      <c r="N154">
        <v>1</v>
      </c>
    </row>
    <row r="155" spans="1:14" x14ac:dyDescent="0.25">
      <c r="A155">
        <v>360000</v>
      </c>
      <c r="B155">
        <v>5</v>
      </c>
      <c r="C155" t="s">
        <v>12</v>
      </c>
      <c r="D155">
        <v>2130</v>
      </c>
      <c r="E155">
        <v>7111</v>
      </c>
      <c r="F155">
        <v>1</v>
      </c>
      <c r="G155">
        <v>0</v>
      </c>
      <c r="H155">
        <v>3</v>
      </c>
      <c r="I155">
        <v>7</v>
      </c>
      <c r="J155">
        <v>1330</v>
      </c>
      <c r="K155">
        <v>800</v>
      </c>
      <c r="L155">
        <v>1968</v>
      </c>
      <c r="M155">
        <v>0</v>
      </c>
      <c r="N155">
        <v>0</v>
      </c>
    </row>
    <row r="156" spans="1:14" x14ac:dyDescent="0.25">
      <c r="A156">
        <v>453500</v>
      </c>
      <c r="B156">
        <v>5</v>
      </c>
      <c r="C156" t="s">
        <v>12</v>
      </c>
      <c r="D156">
        <v>2300</v>
      </c>
      <c r="E156">
        <v>23345</v>
      </c>
      <c r="F156">
        <v>1</v>
      </c>
      <c r="G156">
        <v>0</v>
      </c>
      <c r="H156">
        <v>5</v>
      </c>
      <c r="I156">
        <v>7</v>
      </c>
      <c r="J156">
        <v>1170</v>
      </c>
      <c r="K156">
        <v>1130</v>
      </c>
      <c r="L156">
        <v>1967</v>
      </c>
      <c r="M156">
        <v>0</v>
      </c>
      <c r="N156">
        <v>0</v>
      </c>
    </row>
    <row r="157" spans="1:14" x14ac:dyDescent="0.25">
      <c r="A157">
        <v>1205000</v>
      </c>
      <c r="B157">
        <v>5</v>
      </c>
      <c r="C157" t="s">
        <v>138</v>
      </c>
      <c r="D157">
        <v>4420</v>
      </c>
      <c r="E157">
        <v>13497</v>
      </c>
      <c r="F157">
        <v>2</v>
      </c>
      <c r="G157">
        <v>0</v>
      </c>
      <c r="H157">
        <v>3</v>
      </c>
      <c r="I157">
        <v>11</v>
      </c>
      <c r="J157">
        <v>3510</v>
      </c>
      <c r="K157">
        <v>910</v>
      </c>
      <c r="L157">
        <v>2000</v>
      </c>
      <c r="M157">
        <v>0</v>
      </c>
      <c r="N157">
        <v>1</v>
      </c>
    </row>
    <row r="158" spans="1:14" x14ac:dyDescent="0.25">
      <c r="A158">
        <v>405000</v>
      </c>
      <c r="B158">
        <v>4</v>
      </c>
      <c r="C158" t="s">
        <v>12</v>
      </c>
      <c r="D158">
        <v>2220</v>
      </c>
      <c r="E158">
        <v>4652</v>
      </c>
      <c r="F158">
        <v>2</v>
      </c>
      <c r="G158">
        <v>0</v>
      </c>
      <c r="H158">
        <v>3</v>
      </c>
      <c r="I158">
        <v>7</v>
      </c>
      <c r="J158">
        <v>2220</v>
      </c>
      <c r="K158">
        <v>0</v>
      </c>
      <c r="L158">
        <v>2001</v>
      </c>
      <c r="M158">
        <v>0</v>
      </c>
      <c r="N158">
        <v>0</v>
      </c>
    </row>
    <row r="159" spans="1:14" x14ac:dyDescent="0.25">
      <c r="A159">
        <v>310000</v>
      </c>
      <c r="B159">
        <v>7</v>
      </c>
      <c r="C159" t="s">
        <v>1</v>
      </c>
      <c r="D159">
        <v>2660</v>
      </c>
      <c r="E159">
        <v>15111</v>
      </c>
      <c r="F159" t="s">
        <v>1</v>
      </c>
      <c r="G159">
        <v>0</v>
      </c>
      <c r="H159">
        <v>4</v>
      </c>
      <c r="I159">
        <v>7</v>
      </c>
      <c r="J159">
        <v>2660</v>
      </c>
      <c r="K159">
        <v>0</v>
      </c>
      <c r="L159">
        <v>1962</v>
      </c>
      <c r="M159">
        <v>0</v>
      </c>
      <c r="N159">
        <v>0</v>
      </c>
    </row>
    <row r="160" spans="1:14" x14ac:dyDescent="0.25">
      <c r="A160">
        <v>320000</v>
      </c>
      <c r="B160">
        <v>5</v>
      </c>
      <c r="C160">
        <v>1</v>
      </c>
      <c r="D160">
        <v>1740</v>
      </c>
      <c r="E160">
        <v>27350</v>
      </c>
      <c r="F160">
        <v>1</v>
      </c>
      <c r="G160">
        <v>0</v>
      </c>
      <c r="H160">
        <v>4</v>
      </c>
      <c r="I160">
        <v>5</v>
      </c>
      <c r="J160">
        <v>1740</v>
      </c>
      <c r="K160">
        <v>0</v>
      </c>
      <c r="L160">
        <v>1958</v>
      </c>
      <c r="M160">
        <v>0</v>
      </c>
      <c r="N160">
        <v>0</v>
      </c>
    </row>
    <row r="161" spans="1:14" x14ac:dyDescent="0.25">
      <c r="A161">
        <v>545000</v>
      </c>
      <c r="B161">
        <v>3</v>
      </c>
      <c r="C161" t="s">
        <v>6</v>
      </c>
      <c r="D161">
        <v>1700</v>
      </c>
      <c r="E161">
        <v>51649</v>
      </c>
      <c r="F161" t="s">
        <v>1</v>
      </c>
      <c r="G161">
        <v>0</v>
      </c>
      <c r="H161">
        <v>5</v>
      </c>
      <c r="I161">
        <v>6</v>
      </c>
      <c r="J161">
        <v>1700</v>
      </c>
      <c r="K161">
        <v>0</v>
      </c>
      <c r="L161">
        <v>1931</v>
      </c>
      <c r="M161">
        <v>0</v>
      </c>
      <c r="N161">
        <v>1</v>
      </c>
    </row>
    <row r="162" spans="1:14" x14ac:dyDescent="0.25">
      <c r="A162">
        <v>525000</v>
      </c>
      <c r="B162">
        <v>3</v>
      </c>
      <c r="C162" t="s">
        <v>12</v>
      </c>
      <c r="D162">
        <v>2990</v>
      </c>
      <c r="E162">
        <v>6725</v>
      </c>
      <c r="F162">
        <v>2</v>
      </c>
      <c r="G162">
        <v>0</v>
      </c>
      <c r="H162">
        <v>3</v>
      </c>
      <c r="I162">
        <v>9</v>
      </c>
      <c r="J162">
        <v>2990</v>
      </c>
      <c r="K162">
        <v>0</v>
      </c>
      <c r="L162">
        <v>2003</v>
      </c>
      <c r="M162">
        <v>0</v>
      </c>
      <c r="N162">
        <v>0</v>
      </c>
    </row>
    <row r="163" spans="1:14" x14ac:dyDescent="0.25">
      <c r="A163">
        <v>470000</v>
      </c>
      <c r="B163">
        <v>3</v>
      </c>
      <c r="C163" t="s">
        <v>12</v>
      </c>
      <c r="D163">
        <v>2150</v>
      </c>
      <c r="E163">
        <v>8221</v>
      </c>
      <c r="F163">
        <v>2</v>
      </c>
      <c r="G163">
        <v>0</v>
      </c>
      <c r="H163">
        <v>3</v>
      </c>
      <c r="I163">
        <v>8</v>
      </c>
      <c r="J163">
        <v>2150</v>
      </c>
      <c r="K163">
        <v>0</v>
      </c>
      <c r="L163">
        <v>1992</v>
      </c>
      <c r="M163">
        <v>0</v>
      </c>
      <c r="N163">
        <v>1</v>
      </c>
    </row>
    <row r="164" spans="1:14" x14ac:dyDescent="0.25">
      <c r="A164">
        <v>585000</v>
      </c>
      <c r="B164">
        <v>3</v>
      </c>
      <c r="C164" t="s">
        <v>9</v>
      </c>
      <c r="D164">
        <v>3080</v>
      </c>
      <c r="E164">
        <v>7282</v>
      </c>
      <c r="F164">
        <v>2</v>
      </c>
      <c r="G164">
        <v>0</v>
      </c>
      <c r="H164">
        <v>3</v>
      </c>
      <c r="I164">
        <v>9</v>
      </c>
      <c r="J164">
        <v>3080</v>
      </c>
      <c r="K164">
        <v>0</v>
      </c>
      <c r="L164">
        <v>2008</v>
      </c>
      <c r="M164">
        <v>0</v>
      </c>
      <c r="N164">
        <v>0</v>
      </c>
    </row>
    <row r="165" spans="1:14" x14ac:dyDescent="0.25">
      <c r="A165">
        <v>275000</v>
      </c>
      <c r="B165">
        <v>3</v>
      </c>
      <c r="C165" t="s">
        <v>1</v>
      </c>
      <c r="D165">
        <v>1350</v>
      </c>
      <c r="E165">
        <v>7800</v>
      </c>
      <c r="F165">
        <v>1</v>
      </c>
      <c r="G165">
        <v>0</v>
      </c>
      <c r="H165">
        <v>3</v>
      </c>
      <c r="I165">
        <v>7</v>
      </c>
      <c r="J165">
        <v>1350</v>
      </c>
      <c r="K165">
        <v>0</v>
      </c>
      <c r="L165">
        <v>1959</v>
      </c>
      <c r="M165">
        <v>0</v>
      </c>
      <c r="N165">
        <v>0</v>
      </c>
    </row>
    <row r="166" spans="1:14" x14ac:dyDescent="0.25">
      <c r="A166">
        <v>310000</v>
      </c>
      <c r="B166">
        <v>3</v>
      </c>
      <c r="C166">
        <v>1</v>
      </c>
      <c r="D166">
        <v>1250</v>
      </c>
      <c r="E166">
        <v>10723</v>
      </c>
      <c r="F166">
        <v>1</v>
      </c>
      <c r="G166">
        <v>0</v>
      </c>
      <c r="H166">
        <v>4</v>
      </c>
      <c r="I166">
        <v>7</v>
      </c>
      <c r="J166">
        <v>1250</v>
      </c>
      <c r="K166">
        <v>0</v>
      </c>
      <c r="L166">
        <v>1961</v>
      </c>
      <c r="M166">
        <v>0</v>
      </c>
      <c r="N166">
        <v>1</v>
      </c>
    </row>
    <row r="167" spans="1:14" x14ac:dyDescent="0.25">
      <c r="A167">
        <v>287000</v>
      </c>
      <c r="B167">
        <v>4</v>
      </c>
      <c r="C167" t="s">
        <v>1</v>
      </c>
      <c r="D167">
        <v>1300</v>
      </c>
      <c r="E167">
        <v>10050</v>
      </c>
      <c r="F167" t="s">
        <v>1</v>
      </c>
      <c r="G167">
        <v>0</v>
      </c>
      <c r="H167">
        <v>3</v>
      </c>
      <c r="I167">
        <v>7</v>
      </c>
      <c r="J167">
        <v>1300</v>
      </c>
      <c r="K167">
        <v>0</v>
      </c>
      <c r="L167">
        <v>1963</v>
      </c>
      <c r="M167">
        <v>0</v>
      </c>
      <c r="N167">
        <v>1</v>
      </c>
    </row>
    <row r="168" spans="1:14" x14ac:dyDescent="0.25">
      <c r="A168">
        <v>487500</v>
      </c>
      <c r="B168">
        <v>4</v>
      </c>
      <c r="C168" t="s">
        <v>12</v>
      </c>
      <c r="D168">
        <v>2810</v>
      </c>
      <c r="E168">
        <v>6296</v>
      </c>
      <c r="F168">
        <v>2</v>
      </c>
      <c r="G168">
        <v>0</v>
      </c>
      <c r="H168">
        <v>3</v>
      </c>
      <c r="I168">
        <v>9</v>
      </c>
      <c r="J168">
        <v>2810</v>
      </c>
      <c r="K168">
        <v>0</v>
      </c>
      <c r="L168">
        <v>2013</v>
      </c>
      <c r="M168">
        <v>0</v>
      </c>
      <c r="N168">
        <v>0</v>
      </c>
    </row>
    <row r="169" spans="1:14" x14ac:dyDescent="0.25">
      <c r="A169">
        <v>230000</v>
      </c>
      <c r="B169">
        <v>3</v>
      </c>
      <c r="C169" t="s">
        <v>6</v>
      </c>
      <c r="D169">
        <v>1260</v>
      </c>
      <c r="E169">
        <v>10164</v>
      </c>
      <c r="F169">
        <v>1</v>
      </c>
      <c r="G169">
        <v>0</v>
      </c>
      <c r="H169">
        <v>4</v>
      </c>
      <c r="I169">
        <v>6</v>
      </c>
      <c r="J169">
        <v>1260</v>
      </c>
      <c r="K169">
        <v>0</v>
      </c>
      <c r="L169">
        <v>1964</v>
      </c>
      <c r="M169">
        <v>0</v>
      </c>
      <c r="N169">
        <v>0</v>
      </c>
    </row>
    <row r="170" spans="1:14" x14ac:dyDescent="0.25">
      <c r="A170">
        <v>460500</v>
      </c>
      <c r="B170">
        <v>4</v>
      </c>
      <c r="C170" t="s">
        <v>12</v>
      </c>
      <c r="D170">
        <v>2170</v>
      </c>
      <c r="E170">
        <v>7533</v>
      </c>
      <c r="F170">
        <v>2</v>
      </c>
      <c r="G170">
        <v>0</v>
      </c>
      <c r="H170">
        <v>3</v>
      </c>
      <c r="I170">
        <v>8</v>
      </c>
      <c r="J170">
        <v>2170</v>
      </c>
      <c r="K170">
        <v>0</v>
      </c>
      <c r="L170">
        <v>1991</v>
      </c>
      <c r="M170">
        <v>0</v>
      </c>
      <c r="N170">
        <v>1</v>
      </c>
    </row>
    <row r="171" spans="1:14" x14ac:dyDescent="0.25">
      <c r="A171">
        <v>629000</v>
      </c>
      <c r="B171">
        <v>4</v>
      </c>
      <c r="C171" t="s">
        <v>12</v>
      </c>
      <c r="D171">
        <v>2660</v>
      </c>
      <c r="E171">
        <v>22050</v>
      </c>
      <c r="F171">
        <v>2</v>
      </c>
      <c r="G171">
        <v>0</v>
      </c>
      <c r="H171">
        <v>3</v>
      </c>
      <c r="I171">
        <v>9</v>
      </c>
      <c r="J171">
        <v>2660</v>
      </c>
      <c r="K171">
        <v>0</v>
      </c>
      <c r="L171">
        <v>1996</v>
      </c>
      <c r="M171">
        <v>0</v>
      </c>
      <c r="N171">
        <v>1</v>
      </c>
    </row>
    <row r="172" spans="1:14" x14ac:dyDescent="0.25">
      <c r="A172">
        <v>349000</v>
      </c>
      <c r="B172">
        <v>4</v>
      </c>
      <c r="C172" t="s">
        <v>6</v>
      </c>
      <c r="D172">
        <v>1700</v>
      </c>
      <c r="E172">
        <v>7800</v>
      </c>
      <c r="F172">
        <v>1</v>
      </c>
      <c r="G172">
        <v>0</v>
      </c>
      <c r="H172">
        <v>5</v>
      </c>
      <c r="I172">
        <v>7</v>
      </c>
      <c r="J172">
        <v>1120</v>
      </c>
      <c r="K172">
        <v>580</v>
      </c>
      <c r="L172">
        <v>1981</v>
      </c>
      <c r="M172">
        <v>0</v>
      </c>
      <c r="N172">
        <v>0</v>
      </c>
    </row>
    <row r="173" spans="1:14" x14ac:dyDescent="0.25">
      <c r="A173">
        <v>330000</v>
      </c>
      <c r="B173">
        <v>3</v>
      </c>
      <c r="C173" t="s">
        <v>6</v>
      </c>
      <c r="D173">
        <v>2020</v>
      </c>
      <c r="E173">
        <v>11050</v>
      </c>
      <c r="F173">
        <v>1</v>
      </c>
      <c r="G173">
        <v>0</v>
      </c>
      <c r="H173">
        <v>4</v>
      </c>
      <c r="I173">
        <v>8</v>
      </c>
      <c r="J173">
        <v>1320</v>
      </c>
      <c r="K173">
        <v>700</v>
      </c>
      <c r="L173">
        <v>1969</v>
      </c>
      <c r="M173">
        <v>0</v>
      </c>
      <c r="N173">
        <v>0</v>
      </c>
    </row>
    <row r="174" spans="1:14" x14ac:dyDescent="0.25">
      <c r="A174">
        <v>420000</v>
      </c>
      <c r="B174">
        <v>3</v>
      </c>
      <c r="C174" t="s">
        <v>12</v>
      </c>
      <c r="D174">
        <v>1810</v>
      </c>
      <c r="E174">
        <v>7210</v>
      </c>
      <c r="F174">
        <v>1</v>
      </c>
      <c r="G174">
        <v>0</v>
      </c>
      <c r="H174">
        <v>5</v>
      </c>
      <c r="I174">
        <v>7</v>
      </c>
      <c r="J174">
        <v>1210</v>
      </c>
      <c r="K174">
        <v>600</v>
      </c>
      <c r="L174">
        <v>1968</v>
      </c>
      <c r="M174">
        <v>0</v>
      </c>
      <c r="N174">
        <v>1</v>
      </c>
    </row>
    <row r="175" spans="1:14" x14ac:dyDescent="0.25">
      <c r="A175">
        <v>518000</v>
      </c>
      <c r="B175">
        <v>4</v>
      </c>
      <c r="C175" t="s">
        <v>12</v>
      </c>
      <c r="D175">
        <v>2790</v>
      </c>
      <c r="E175">
        <v>9910</v>
      </c>
      <c r="F175">
        <v>2</v>
      </c>
      <c r="G175">
        <v>0</v>
      </c>
      <c r="H175">
        <v>3</v>
      </c>
      <c r="I175">
        <v>8</v>
      </c>
      <c r="J175">
        <v>2790</v>
      </c>
      <c r="K175">
        <v>0</v>
      </c>
      <c r="L175">
        <v>2003</v>
      </c>
      <c r="M175">
        <v>0</v>
      </c>
      <c r="N175">
        <v>0</v>
      </c>
    </row>
    <row r="176" spans="1:14" x14ac:dyDescent="0.25">
      <c r="A176">
        <v>429950</v>
      </c>
      <c r="B176">
        <v>4</v>
      </c>
      <c r="C176" t="s">
        <v>26</v>
      </c>
      <c r="D176">
        <v>1740</v>
      </c>
      <c r="E176">
        <v>10875</v>
      </c>
      <c r="F176">
        <v>1</v>
      </c>
      <c r="G176">
        <v>0</v>
      </c>
      <c r="H176">
        <v>3</v>
      </c>
      <c r="I176">
        <v>8</v>
      </c>
      <c r="J176">
        <v>1740</v>
      </c>
      <c r="K176">
        <v>0</v>
      </c>
      <c r="L176">
        <v>1967</v>
      </c>
      <c r="M176">
        <v>0</v>
      </c>
      <c r="N176">
        <v>1</v>
      </c>
    </row>
    <row r="177" spans="1:14" x14ac:dyDescent="0.25">
      <c r="A177">
        <v>370000</v>
      </c>
      <c r="B177">
        <v>4</v>
      </c>
      <c r="C177" t="s">
        <v>12</v>
      </c>
      <c r="D177">
        <v>2190</v>
      </c>
      <c r="E177">
        <v>17600</v>
      </c>
      <c r="F177">
        <v>1</v>
      </c>
      <c r="G177">
        <v>0</v>
      </c>
      <c r="H177">
        <v>4</v>
      </c>
      <c r="I177">
        <v>7</v>
      </c>
      <c r="J177">
        <v>1110</v>
      </c>
      <c r="K177">
        <v>1080</v>
      </c>
      <c r="L177">
        <v>1966</v>
      </c>
      <c r="M177">
        <v>0</v>
      </c>
      <c r="N177">
        <v>0</v>
      </c>
    </row>
    <row r="178" spans="1:14" x14ac:dyDescent="0.25">
      <c r="A178">
        <v>419000</v>
      </c>
      <c r="B178">
        <v>3</v>
      </c>
      <c r="C178" t="s">
        <v>12</v>
      </c>
      <c r="D178">
        <v>2170</v>
      </c>
      <c r="E178">
        <v>4517</v>
      </c>
      <c r="F178">
        <v>2</v>
      </c>
      <c r="G178">
        <v>0</v>
      </c>
      <c r="H178">
        <v>3</v>
      </c>
      <c r="I178">
        <v>8</v>
      </c>
      <c r="J178">
        <v>2170</v>
      </c>
      <c r="K178">
        <v>0</v>
      </c>
      <c r="L178">
        <v>2002</v>
      </c>
      <c r="M178">
        <v>0</v>
      </c>
      <c r="N178">
        <v>0</v>
      </c>
    </row>
    <row r="179" spans="1:14" x14ac:dyDescent="0.25">
      <c r="A179">
        <v>375000</v>
      </c>
      <c r="B179">
        <v>5</v>
      </c>
      <c r="C179" t="s">
        <v>12</v>
      </c>
      <c r="D179">
        <v>2100</v>
      </c>
      <c r="E179">
        <v>14858</v>
      </c>
      <c r="F179">
        <v>1</v>
      </c>
      <c r="G179">
        <v>0</v>
      </c>
      <c r="H179">
        <v>5</v>
      </c>
      <c r="I179">
        <v>8</v>
      </c>
      <c r="J179">
        <v>2100</v>
      </c>
      <c r="K179">
        <v>0</v>
      </c>
      <c r="L179">
        <v>1970</v>
      </c>
      <c r="M179">
        <v>0</v>
      </c>
      <c r="N179">
        <v>0</v>
      </c>
    </row>
    <row r="180" spans="1:14" x14ac:dyDescent="0.25">
      <c r="A180">
        <v>464000</v>
      </c>
      <c r="B180">
        <v>4</v>
      </c>
      <c r="C180" t="s">
        <v>12</v>
      </c>
      <c r="D180">
        <v>2180</v>
      </c>
      <c r="E180">
        <v>7203</v>
      </c>
      <c r="F180">
        <v>2</v>
      </c>
      <c r="G180">
        <v>0</v>
      </c>
      <c r="H180">
        <v>4</v>
      </c>
      <c r="I180">
        <v>8</v>
      </c>
      <c r="J180">
        <v>2180</v>
      </c>
      <c r="K180">
        <v>0</v>
      </c>
      <c r="L180">
        <v>1989</v>
      </c>
      <c r="M180">
        <v>0</v>
      </c>
      <c r="N180">
        <v>1</v>
      </c>
    </row>
    <row r="181" spans="1:14" x14ac:dyDescent="0.25">
      <c r="A181">
        <v>280000</v>
      </c>
      <c r="B181">
        <v>3</v>
      </c>
      <c r="C181" t="s">
        <v>12</v>
      </c>
      <c r="D181">
        <v>1720</v>
      </c>
      <c r="E181">
        <v>1916</v>
      </c>
      <c r="F181">
        <v>2</v>
      </c>
      <c r="G181">
        <v>0</v>
      </c>
      <c r="H181">
        <v>3</v>
      </c>
      <c r="I181">
        <v>7</v>
      </c>
      <c r="J181">
        <v>1720</v>
      </c>
      <c r="K181">
        <v>0</v>
      </c>
      <c r="L181">
        <v>2005</v>
      </c>
      <c r="M181">
        <v>0</v>
      </c>
      <c r="N181">
        <v>0</v>
      </c>
    </row>
    <row r="182" spans="1:14" x14ac:dyDescent="0.25">
      <c r="A182">
        <v>475000</v>
      </c>
      <c r="B182">
        <v>4</v>
      </c>
      <c r="C182" t="s">
        <v>9</v>
      </c>
      <c r="D182">
        <v>2200</v>
      </c>
      <c r="E182">
        <v>16288</v>
      </c>
      <c r="F182">
        <v>1</v>
      </c>
      <c r="G182">
        <v>0</v>
      </c>
      <c r="H182">
        <v>3</v>
      </c>
      <c r="I182">
        <v>7</v>
      </c>
      <c r="J182">
        <v>1290</v>
      </c>
      <c r="K182">
        <v>910</v>
      </c>
      <c r="L182">
        <v>1980</v>
      </c>
      <c r="M182">
        <v>0</v>
      </c>
      <c r="N182">
        <v>1</v>
      </c>
    </row>
    <row r="183" spans="1:14" x14ac:dyDescent="0.25">
      <c r="A183">
        <v>471000</v>
      </c>
      <c r="B183">
        <v>4</v>
      </c>
      <c r="C183" t="s">
        <v>26</v>
      </c>
      <c r="D183">
        <v>3410</v>
      </c>
      <c r="E183">
        <v>57063</v>
      </c>
      <c r="F183">
        <v>2</v>
      </c>
      <c r="G183">
        <v>0</v>
      </c>
      <c r="H183">
        <v>4</v>
      </c>
      <c r="I183">
        <v>8</v>
      </c>
      <c r="J183">
        <v>2410</v>
      </c>
      <c r="K183">
        <v>1000</v>
      </c>
      <c r="L183">
        <v>1978</v>
      </c>
      <c r="M183">
        <v>0</v>
      </c>
      <c r="N183">
        <v>0</v>
      </c>
    </row>
    <row r="184" spans="1:14" x14ac:dyDescent="0.25">
      <c r="A184">
        <v>335000</v>
      </c>
      <c r="B184">
        <v>4</v>
      </c>
      <c r="C184" t="s">
        <v>26</v>
      </c>
      <c r="D184">
        <v>2030</v>
      </c>
      <c r="E184">
        <v>13500</v>
      </c>
      <c r="F184">
        <v>1</v>
      </c>
      <c r="G184">
        <v>0</v>
      </c>
      <c r="H184">
        <v>3</v>
      </c>
      <c r="I184">
        <v>7</v>
      </c>
      <c r="J184">
        <v>1230</v>
      </c>
      <c r="K184">
        <v>800</v>
      </c>
      <c r="L184">
        <v>1963</v>
      </c>
      <c r="M184">
        <v>0</v>
      </c>
      <c r="N184">
        <v>0</v>
      </c>
    </row>
    <row r="185" spans="1:14" x14ac:dyDescent="0.25">
      <c r="A185">
        <v>426950</v>
      </c>
      <c r="B185">
        <v>4</v>
      </c>
      <c r="C185" t="s">
        <v>9</v>
      </c>
      <c r="D185">
        <v>2350</v>
      </c>
      <c r="E185">
        <v>5589</v>
      </c>
      <c r="F185">
        <v>2</v>
      </c>
      <c r="G185">
        <v>0</v>
      </c>
      <c r="H185">
        <v>3</v>
      </c>
      <c r="I185">
        <v>7</v>
      </c>
      <c r="J185">
        <v>2350</v>
      </c>
      <c r="K185">
        <v>0</v>
      </c>
      <c r="L185">
        <v>2001</v>
      </c>
      <c r="M185">
        <v>0</v>
      </c>
      <c r="N185">
        <v>0</v>
      </c>
    </row>
    <row r="186" spans="1:14" x14ac:dyDescent="0.25">
      <c r="A186">
        <v>370000</v>
      </c>
      <c r="B186">
        <v>4</v>
      </c>
      <c r="C186" t="s">
        <v>12</v>
      </c>
      <c r="D186">
        <v>2220</v>
      </c>
      <c r="E186">
        <v>5338</v>
      </c>
      <c r="F186">
        <v>2</v>
      </c>
      <c r="G186">
        <v>0</v>
      </c>
      <c r="H186">
        <v>3</v>
      </c>
      <c r="I186">
        <v>7</v>
      </c>
      <c r="J186">
        <v>2220</v>
      </c>
      <c r="K186">
        <v>0</v>
      </c>
      <c r="L186">
        <v>2001</v>
      </c>
      <c r="M186">
        <v>0</v>
      </c>
      <c r="N186">
        <v>0</v>
      </c>
    </row>
    <row r="187" spans="1:14" x14ac:dyDescent="0.25">
      <c r="A187">
        <v>375000</v>
      </c>
      <c r="B187">
        <v>4</v>
      </c>
      <c r="C187" t="s">
        <v>26</v>
      </c>
      <c r="D187">
        <v>2100</v>
      </c>
      <c r="E187">
        <v>12738</v>
      </c>
      <c r="F187">
        <v>2</v>
      </c>
      <c r="G187">
        <v>0</v>
      </c>
      <c r="H187">
        <v>4</v>
      </c>
      <c r="I187">
        <v>8</v>
      </c>
      <c r="J187">
        <v>2100</v>
      </c>
      <c r="K187">
        <v>0</v>
      </c>
      <c r="L187">
        <v>1975</v>
      </c>
      <c r="M187">
        <v>0</v>
      </c>
      <c r="N187">
        <v>0</v>
      </c>
    </row>
    <row r="188" spans="1:14" x14ac:dyDescent="0.25">
      <c r="A188">
        <v>429000</v>
      </c>
      <c r="B188">
        <v>3</v>
      </c>
      <c r="C188" t="s">
        <v>12</v>
      </c>
      <c r="D188">
        <v>1860</v>
      </c>
      <c r="E188">
        <v>11122</v>
      </c>
      <c r="F188">
        <v>2</v>
      </c>
      <c r="G188">
        <v>0</v>
      </c>
      <c r="H188">
        <v>3</v>
      </c>
      <c r="I188">
        <v>8</v>
      </c>
      <c r="J188">
        <v>1860</v>
      </c>
      <c r="K188">
        <v>0</v>
      </c>
      <c r="L188">
        <v>1994</v>
      </c>
      <c r="M188">
        <v>0</v>
      </c>
      <c r="N188">
        <v>1</v>
      </c>
    </row>
    <row r="189" spans="1:14" x14ac:dyDescent="0.25">
      <c r="A189">
        <v>399000</v>
      </c>
      <c r="B189">
        <v>3</v>
      </c>
      <c r="C189" t="s">
        <v>6</v>
      </c>
      <c r="D189">
        <v>1780</v>
      </c>
      <c r="E189">
        <v>11440</v>
      </c>
      <c r="F189">
        <v>1</v>
      </c>
      <c r="G189">
        <v>0</v>
      </c>
      <c r="H189">
        <v>3</v>
      </c>
      <c r="I189">
        <v>8</v>
      </c>
      <c r="J189">
        <v>1350</v>
      </c>
      <c r="K189">
        <v>430</v>
      </c>
      <c r="L189">
        <v>1977</v>
      </c>
      <c r="M189">
        <v>0</v>
      </c>
      <c r="N189">
        <v>1</v>
      </c>
    </row>
    <row r="190" spans="1:14" x14ac:dyDescent="0.25">
      <c r="A190">
        <v>292000</v>
      </c>
      <c r="B190">
        <v>3</v>
      </c>
      <c r="C190" t="s">
        <v>12</v>
      </c>
      <c r="D190">
        <v>1560</v>
      </c>
      <c r="E190">
        <v>2740</v>
      </c>
      <c r="F190">
        <v>2</v>
      </c>
      <c r="G190">
        <v>0</v>
      </c>
      <c r="H190">
        <v>3</v>
      </c>
      <c r="I190">
        <v>8</v>
      </c>
      <c r="J190">
        <v>1560</v>
      </c>
      <c r="K190">
        <v>0</v>
      </c>
      <c r="L190">
        <v>1999</v>
      </c>
      <c r="M190">
        <v>0</v>
      </c>
      <c r="N190">
        <v>0</v>
      </c>
    </row>
    <row r="191" spans="1:14" x14ac:dyDescent="0.25">
      <c r="A191">
        <v>313000</v>
      </c>
      <c r="B191">
        <v>3</v>
      </c>
      <c r="C191">
        <v>1</v>
      </c>
      <c r="D191">
        <v>1510</v>
      </c>
      <c r="E191">
        <v>10369</v>
      </c>
      <c r="F191">
        <v>1</v>
      </c>
      <c r="G191">
        <v>0</v>
      </c>
      <c r="H191">
        <v>4</v>
      </c>
      <c r="I191">
        <v>7</v>
      </c>
      <c r="J191">
        <v>1010</v>
      </c>
      <c r="K191">
        <v>500</v>
      </c>
      <c r="L191">
        <v>1968</v>
      </c>
      <c r="M191">
        <v>0</v>
      </c>
      <c r="N191">
        <v>1</v>
      </c>
    </row>
    <row r="192" spans="1:14" x14ac:dyDescent="0.25">
      <c r="A192">
        <v>366000</v>
      </c>
      <c r="B192">
        <v>3</v>
      </c>
      <c r="C192" t="s">
        <v>6</v>
      </c>
      <c r="D192">
        <v>1840</v>
      </c>
      <c r="E192">
        <v>11440</v>
      </c>
      <c r="F192">
        <v>1</v>
      </c>
      <c r="G192">
        <v>0</v>
      </c>
      <c r="H192">
        <v>4</v>
      </c>
      <c r="I192">
        <v>8</v>
      </c>
      <c r="J192">
        <v>1340</v>
      </c>
      <c r="K192">
        <v>500</v>
      </c>
      <c r="L192">
        <v>1977</v>
      </c>
      <c r="M192">
        <v>0</v>
      </c>
      <c r="N192">
        <v>0</v>
      </c>
    </row>
    <row r="193" spans="1:14" x14ac:dyDescent="0.25">
      <c r="A193">
        <v>266200</v>
      </c>
      <c r="B193">
        <v>3</v>
      </c>
      <c r="C193" t="s">
        <v>1</v>
      </c>
      <c r="D193">
        <v>1430</v>
      </c>
      <c r="E193">
        <v>9600</v>
      </c>
      <c r="F193">
        <v>1</v>
      </c>
      <c r="G193">
        <v>0</v>
      </c>
      <c r="H193">
        <v>4</v>
      </c>
      <c r="I193">
        <v>7</v>
      </c>
      <c r="J193">
        <v>1430</v>
      </c>
      <c r="K193">
        <v>0</v>
      </c>
      <c r="L193">
        <v>1966</v>
      </c>
      <c r="M193">
        <v>0</v>
      </c>
      <c r="N193">
        <v>0</v>
      </c>
    </row>
    <row r="194" spans="1:14" x14ac:dyDescent="0.25">
      <c r="A194">
        <v>333000</v>
      </c>
      <c r="B194">
        <v>4</v>
      </c>
      <c r="C194" t="s">
        <v>12</v>
      </c>
      <c r="D194">
        <v>1910</v>
      </c>
      <c r="E194">
        <v>9244</v>
      </c>
      <c r="F194">
        <v>1</v>
      </c>
      <c r="G194">
        <v>0</v>
      </c>
      <c r="H194">
        <v>4</v>
      </c>
      <c r="I194">
        <v>6</v>
      </c>
      <c r="J194">
        <v>1910</v>
      </c>
      <c r="K194">
        <v>0</v>
      </c>
      <c r="L194">
        <v>1963</v>
      </c>
      <c r="M194">
        <v>0</v>
      </c>
      <c r="N194">
        <v>0</v>
      </c>
    </row>
    <row r="195" spans="1:14" x14ac:dyDescent="0.25">
      <c r="A195">
        <v>375000</v>
      </c>
      <c r="B195">
        <v>5</v>
      </c>
      <c r="C195" t="s">
        <v>12</v>
      </c>
      <c r="D195">
        <v>2840</v>
      </c>
      <c r="E195">
        <v>15598</v>
      </c>
      <c r="F195">
        <v>1</v>
      </c>
      <c r="G195">
        <v>0</v>
      </c>
      <c r="H195">
        <v>4</v>
      </c>
      <c r="I195">
        <v>8</v>
      </c>
      <c r="J195">
        <v>1470</v>
      </c>
      <c r="K195">
        <v>1370</v>
      </c>
      <c r="L195">
        <v>1975</v>
      </c>
      <c r="M195">
        <v>0</v>
      </c>
      <c r="N195">
        <v>0</v>
      </c>
    </row>
    <row r="196" spans="1:14" x14ac:dyDescent="0.25">
      <c r="A196">
        <v>289571</v>
      </c>
      <c r="B196">
        <v>3</v>
      </c>
      <c r="C196" t="s">
        <v>1</v>
      </c>
      <c r="D196">
        <v>1340</v>
      </c>
      <c r="E196">
        <v>25160</v>
      </c>
      <c r="F196">
        <v>1</v>
      </c>
      <c r="G196">
        <v>0</v>
      </c>
      <c r="H196">
        <v>3</v>
      </c>
      <c r="I196">
        <v>7</v>
      </c>
      <c r="J196">
        <v>1340</v>
      </c>
      <c r="K196">
        <v>0</v>
      </c>
      <c r="L196">
        <v>1968</v>
      </c>
      <c r="M196">
        <v>0</v>
      </c>
      <c r="N196">
        <v>1</v>
      </c>
    </row>
    <row r="197" spans="1:14" x14ac:dyDescent="0.25">
      <c r="A197">
        <v>210000</v>
      </c>
      <c r="B197">
        <v>3</v>
      </c>
      <c r="C197" t="s">
        <v>1</v>
      </c>
      <c r="D197">
        <v>1160</v>
      </c>
      <c r="E197">
        <v>10125</v>
      </c>
      <c r="F197">
        <v>1</v>
      </c>
      <c r="G197">
        <v>0</v>
      </c>
      <c r="H197">
        <v>4</v>
      </c>
      <c r="I197">
        <v>7</v>
      </c>
      <c r="J197">
        <v>1160</v>
      </c>
      <c r="K197">
        <v>0</v>
      </c>
      <c r="L197">
        <v>1959</v>
      </c>
      <c r="M197">
        <v>0</v>
      </c>
      <c r="N197">
        <v>0</v>
      </c>
    </row>
    <row r="198" spans="1:14" x14ac:dyDescent="0.25">
      <c r="A198">
        <v>405000</v>
      </c>
      <c r="B198">
        <v>3</v>
      </c>
      <c r="C198" t="s">
        <v>12</v>
      </c>
      <c r="D198">
        <v>2460</v>
      </c>
      <c r="E198">
        <v>12600</v>
      </c>
      <c r="F198">
        <v>1</v>
      </c>
      <c r="G198">
        <v>0</v>
      </c>
      <c r="H198">
        <v>4</v>
      </c>
      <c r="I198">
        <v>8</v>
      </c>
      <c r="J198">
        <v>1810</v>
      </c>
      <c r="K198">
        <v>650</v>
      </c>
      <c r="L198">
        <v>1970</v>
      </c>
      <c r="M198">
        <v>0</v>
      </c>
      <c r="N198">
        <v>0</v>
      </c>
    </row>
    <row r="199" spans="1:14" x14ac:dyDescent="0.25">
      <c r="A199">
        <v>435000</v>
      </c>
      <c r="B199">
        <v>4</v>
      </c>
      <c r="C199" t="s">
        <v>26</v>
      </c>
      <c r="D199">
        <v>2210</v>
      </c>
      <c r="E199">
        <v>14073</v>
      </c>
      <c r="F199">
        <v>1</v>
      </c>
      <c r="G199">
        <v>0</v>
      </c>
      <c r="H199">
        <v>3</v>
      </c>
      <c r="I199">
        <v>8</v>
      </c>
      <c r="J199">
        <v>1630</v>
      </c>
      <c r="K199">
        <v>580</v>
      </c>
      <c r="L199">
        <v>1978</v>
      </c>
      <c r="M199">
        <v>0</v>
      </c>
      <c r="N199">
        <v>0</v>
      </c>
    </row>
    <row r="200" spans="1:14" x14ac:dyDescent="0.25">
      <c r="A200">
        <v>450000</v>
      </c>
      <c r="B200">
        <v>4</v>
      </c>
      <c r="C200" t="s">
        <v>12</v>
      </c>
      <c r="D200">
        <v>2400</v>
      </c>
      <c r="E200">
        <v>7693</v>
      </c>
      <c r="F200">
        <v>2</v>
      </c>
      <c r="G200">
        <v>0</v>
      </c>
      <c r="H200">
        <v>3</v>
      </c>
      <c r="I200">
        <v>8</v>
      </c>
      <c r="J200">
        <v>2400</v>
      </c>
      <c r="K200">
        <v>0</v>
      </c>
      <c r="L200">
        <v>2003</v>
      </c>
      <c r="M200">
        <v>0</v>
      </c>
      <c r="N200">
        <v>0</v>
      </c>
    </row>
    <row r="201" spans="1:14" x14ac:dyDescent="0.25">
      <c r="A201">
        <v>425000</v>
      </c>
      <c r="B201">
        <v>4</v>
      </c>
      <c r="C201" t="s">
        <v>26</v>
      </c>
      <c r="D201">
        <v>2660</v>
      </c>
      <c r="E201">
        <v>11200</v>
      </c>
      <c r="F201">
        <v>2</v>
      </c>
      <c r="G201">
        <v>0</v>
      </c>
      <c r="H201">
        <v>4</v>
      </c>
      <c r="I201">
        <v>8</v>
      </c>
      <c r="J201">
        <v>2660</v>
      </c>
      <c r="K201">
        <v>0</v>
      </c>
      <c r="L201">
        <v>1972</v>
      </c>
      <c r="M201">
        <v>0</v>
      </c>
      <c r="N201">
        <v>0</v>
      </c>
    </row>
    <row r="202" spans="1:14" x14ac:dyDescent="0.25">
      <c r="A202">
        <v>540000</v>
      </c>
      <c r="B202">
        <v>4</v>
      </c>
      <c r="C202" t="s">
        <v>9</v>
      </c>
      <c r="D202">
        <v>2830</v>
      </c>
      <c r="E202">
        <v>7334</v>
      </c>
      <c r="F202">
        <v>2</v>
      </c>
      <c r="G202">
        <v>0</v>
      </c>
      <c r="H202">
        <v>3</v>
      </c>
      <c r="I202">
        <v>8</v>
      </c>
      <c r="J202">
        <v>2830</v>
      </c>
      <c r="K202">
        <v>0</v>
      </c>
      <c r="L202">
        <v>2005</v>
      </c>
      <c r="M202">
        <v>0</v>
      </c>
      <c r="N202">
        <v>0</v>
      </c>
    </row>
    <row r="203" spans="1:14" x14ac:dyDescent="0.25">
      <c r="A203">
        <v>300000</v>
      </c>
      <c r="B203">
        <v>3</v>
      </c>
      <c r="C203">
        <v>1</v>
      </c>
      <c r="D203">
        <v>2120</v>
      </c>
      <c r="E203">
        <v>7735</v>
      </c>
      <c r="F203">
        <v>1</v>
      </c>
      <c r="G203">
        <v>0</v>
      </c>
      <c r="H203">
        <v>4</v>
      </c>
      <c r="I203">
        <v>7</v>
      </c>
      <c r="J203">
        <v>1060</v>
      </c>
      <c r="K203">
        <v>1060</v>
      </c>
      <c r="L203">
        <v>1967</v>
      </c>
      <c r="M203">
        <v>0</v>
      </c>
      <c r="N203">
        <v>0</v>
      </c>
    </row>
    <row r="204" spans="1:14" x14ac:dyDescent="0.25">
      <c r="A204">
        <v>442250</v>
      </c>
      <c r="B204">
        <v>3</v>
      </c>
      <c r="C204" t="s">
        <v>12</v>
      </c>
      <c r="D204">
        <v>2170</v>
      </c>
      <c r="E204">
        <v>8169</v>
      </c>
      <c r="F204">
        <v>2</v>
      </c>
      <c r="G204">
        <v>0</v>
      </c>
      <c r="H204">
        <v>3</v>
      </c>
      <c r="I204">
        <v>8</v>
      </c>
      <c r="J204">
        <v>2170</v>
      </c>
      <c r="K204">
        <v>0</v>
      </c>
      <c r="L204">
        <v>2003</v>
      </c>
      <c r="M204">
        <v>0</v>
      </c>
      <c r="N204">
        <v>0</v>
      </c>
    </row>
    <row r="205" spans="1:14" x14ac:dyDescent="0.25">
      <c r="A205">
        <v>278000</v>
      </c>
      <c r="B205">
        <v>2</v>
      </c>
      <c r="C205" t="s">
        <v>12</v>
      </c>
      <c r="D205">
        <v>1420</v>
      </c>
      <c r="E205">
        <v>2229</v>
      </c>
      <c r="F205">
        <v>2</v>
      </c>
      <c r="G205">
        <v>0</v>
      </c>
      <c r="H205">
        <v>3</v>
      </c>
      <c r="I205">
        <v>7</v>
      </c>
      <c r="J205">
        <v>1420</v>
      </c>
      <c r="K205">
        <v>0</v>
      </c>
      <c r="L205">
        <v>2004</v>
      </c>
      <c r="M205">
        <v>0</v>
      </c>
      <c r="N205">
        <v>0</v>
      </c>
    </row>
    <row r="206" spans="1:14" x14ac:dyDescent="0.25">
      <c r="A206">
        <v>448000</v>
      </c>
      <c r="B206">
        <v>4</v>
      </c>
      <c r="C206" t="s">
        <v>12</v>
      </c>
      <c r="D206">
        <v>2230</v>
      </c>
      <c r="E206">
        <v>5000</v>
      </c>
      <c r="F206">
        <v>1</v>
      </c>
      <c r="G206">
        <v>0</v>
      </c>
      <c r="H206">
        <v>3</v>
      </c>
      <c r="I206">
        <v>7</v>
      </c>
      <c r="J206">
        <v>1650</v>
      </c>
      <c r="K206">
        <v>580</v>
      </c>
      <c r="L206">
        <v>2006</v>
      </c>
      <c r="M206">
        <v>0</v>
      </c>
      <c r="N206">
        <v>0</v>
      </c>
    </row>
    <row r="207" spans="1:14" x14ac:dyDescent="0.25">
      <c r="A207">
        <v>317500</v>
      </c>
      <c r="B207">
        <v>4</v>
      </c>
      <c r="C207" t="s">
        <v>12</v>
      </c>
      <c r="D207">
        <v>2150</v>
      </c>
      <c r="E207">
        <v>9000</v>
      </c>
      <c r="F207">
        <v>1</v>
      </c>
      <c r="G207">
        <v>0</v>
      </c>
      <c r="H207">
        <v>4</v>
      </c>
      <c r="I207">
        <v>7</v>
      </c>
      <c r="J207">
        <v>1360</v>
      </c>
      <c r="K207">
        <v>790</v>
      </c>
      <c r="L207">
        <v>1979</v>
      </c>
      <c r="M207">
        <v>0</v>
      </c>
      <c r="N207">
        <v>0</v>
      </c>
    </row>
    <row r="208" spans="1:14" x14ac:dyDescent="0.25">
      <c r="A208">
        <v>320000</v>
      </c>
      <c r="B208">
        <v>3</v>
      </c>
      <c r="C208">
        <v>2</v>
      </c>
      <c r="D208">
        <v>1880</v>
      </c>
      <c r="E208">
        <v>10758</v>
      </c>
      <c r="F208">
        <v>1</v>
      </c>
      <c r="G208">
        <v>0</v>
      </c>
      <c r="H208">
        <v>5</v>
      </c>
      <c r="I208">
        <v>6</v>
      </c>
      <c r="J208">
        <v>940</v>
      </c>
      <c r="K208">
        <v>940</v>
      </c>
      <c r="L208">
        <v>1952</v>
      </c>
      <c r="M208">
        <v>0</v>
      </c>
      <c r="N208">
        <v>0</v>
      </c>
    </row>
    <row r="209" spans="1:14" x14ac:dyDescent="0.25">
      <c r="A209">
        <v>315000</v>
      </c>
      <c r="B209">
        <v>3</v>
      </c>
      <c r="C209" t="s">
        <v>12</v>
      </c>
      <c r="D209">
        <v>1260</v>
      </c>
      <c r="E209">
        <v>2767</v>
      </c>
      <c r="F209">
        <v>2</v>
      </c>
      <c r="G209">
        <v>0</v>
      </c>
      <c r="H209">
        <v>3</v>
      </c>
      <c r="I209">
        <v>8</v>
      </c>
      <c r="J209">
        <v>1260</v>
      </c>
      <c r="K209">
        <v>0</v>
      </c>
      <c r="L209">
        <v>1999</v>
      </c>
      <c r="M209">
        <v>0</v>
      </c>
      <c r="N209">
        <v>1</v>
      </c>
    </row>
    <row r="210" spans="1:14" x14ac:dyDescent="0.25">
      <c r="A210">
        <v>751000</v>
      </c>
      <c r="B210">
        <v>3</v>
      </c>
      <c r="C210" t="s">
        <v>12</v>
      </c>
      <c r="D210">
        <v>3380</v>
      </c>
      <c r="E210">
        <v>9528</v>
      </c>
      <c r="F210">
        <v>2</v>
      </c>
      <c r="G210">
        <v>0</v>
      </c>
      <c r="H210">
        <v>3</v>
      </c>
      <c r="I210">
        <v>10</v>
      </c>
      <c r="J210">
        <v>3380</v>
      </c>
      <c r="K210">
        <v>0</v>
      </c>
      <c r="L210">
        <v>1994</v>
      </c>
      <c r="M210">
        <v>0</v>
      </c>
      <c r="N210">
        <v>1</v>
      </c>
    </row>
    <row r="211" spans="1:14" x14ac:dyDescent="0.25">
      <c r="A211">
        <v>120000</v>
      </c>
      <c r="B211">
        <v>4</v>
      </c>
      <c r="C211" t="s">
        <v>14</v>
      </c>
      <c r="D211">
        <v>4170</v>
      </c>
      <c r="E211">
        <v>9748</v>
      </c>
      <c r="F211">
        <v>2</v>
      </c>
      <c r="G211">
        <v>0</v>
      </c>
      <c r="H211">
        <v>3</v>
      </c>
      <c r="I211">
        <v>11</v>
      </c>
      <c r="J211">
        <v>4170</v>
      </c>
      <c r="K211">
        <v>0</v>
      </c>
      <c r="L211">
        <v>2004</v>
      </c>
      <c r="M211">
        <v>0</v>
      </c>
      <c r="N211">
        <v>0</v>
      </c>
    </row>
    <row r="212" spans="1:14" x14ac:dyDescent="0.25">
      <c r="A212">
        <v>342500</v>
      </c>
      <c r="B212">
        <v>5</v>
      </c>
      <c r="C212" t="s">
        <v>26</v>
      </c>
      <c r="D212">
        <v>2100</v>
      </c>
      <c r="E212">
        <v>10726</v>
      </c>
      <c r="F212">
        <v>1</v>
      </c>
      <c r="G212">
        <v>0</v>
      </c>
      <c r="H212">
        <v>4</v>
      </c>
      <c r="I212">
        <v>7</v>
      </c>
      <c r="J212">
        <v>1050</v>
      </c>
      <c r="K212">
        <v>1050</v>
      </c>
      <c r="L212">
        <v>1963</v>
      </c>
      <c r="M212">
        <v>0</v>
      </c>
      <c r="N212">
        <v>0</v>
      </c>
    </row>
    <row r="213" spans="1:14" x14ac:dyDescent="0.25">
      <c r="A213">
        <v>840000</v>
      </c>
      <c r="B213">
        <v>4</v>
      </c>
      <c r="C213" t="s">
        <v>9</v>
      </c>
      <c r="D213">
        <v>3040</v>
      </c>
      <c r="E213">
        <v>13559</v>
      </c>
      <c r="F213">
        <v>2</v>
      </c>
      <c r="G213">
        <v>0</v>
      </c>
      <c r="H213">
        <v>3</v>
      </c>
      <c r="I213">
        <v>11</v>
      </c>
      <c r="J213">
        <v>3040</v>
      </c>
      <c r="K213">
        <v>0</v>
      </c>
      <c r="L213">
        <v>2003</v>
      </c>
      <c r="M213">
        <v>0</v>
      </c>
      <c r="N213">
        <v>1</v>
      </c>
    </row>
    <row r="214" spans="1:14" x14ac:dyDescent="0.25">
      <c r="A214">
        <v>510000</v>
      </c>
      <c r="B214">
        <v>4</v>
      </c>
      <c r="C214" t="s">
        <v>12</v>
      </c>
      <c r="D214">
        <v>3180</v>
      </c>
      <c r="E214">
        <v>5405</v>
      </c>
      <c r="F214">
        <v>2</v>
      </c>
      <c r="G214">
        <v>0</v>
      </c>
      <c r="H214">
        <v>3</v>
      </c>
      <c r="I214">
        <v>7</v>
      </c>
      <c r="J214">
        <v>3180</v>
      </c>
      <c r="K214">
        <v>0</v>
      </c>
      <c r="L214">
        <v>2001</v>
      </c>
      <c r="M214">
        <v>0</v>
      </c>
      <c r="N214">
        <v>0</v>
      </c>
    </row>
    <row r="215" spans="1:14" x14ac:dyDescent="0.25">
      <c r="A215">
        <v>435000</v>
      </c>
      <c r="B215">
        <v>4</v>
      </c>
      <c r="C215" t="s">
        <v>12</v>
      </c>
      <c r="D215">
        <v>2440</v>
      </c>
      <c r="E215">
        <v>5350</v>
      </c>
      <c r="F215">
        <v>2</v>
      </c>
      <c r="G215">
        <v>0</v>
      </c>
      <c r="H215">
        <v>3</v>
      </c>
      <c r="I215">
        <v>7</v>
      </c>
      <c r="J215">
        <v>2440</v>
      </c>
      <c r="K215">
        <v>0</v>
      </c>
      <c r="L215">
        <v>2003</v>
      </c>
      <c r="M215">
        <v>0</v>
      </c>
      <c r="N215">
        <v>0</v>
      </c>
    </row>
    <row r="216" spans="1:14" x14ac:dyDescent="0.25">
      <c r="A216">
        <v>512000</v>
      </c>
      <c r="B216">
        <v>4</v>
      </c>
      <c r="C216" t="s">
        <v>12</v>
      </c>
      <c r="D216">
        <v>2550</v>
      </c>
      <c r="E216">
        <v>17209</v>
      </c>
      <c r="F216">
        <v>2</v>
      </c>
      <c r="G216">
        <v>0</v>
      </c>
      <c r="H216">
        <v>3</v>
      </c>
      <c r="I216">
        <v>9</v>
      </c>
      <c r="J216">
        <v>2550</v>
      </c>
      <c r="K216">
        <v>0</v>
      </c>
      <c r="L216">
        <v>1996</v>
      </c>
      <c r="M216">
        <v>0</v>
      </c>
      <c r="N216">
        <v>0</v>
      </c>
    </row>
    <row r="217" spans="1:14" x14ac:dyDescent="0.25">
      <c r="A217">
        <v>330000</v>
      </c>
      <c r="B217">
        <v>4</v>
      </c>
      <c r="C217" t="s">
        <v>26</v>
      </c>
      <c r="D217">
        <v>1790</v>
      </c>
      <c r="E217">
        <v>9920</v>
      </c>
      <c r="F217">
        <v>1</v>
      </c>
      <c r="G217">
        <v>0</v>
      </c>
      <c r="H217">
        <v>4</v>
      </c>
      <c r="I217">
        <v>7</v>
      </c>
      <c r="J217">
        <v>1170</v>
      </c>
      <c r="K217">
        <v>620</v>
      </c>
      <c r="L217">
        <v>1969</v>
      </c>
      <c r="M217">
        <v>0</v>
      </c>
      <c r="N217">
        <v>0</v>
      </c>
    </row>
    <row r="218" spans="1:14" x14ac:dyDescent="0.25">
      <c r="A218">
        <v>305495</v>
      </c>
      <c r="B218">
        <v>3</v>
      </c>
      <c r="C218" t="s">
        <v>6</v>
      </c>
      <c r="D218">
        <v>2110</v>
      </c>
      <c r="E218">
        <v>10200</v>
      </c>
      <c r="F218">
        <v>2</v>
      </c>
      <c r="G218">
        <v>0</v>
      </c>
      <c r="H218">
        <v>4</v>
      </c>
      <c r="I218">
        <v>7</v>
      </c>
      <c r="J218">
        <v>2110</v>
      </c>
      <c r="K218">
        <v>0</v>
      </c>
      <c r="L218">
        <v>1966</v>
      </c>
      <c r="M218">
        <v>0</v>
      </c>
      <c r="N218">
        <v>0</v>
      </c>
    </row>
    <row r="219" spans="1:14" x14ac:dyDescent="0.25">
      <c r="A219">
        <v>385000</v>
      </c>
      <c r="B219">
        <v>4</v>
      </c>
      <c r="C219">
        <v>3</v>
      </c>
      <c r="D219">
        <v>2120</v>
      </c>
      <c r="E219">
        <v>13000</v>
      </c>
      <c r="F219">
        <v>2</v>
      </c>
      <c r="G219">
        <v>0</v>
      </c>
      <c r="H219">
        <v>4</v>
      </c>
      <c r="I219">
        <v>8</v>
      </c>
      <c r="J219">
        <v>2120</v>
      </c>
      <c r="K219">
        <v>0</v>
      </c>
      <c r="L219">
        <v>1978</v>
      </c>
      <c r="M219">
        <v>0</v>
      </c>
      <c r="N219">
        <v>0</v>
      </c>
    </row>
    <row r="220" spans="1:14" x14ac:dyDescent="0.25">
      <c r="A220">
        <v>429950</v>
      </c>
      <c r="B220">
        <v>4</v>
      </c>
      <c r="C220" t="s">
        <v>12</v>
      </c>
      <c r="D220">
        <v>2320</v>
      </c>
      <c r="E220">
        <v>4524</v>
      </c>
      <c r="F220">
        <v>2</v>
      </c>
      <c r="G220">
        <v>0</v>
      </c>
      <c r="H220">
        <v>3</v>
      </c>
      <c r="I220">
        <v>8</v>
      </c>
      <c r="J220">
        <v>2320</v>
      </c>
      <c r="K220">
        <v>0</v>
      </c>
      <c r="L220">
        <v>2004</v>
      </c>
      <c r="M220">
        <v>0</v>
      </c>
      <c r="N220">
        <v>0</v>
      </c>
    </row>
    <row r="221" spans="1:14" x14ac:dyDescent="0.25">
      <c r="A221">
        <v>498500</v>
      </c>
      <c r="B221">
        <v>5</v>
      </c>
      <c r="C221" t="s">
        <v>9</v>
      </c>
      <c r="D221">
        <v>2990</v>
      </c>
      <c r="E221">
        <v>7420</v>
      </c>
      <c r="F221">
        <v>2</v>
      </c>
      <c r="G221">
        <v>0</v>
      </c>
      <c r="H221">
        <v>3</v>
      </c>
      <c r="I221">
        <v>8</v>
      </c>
      <c r="J221">
        <v>2990</v>
      </c>
      <c r="K221">
        <v>0</v>
      </c>
      <c r="L221">
        <v>1996</v>
      </c>
      <c r="M221">
        <v>0</v>
      </c>
      <c r="N221">
        <v>0</v>
      </c>
    </row>
    <row r="222" spans="1:14" x14ac:dyDescent="0.25">
      <c r="A222">
        <v>1150000</v>
      </c>
      <c r="B222">
        <v>4</v>
      </c>
      <c r="C222">
        <v>3</v>
      </c>
      <c r="D222">
        <v>4160</v>
      </c>
      <c r="E222">
        <v>13170</v>
      </c>
      <c r="F222">
        <v>2</v>
      </c>
      <c r="G222">
        <v>0</v>
      </c>
      <c r="H222">
        <v>3</v>
      </c>
      <c r="I222">
        <v>11</v>
      </c>
      <c r="J222">
        <v>3040</v>
      </c>
      <c r="K222">
        <v>1120</v>
      </c>
      <c r="L222">
        <v>2001</v>
      </c>
      <c r="M222">
        <v>0</v>
      </c>
      <c r="N222">
        <v>1</v>
      </c>
    </row>
    <row r="223" spans="1:14" x14ac:dyDescent="0.25">
      <c r="A223">
        <v>315000</v>
      </c>
      <c r="B223">
        <v>4</v>
      </c>
      <c r="C223" t="s">
        <v>12</v>
      </c>
      <c r="D223">
        <v>1970</v>
      </c>
      <c r="E223">
        <v>5190</v>
      </c>
      <c r="F223">
        <v>2</v>
      </c>
      <c r="G223">
        <v>0</v>
      </c>
      <c r="H223">
        <v>3</v>
      </c>
      <c r="I223">
        <v>7</v>
      </c>
      <c r="J223">
        <v>1970</v>
      </c>
      <c r="K223">
        <v>0</v>
      </c>
      <c r="L223">
        <v>2002</v>
      </c>
      <c r="M223">
        <v>0</v>
      </c>
      <c r="N223">
        <v>0</v>
      </c>
    </row>
    <row r="224" spans="1:14" x14ac:dyDescent="0.25">
      <c r="A224">
        <v>240000</v>
      </c>
      <c r="B224">
        <v>3</v>
      </c>
      <c r="C224">
        <v>2</v>
      </c>
      <c r="D224">
        <v>1220</v>
      </c>
      <c r="E224">
        <v>17652</v>
      </c>
      <c r="F224">
        <v>1</v>
      </c>
      <c r="G224">
        <v>0</v>
      </c>
      <c r="H224">
        <v>4</v>
      </c>
      <c r="I224">
        <v>7</v>
      </c>
      <c r="J224">
        <v>1220</v>
      </c>
      <c r="K224">
        <v>0</v>
      </c>
      <c r="L224">
        <v>1980</v>
      </c>
      <c r="M224">
        <v>0</v>
      </c>
      <c r="N224">
        <v>0</v>
      </c>
    </row>
    <row r="225" spans="1:14" x14ac:dyDescent="0.25">
      <c r="A225">
        <v>415500</v>
      </c>
      <c r="B225">
        <v>3</v>
      </c>
      <c r="C225">
        <v>2</v>
      </c>
      <c r="D225">
        <v>1220</v>
      </c>
      <c r="E225">
        <v>17652</v>
      </c>
      <c r="F225">
        <v>1</v>
      </c>
      <c r="G225">
        <v>0</v>
      </c>
      <c r="H225">
        <v>4</v>
      </c>
      <c r="I225">
        <v>7</v>
      </c>
      <c r="J225">
        <v>1220</v>
      </c>
      <c r="K225">
        <v>0</v>
      </c>
      <c r="L225">
        <v>1980</v>
      </c>
      <c r="M225">
        <v>0</v>
      </c>
      <c r="N225">
        <v>1</v>
      </c>
    </row>
    <row r="226" spans="1:14" x14ac:dyDescent="0.25">
      <c r="A226">
        <v>410000</v>
      </c>
      <c r="B226">
        <v>4</v>
      </c>
      <c r="C226" t="s">
        <v>9</v>
      </c>
      <c r="D226">
        <v>2220</v>
      </c>
      <c r="E226">
        <v>8450</v>
      </c>
      <c r="F226">
        <v>1</v>
      </c>
      <c r="G226">
        <v>0</v>
      </c>
      <c r="H226">
        <v>4</v>
      </c>
      <c r="I226">
        <v>7</v>
      </c>
      <c r="J226">
        <v>1260</v>
      </c>
      <c r="K226">
        <v>960</v>
      </c>
      <c r="L226">
        <v>1983</v>
      </c>
      <c r="M226">
        <v>0</v>
      </c>
      <c r="N226">
        <v>0</v>
      </c>
    </row>
    <row r="227" spans="1:14" x14ac:dyDescent="0.25">
      <c r="A227">
        <v>250000</v>
      </c>
      <c r="B227">
        <v>3</v>
      </c>
      <c r="C227" t="s">
        <v>1</v>
      </c>
      <c r="D227">
        <v>2390</v>
      </c>
      <c r="E227">
        <v>23522</v>
      </c>
      <c r="F227">
        <v>1</v>
      </c>
      <c r="G227">
        <v>0</v>
      </c>
      <c r="H227">
        <v>2</v>
      </c>
      <c r="I227">
        <v>7</v>
      </c>
      <c r="J227">
        <v>1890</v>
      </c>
      <c r="K227">
        <v>500</v>
      </c>
      <c r="L227">
        <v>1938</v>
      </c>
      <c r="M227">
        <v>1968</v>
      </c>
      <c r="N227">
        <v>0</v>
      </c>
    </row>
    <row r="228" spans="1:14" x14ac:dyDescent="0.25">
      <c r="A228">
        <v>418000</v>
      </c>
      <c r="B228">
        <v>3</v>
      </c>
      <c r="C228" t="s">
        <v>12</v>
      </c>
      <c r="D228">
        <v>2080</v>
      </c>
      <c r="E228">
        <v>16050</v>
      </c>
      <c r="F228">
        <v>1</v>
      </c>
      <c r="G228">
        <v>0</v>
      </c>
      <c r="H228">
        <v>5</v>
      </c>
      <c r="I228">
        <v>8</v>
      </c>
      <c r="J228">
        <v>1360</v>
      </c>
      <c r="K228">
        <v>720</v>
      </c>
      <c r="L228">
        <v>1978</v>
      </c>
      <c r="M228">
        <v>0</v>
      </c>
      <c r="N228">
        <v>0</v>
      </c>
    </row>
    <row r="229" spans="1:14" x14ac:dyDescent="0.25">
      <c r="A229">
        <v>495000</v>
      </c>
      <c r="B229">
        <v>4</v>
      </c>
      <c r="C229" t="s">
        <v>12</v>
      </c>
      <c r="D229">
        <v>2460</v>
      </c>
      <c r="E229">
        <v>4774</v>
      </c>
      <c r="F229">
        <v>2</v>
      </c>
      <c r="G229">
        <v>0</v>
      </c>
      <c r="H229">
        <v>3</v>
      </c>
      <c r="I229">
        <v>8</v>
      </c>
      <c r="J229">
        <v>2460</v>
      </c>
      <c r="K229">
        <v>0</v>
      </c>
      <c r="L229">
        <v>2006</v>
      </c>
      <c r="M229">
        <v>0</v>
      </c>
      <c r="N229">
        <v>0</v>
      </c>
    </row>
    <row r="230" spans="1:14" x14ac:dyDescent="0.25">
      <c r="A230">
        <v>440000</v>
      </c>
      <c r="B230">
        <v>4</v>
      </c>
      <c r="C230" t="s">
        <v>12</v>
      </c>
      <c r="D230">
        <v>3220</v>
      </c>
      <c r="E230">
        <v>8256</v>
      </c>
      <c r="F230">
        <v>2</v>
      </c>
      <c r="G230">
        <v>0</v>
      </c>
      <c r="H230">
        <v>3</v>
      </c>
      <c r="I230">
        <v>8</v>
      </c>
      <c r="J230">
        <v>2610</v>
      </c>
      <c r="K230">
        <v>610</v>
      </c>
      <c r="L230">
        <v>2006</v>
      </c>
      <c r="M230">
        <v>0</v>
      </c>
      <c r="N230">
        <v>0</v>
      </c>
    </row>
    <row r="231" spans="1:14" x14ac:dyDescent="0.25">
      <c r="A231">
        <v>330000</v>
      </c>
      <c r="B231">
        <v>2</v>
      </c>
      <c r="C231" t="s">
        <v>12</v>
      </c>
      <c r="D231">
        <v>1310</v>
      </c>
      <c r="E231">
        <v>2915</v>
      </c>
      <c r="F231">
        <v>2</v>
      </c>
      <c r="G231">
        <v>0</v>
      </c>
      <c r="H231">
        <v>3</v>
      </c>
      <c r="I231">
        <v>8</v>
      </c>
      <c r="J231">
        <v>1310</v>
      </c>
      <c r="K231">
        <v>0</v>
      </c>
      <c r="L231">
        <v>1999</v>
      </c>
      <c r="M231">
        <v>0</v>
      </c>
      <c r="N231">
        <v>1</v>
      </c>
    </row>
    <row r="232" spans="1:14" x14ac:dyDescent="0.25">
      <c r="A232">
        <v>400000</v>
      </c>
      <c r="B232">
        <v>3</v>
      </c>
      <c r="C232" t="s">
        <v>12</v>
      </c>
      <c r="D232">
        <v>2120</v>
      </c>
      <c r="E232">
        <v>3757</v>
      </c>
      <c r="F232">
        <v>2</v>
      </c>
      <c r="G232">
        <v>0</v>
      </c>
      <c r="H232">
        <v>3</v>
      </c>
      <c r="I232">
        <v>7</v>
      </c>
      <c r="J232">
        <v>2120</v>
      </c>
      <c r="K232">
        <v>0</v>
      </c>
      <c r="L232">
        <v>2006</v>
      </c>
      <c r="M232">
        <v>0</v>
      </c>
      <c r="N232">
        <v>0</v>
      </c>
    </row>
    <row r="233" spans="1:14" x14ac:dyDescent="0.25">
      <c r="A233">
        <v>359500</v>
      </c>
      <c r="B233">
        <v>4</v>
      </c>
      <c r="C233" t="s">
        <v>6</v>
      </c>
      <c r="D233">
        <v>2030</v>
      </c>
      <c r="E233">
        <v>7210</v>
      </c>
      <c r="F233">
        <v>1</v>
      </c>
      <c r="G233">
        <v>0</v>
      </c>
      <c r="H233">
        <v>3</v>
      </c>
      <c r="I233">
        <v>7</v>
      </c>
      <c r="J233">
        <v>1450</v>
      </c>
      <c r="K233">
        <v>580</v>
      </c>
      <c r="L233">
        <v>1968</v>
      </c>
      <c r="M233">
        <v>0</v>
      </c>
      <c r="N233">
        <v>0</v>
      </c>
    </row>
    <row r="234" spans="1:14" x14ac:dyDescent="0.25">
      <c r="A234">
        <v>302000</v>
      </c>
      <c r="B234">
        <v>4</v>
      </c>
      <c r="C234">
        <v>3</v>
      </c>
      <c r="D234">
        <v>3320</v>
      </c>
      <c r="E234">
        <v>13500</v>
      </c>
      <c r="F234">
        <v>1</v>
      </c>
      <c r="G234">
        <v>0</v>
      </c>
      <c r="H234">
        <v>3</v>
      </c>
      <c r="I234">
        <v>7</v>
      </c>
      <c r="J234">
        <v>1750</v>
      </c>
      <c r="K234">
        <v>1570</v>
      </c>
      <c r="L234">
        <v>1963</v>
      </c>
      <c r="M234">
        <v>0</v>
      </c>
      <c r="N234">
        <v>0</v>
      </c>
    </row>
    <row r="235" spans="1:14" x14ac:dyDescent="0.25">
      <c r="A235">
        <v>1068000</v>
      </c>
      <c r="B235">
        <v>5</v>
      </c>
      <c r="C235" t="s">
        <v>14</v>
      </c>
      <c r="D235">
        <v>3990</v>
      </c>
      <c r="E235">
        <v>9938</v>
      </c>
      <c r="F235">
        <v>2</v>
      </c>
      <c r="G235">
        <v>0</v>
      </c>
      <c r="H235">
        <v>3</v>
      </c>
      <c r="I235">
        <v>11</v>
      </c>
      <c r="J235">
        <v>3990</v>
      </c>
      <c r="K235">
        <v>0</v>
      </c>
      <c r="L235">
        <v>2001</v>
      </c>
      <c r="M235">
        <v>0</v>
      </c>
      <c r="N235">
        <v>1</v>
      </c>
    </row>
    <row r="236" spans="1:14" x14ac:dyDescent="0.25">
      <c r="A236">
        <v>309500</v>
      </c>
      <c r="B236">
        <v>3</v>
      </c>
      <c r="C236">
        <v>1</v>
      </c>
      <c r="D236">
        <v>1250</v>
      </c>
      <c r="E236">
        <v>7320</v>
      </c>
      <c r="F236">
        <v>1</v>
      </c>
      <c r="G236">
        <v>0</v>
      </c>
      <c r="H236">
        <v>3</v>
      </c>
      <c r="I236">
        <v>7</v>
      </c>
      <c r="J236">
        <v>1250</v>
      </c>
      <c r="K236">
        <v>0</v>
      </c>
      <c r="L236">
        <v>1968</v>
      </c>
      <c r="M236">
        <v>0</v>
      </c>
      <c r="N236">
        <v>1</v>
      </c>
    </row>
    <row r="237" spans="1:14" x14ac:dyDescent="0.25">
      <c r="A237">
        <v>360000</v>
      </c>
      <c r="B237">
        <v>3</v>
      </c>
      <c r="C237" t="s">
        <v>6</v>
      </c>
      <c r="D237">
        <v>1560</v>
      </c>
      <c r="E237">
        <v>7930</v>
      </c>
      <c r="F237">
        <v>2</v>
      </c>
      <c r="G237">
        <v>0</v>
      </c>
      <c r="H237">
        <v>4</v>
      </c>
      <c r="I237">
        <v>7</v>
      </c>
      <c r="J237">
        <v>1560</v>
      </c>
      <c r="K237">
        <v>0</v>
      </c>
      <c r="L237">
        <v>1980</v>
      </c>
      <c r="M237">
        <v>0</v>
      </c>
      <c r="N237">
        <v>1</v>
      </c>
    </row>
    <row r="238" spans="1:14" x14ac:dyDescent="0.25">
      <c r="A238">
        <v>669888</v>
      </c>
      <c r="B238">
        <v>4</v>
      </c>
      <c r="C238" t="s">
        <v>9</v>
      </c>
      <c r="D238">
        <v>2550</v>
      </c>
      <c r="E238">
        <v>7591</v>
      </c>
      <c r="F238">
        <v>2</v>
      </c>
      <c r="G238">
        <v>0</v>
      </c>
      <c r="H238">
        <v>3</v>
      </c>
      <c r="I238">
        <v>9</v>
      </c>
      <c r="J238">
        <v>2550</v>
      </c>
      <c r="K238">
        <v>0</v>
      </c>
      <c r="L238">
        <v>1989</v>
      </c>
      <c r="M238">
        <v>0</v>
      </c>
      <c r="N238">
        <v>1</v>
      </c>
    </row>
    <row r="239" spans="1:14" x14ac:dyDescent="0.25">
      <c r="A239">
        <v>485000</v>
      </c>
      <c r="B239">
        <v>4</v>
      </c>
      <c r="C239" t="s">
        <v>9</v>
      </c>
      <c r="D239">
        <v>2720</v>
      </c>
      <c r="E239">
        <v>51396</v>
      </c>
      <c r="F239">
        <v>2</v>
      </c>
      <c r="G239">
        <v>0</v>
      </c>
      <c r="H239">
        <v>4</v>
      </c>
      <c r="I239">
        <v>8</v>
      </c>
      <c r="J239">
        <v>2720</v>
      </c>
      <c r="K239">
        <v>0</v>
      </c>
      <c r="L239">
        <v>1977</v>
      </c>
      <c r="M239">
        <v>0</v>
      </c>
      <c r="N239">
        <v>0</v>
      </c>
    </row>
    <row r="240" spans="1:14" x14ac:dyDescent="0.25">
      <c r="A240">
        <v>530000</v>
      </c>
      <c r="B240">
        <v>3</v>
      </c>
      <c r="C240" t="s">
        <v>26</v>
      </c>
      <c r="D240">
        <v>2190</v>
      </c>
      <c r="E240">
        <v>220414</v>
      </c>
      <c r="F240">
        <v>1</v>
      </c>
      <c r="G240">
        <v>0</v>
      </c>
      <c r="H240">
        <v>4</v>
      </c>
      <c r="I240">
        <v>7</v>
      </c>
      <c r="J240">
        <v>1330</v>
      </c>
      <c r="K240">
        <v>860</v>
      </c>
      <c r="L240">
        <v>1976</v>
      </c>
      <c r="M240">
        <v>0</v>
      </c>
      <c r="N240">
        <v>1</v>
      </c>
    </row>
    <row r="241" spans="1:14" x14ac:dyDescent="0.25">
      <c r="A241">
        <v>505000</v>
      </c>
      <c r="B241">
        <v>4</v>
      </c>
      <c r="C241" t="s">
        <v>12</v>
      </c>
      <c r="D241">
        <v>3170</v>
      </c>
      <c r="E241">
        <v>5340</v>
      </c>
      <c r="F241">
        <v>2</v>
      </c>
      <c r="G241">
        <v>0</v>
      </c>
      <c r="H241">
        <v>3</v>
      </c>
      <c r="I241">
        <v>7</v>
      </c>
      <c r="J241">
        <v>3170</v>
      </c>
      <c r="K241">
        <v>0</v>
      </c>
      <c r="L241">
        <v>2000</v>
      </c>
      <c r="M241">
        <v>0</v>
      </c>
      <c r="N241">
        <v>0</v>
      </c>
    </row>
    <row r="242" spans="1:14" x14ac:dyDescent="0.25">
      <c r="A242">
        <v>361550</v>
      </c>
      <c r="B242">
        <v>3</v>
      </c>
      <c r="C242" t="s">
        <v>6</v>
      </c>
      <c r="D242">
        <v>1160</v>
      </c>
      <c r="E242">
        <v>257875</v>
      </c>
      <c r="F242">
        <v>1</v>
      </c>
      <c r="G242">
        <v>0</v>
      </c>
      <c r="H242">
        <v>2</v>
      </c>
      <c r="I242">
        <v>7</v>
      </c>
      <c r="J242">
        <v>1160</v>
      </c>
      <c r="K242">
        <v>0</v>
      </c>
      <c r="L242">
        <v>1980</v>
      </c>
      <c r="M242">
        <v>0</v>
      </c>
      <c r="N242">
        <v>1</v>
      </c>
    </row>
    <row r="243" spans="1:14" x14ac:dyDescent="0.25">
      <c r="A243">
        <v>529000</v>
      </c>
      <c r="B243">
        <v>5</v>
      </c>
      <c r="C243" t="s">
        <v>12</v>
      </c>
      <c r="D243">
        <v>2380</v>
      </c>
      <c r="E243">
        <v>91476</v>
      </c>
      <c r="F243">
        <v>1</v>
      </c>
      <c r="G243">
        <v>0</v>
      </c>
      <c r="H243">
        <v>4</v>
      </c>
      <c r="I243">
        <v>8</v>
      </c>
      <c r="J243">
        <v>1580</v>
      </c>
      <c r="K243">
        <v>800</v>
      </c>
      <c r="L243">
        <v>1976</v>
      </c>
      <c r="M243">
        <v>0</v>
      </c>
      <c r="N243">
        <v>1</v>
      </c>
    </row>
    <row r="244" spans="1:14" x14ac:dyDescent="0.25">
      <c r="A244">
        <v>435000</v>
      </c>
      <c r="B244">
        <v>3</v>
      </c>
      <c r="C244">
        <v>2</v>
      </c>
      <c r="D244">
        <v>2360</v>
      </c>
      <c r="E244">
        <v>12744</v>
      </c>
      <c r="F244">
        <v>2</v>
      </c>
      <c r="G244">
        <v>0</v>
      </c>
      <c r="H244">
        <v>5</v>
      </c>
      <c r="I244">
        <v>7</v>
      </c>
      <c r="J244">
        <v>2360</v>
      </c>
      <c r="K244">
        <v>0</v>
      </c>
      <c r="L244">
        <v>1964</v>
      </c>
      <c r="M244">
        <v>0</v>
      </c>
      <c r="N244">
        <v>0</v>
      </c>
    </row>
    <row r="245" spans="1:14" x14ac:dyDescent="0.25">
      <c r="A245">
        <v>430000</v>
      </c>
      <c r="B245">
        <v>4</v>
      </c>
      <c r="C245" t="s">
        <v>9</v>
      </c>
      <c r="D245">
        <v>2290</v>
      </c>
      <c r="E245">
        <v>5249</v>
      </c>
      <c r="F245">
        <v>2</v>
      </c>
      <c r="G245">
        <v>0</v>
      </c>
      <c r="H245">
        <v>3</v>
      </c>
      <c r="I245">
        <v>7</v>
      </c>
      <c r="J245">
        <v>2290</v>
      </c>
      <c r="K245">
        <v>0</v>
      </c>
      <c r="L245">
        <v>2003</v>
      </c>
      <c r="M245">
        <v>0</v>
      </c>
      <c r="N245">
        <v>0</v>
      </c>
    </row>
    <row r="246" spans="1:14" x14ac:dyDescent="0.25">
      <c r="A246">
        <v>340000</v>
      </c>
      <c r="B246">
        <v>3</v>
      </c>
      <c r="C246" t="s">
        <v>12</v>
      </c>
      <c r="D246">
        <v>2240</v>
      </c>
      <c r="E246">
        <v>6000</v>
      </c>
      <c r="F246">
        <v>2</v>
      </c>
      <c r="G246">
        <v>0</v>
      </c>
      <c r="H246">
        <v>3</v>
      </c>
      <c r="I246">
        <v>8</v>
      </c>
      <c r="J246">
        <v>2240</v>
      </c>
      <c r="K246">
        <v>0</v>
      </c>
      <c r="L246">
        <v>2003</v>
      </c>
      <c r="M246">
        <v>0</v>
      </c>
      <c r="N246">
        <v>0</v>
      </c>
    </row>
    <row r="247" spans="1:14" x14ac:dyDescent="0.25">
      <c r="A247">
        <v>291375</v>
      </c>
      <c r="B247">
        <v>4</v>
      </c>
      <c r="C247" t="s">
        <v>12</v>
      </c>
      <c r="D247">
        <v>2220</v>
      </c>
      <c r="E247">
        <v>6233</v>
      </c>
      <c r="F247">
        <v>2</v>
      </c>
      <c r="G247">
        <v>0</v>
      </c>
      <c r="H247">
        <v>3</v>
      </c>
      <c r="I247">
        <v>7</v>
      </c>
      <c r="J247">
        <v>2220</v>
      </c>
      <c r="K247">
        <v>0</v>
      </c>
      <c r="L247">
        <v>2001</v>
      </c>
      <c r="M247">
        <v>0</v>
      </c>
      <c r="N247">
        <v>0</v>
      </c>
    </row>
    <row r="248" spans="1:14" x14ac:dyDescent="0.25">
      <c r="A248">
        <v>320000</v>
      </c>
      <c r="B248">
        <v>3</v>
      </c>
      <c r="C248">
        <v>2</v>
      </c>
      <c r="D248">
        <v>1250</v>
      </c>
      <c r="E248">
        <v>8636</v>
      </c>
      <c r="F248">
        <v>1</v>
      </c>
      <c r="G248">
        <v>0</v>
      </c>
      <c r="H248">
        <v>5</v>
      </c>
      <c r="I248">
        <v>7</v>
      </c>
      <c r="J248">
        <v>1250</v>
      </c>
      <c r="K248">
        <v>0</v>
      </c>
      <c r="L248">
        <v>1968</v>
      </c>
      <c r="M248">
        <v>0</v>
      </c>
      <c r="N248">
        <v>1</v>
      </c>
    </row>
    <row r="249" spans="1:14" x14ac:dyDescent="0.25">
      <c r="A249">
        <v>381000</v>
      </c>
      <c r="B249">
        <v>3</v>
      </c>
      <c r="C249" t="s">
        <v>6</v>
      </c>
      <c r="D249">
        <v>2700</v>
      </c>
      <c r="E249">
        <v>18246</v>
      </c>
      <c r="F249">
        <v>1</v>
      </c>
      <c r="G249">
        <v>0</v>
      </c>
      <c r="H249">
        <v>4</v>
      </c>
      <c r="I249">
        <v>7</v>
      </c>
      <c r="J249">
        <v>1510</v>
      </c>
      <c r="K249">
        <v>1190</v>
      </c>
      <c r="L249">
        <v>1967</v>
      </c>
      <c r="M249">
        <v>0</v>
      </c>
      <c r="N249">
        <v>0</v>
      </c>
    </row>
    <row r="250" spans="1:14" x14ac:dyDescent="0.25">
      <c r="A250">
        <v>360000</v>
      </c>
      <c r="B250">
        <v>6</v>
      </c>
      <c r="C250">
        <v>2</v>
      </c>
      <c r="D250">
        <v>2210</v>
      </c>
      <c r="E250">
        <v>9870</v>
      </c>
      <c r="F250">
        <v>2</v>
      </c>
      <c r="G250">
        <v>0</v>
      </c>
      <c r="H250">
        <v>4</v>
      </c>
      <c r="I250">
        <v>7</v>
      </c>
      <c r="J250">
        <v>2210</v>
      </c>
      <c r="K250">
        <v>0</v>
      </c>
      <c r="L250">
        <v>1969</v>
      </c>
      <c r="M250">
        <v>1995</v>
      </c>
      <c r="N250">
        <v>0</v>
      </c>
    </row>
    <row r="251" spans="1:14" x14ac:dyDescent="0.25">
      <c r="A251">
        <v>430000</v>
      </c>
      <c r="B251">
        <v>4</v>
      </c>
      <c r="C251" t="s">
        <v>12</v>
      </c>
      <c r="D251">
        <v>2010</v>
      </c>
      <c r="E251">
        <v>16020</v>
      </c>
      <c r="F251" t="s">
        <v>1</v>
      </c>
      <c r="G251">
        <v>0</v>
      </c>
      <c r="H251">
        <v>5</v>
      </c>
      <c r="I251">
        <v>8</v>
      </c>
      <c r="J251">
        <v>2010</v>
      </c>
      <c r="K251">
        <v>0</v>
      </c>
      <c r="L251">
        <v>1962</v>
      </c>
      <c r="M251">
        <v>0</v>
      </c>
      <c r="N251">
        <v>1</v>
      </c>
    </row>
    <row r="252" spans="1:14" x14ac:dyDescent="0.25">
      <c r="A252">
        <v>675000</v>
      </c>
      <c r="B252">
        <v>4</v>
      </c>
      <c r="C252" t="s">
        <v>12</v>
      </c>
      <c r="D252">
        <v>3000</v>
      </c>
      <c r="E252">
        <v>5548</v>
      </c>
      <c r="F252">
        <v>2</v>
      </c>
      <c r="G252">
        <v>0</v>
      </c>
      <c r="H252">
        <v>3</v>
      </c>
      <c r="I252">
        <v>9</v>
      </c>
      <c r="J252">
        <v>3000</v>
      </c>
      <c r="K252">
        <v>0</v>
      </c>
      <c r="L252">
        <v>2006</v>
      </c>
      <c r="M252">
        <v>0</v>
      </c>
      <c r="N252">
        <v>1</v>
      </c>
    </row>
    <row r="253" spans="1:14" x14ac:dyDescent="0.25">
      <c r="A253">
        <v>1037000</v>
      </c>
      <c r="B253">
        <v>4</v>
      </c>
      <c r="C253" t="s">
        <v>14</v>
      </c>
      <c r="D253">
        <v>4440</v>
      </c>
      <c r="E253">
        <v>10660</v>
      </c>
      <c r="F253">
        <v>2</v>
      </c>
      <c r="G253">
        <v>0</v>
      </c>
      <c r="H253">
        <v>3</v>
      </c>
      <c r="I253">
        <v>11</v>
      </c>
      <c r="J253">
        <v>4440</v>
      </c>
      <c r="K253">
        <v>0</v>
      </c>
      <c r="L253">
        <v>2003</v>
      </c>
      <c r="M253">
        <v>0</v>
      </c>
      <c r="N253">
        <v>1</v>
      </c>
    </row>
    <row r="254" spans="1:14" x14ac:dyDescent="0.25">
      <c r="A254">
        <v>480000</v>
      </c>
      <c r="B254">
        <v>3</v>
      </c>
      <c r="C254" t="s">
        <v>6</v>
      </c>
      <c r="D254">
        <v>1960</v>
      </c>
      <c r="E254">
        <v>43995</v>
      </c>
      <c r="F254">
        <v>1</v>
      </c>
      <c r="G254">
        <v>0</v>
      </c>
      <c r="H254">
        <v>3</v>
      </c>
      <c r="I254">
        <v>7</v>
      </c>
      <c r="J254">
        <v>1960</v>
      </c>
      <c r="K254">
        <v>0</v>
      </c>
      <c r="L254">
        <v>1970</v>
      </c>
      <c r="M254">
        <v>0</v>
      </c>
      <c r="N254">
        <v>1</v>
      </c>
    </row>
    <row r="255" spans="1:14" x14ac:dyDescent="0.25">
      <c r="A255">
        <v>804100</v>
      </c>
      <c r="B255">
        <v>4</v>
      </c>
      <c r="C255" t="s">
        <v>12</v>
      </c>
      <c r="D255">
        <v>3070</v>
      </c>
      <c r="E255">
        <v>8086</v>
      </c>
      <c r="F255">
        <v>2</v>
      </c>
      <c r="G255">
        <v>0</v>
      </c>
      <c r="H255">
        <v>3</v>
      </c>
      <c r="I255">
        <v>10</v>
      </c>
      <c r="J255">
        <v>3070</v>
      </c>
      <c r="K255">
        <v>0</v>
      </c>
      <c r="L255">
        <v>2005</v>
      </c>
      <c r="M255">
        <v>0</v>
      </c>
      <c r="N255">
        <v>1</v>
      </c>
    </row>
    <row r="256" spans="1:14" x14ac:dyDescent="0.25">
      <c r="A256">
        <v>935000</v>
      </c>
      <c r="B256">
        <v>4</v>
      </c>
      <c r="C256" t="s">
        <v>14</v>
      </c>
      <c r="D256">
        <v>3510</v>
      </c>
      <c r="E256">
        <v>11200</v>
      </c>
      <c r="F256">
        <v>2</v>
      </c>
      <c r="G256">
        <v>0</v>
      </c>
      <c r="H256">
        <v>3</v>
      </c>
      <c r="I256">
        <v>11</v>
      </c>
      <c r="J256">
        <v>3510</v>
      </c>
      <c r="K256">
        <v>0</v>
      </c>
      <c r="L256">
        <v>2001</v>
      </c>
      <c r="M256">
        <v>0</v>
      </c>
      <c r="N256">
        <v>1</v>
      </c>
    </row>
    <row r="257" spans="1:14" x14ac:dyDescent="0.25">
      <c r="A257">
        <v>289950</v>
      </c>
      <c r="B257">
        <v>3</v>
      </c>
      <c r="C257" t="s">
        <v>12</v>
      </c>
      <c r="D257">
        <v>1870</v>
      </c>
      <c r="E257">
        <v>1436</v>
      </c>
      <c r="F257">
        <v>2</v>
      </c>
      <c r="G257">
        <v>0</v>
      </c>
      <c r="H257">
        <v>3</v>
      </c>
      <c r="I257">
        <v>7</v>
      </c>
      <c r="J257">
        <v>1870</v>
      </c>
      <c r="K257">
        <v>0</v>
      </c>
      <c r="L257">
        <v>2004</v>
      </c>
      <c r="M257">
        <v>0</v>
      </c>
      <c r="N257">
        <v>0</v>
      </c>
    </row>
    <row r="258" spans="1:14" x14ac:dyDescent="0.25">
      <c r="A258">
        <v>515000</v>
      </c>
      <c r="B258">
        <v>5</v>
      </c>
      <c r="C258" t="s">
        <v>6</v>
      </c>
      <c r="D258">
        <v>1880</v>
      </c>
      <c r="E258">
        <v>48787</v>
      </c>
      <c r="F258">
        <v>2</v>
      </c>
      <c r="G258">
        <v>0</v>
      </c>
      <c r="H258">
        <v>3</v>
      </c>
      <c r="I258">
        <v>6</v>
      </c>
      <c r="J258">
        <v>1880</v>
      </c>
      <c r="K258">
        <v>0</v>
      </c>
      <c r="L258">
        <v>1922</v>
      </c>
      <c r="M258">
        <v>0</v>
      </c>
      <c r="N258">
        <v>1</v>
      </c>
    </row>
    <row r="259" spans="1:14" x14ac:dyDescent="0.25">
      <c r="A259">
        <v>310000</v>
      </c>
      <c r="B259">
        <v>4</v>
      </c>
      <c r="C259" t="s">
        <v>6</v>
      </c>
      <c r="D259">
        <v>1480</v>
      </c>
      <c r="E259">
        <v>11200</v>
      </c>
      <c r="F259">
        <v>1</v>
      </c>
      <c r="G259">
        <v>0</v>
      </c>
      <c r="H259">
        <v>4</v>
      </c>
      <c r="I259">
        <v>7</v>
      </c>
      <c r="J259">
        <v>1480</v>
      </c>
      <c r="K259">
        <v>0</v>
      </c>
      <c r="L259">
        <v>1969</v>
      </c>
      <c r="M259">
        <v>0</v>
      </c>
      <c r="N259">
        <v>1</v>
      </c>
    </row>
    <row r="260" spans="1:14" x14ac:dyDescent="0.25">
      <c r="A260">
        <v>252000</v>
      </c>
      <c r="B260">
        <v>3</v>
      </c>
      <c r="C260">
        <v>1</v>
      </c>
      <c r="D260">
        <v>1530</v>
      </c>
      <c r="E260">
        <v>9465</v>
      </c>
      <c r="F260">
        <v>1</v>
      </c>
      <c r="G260">
        <v>0</v>
      </c>
      <c r="H260">
        <v>4</v>
      </c>
      <c r="I260">
        <v>7</v>
      </c>
      <c r="J260">
        <v>1530</v>
      </c>
      <c r="K260">
        <v>0</v>
      </c>
      <c r="L260">
        <v>1960</v>
      </c>
      <c r="M260">
        <v>0</v>
      </c>
      <c r="N260">
        <v>0</v>
      </c>
    </row>
    <row r="261" spans="1:14" x14ac:dyDescent="0.25">
      <c r="A261">
        <v>260000</v>
      </c>
      <c r="B261">
        <v>3</v>
      </c>
      <c r="C261" t="s">
        <v>6</v>
      </c>
      <c r="D261">
        <v>1750</v>
      </c>
      <c r="E261">
        <v>11180</v>
      </c>
      <c r="F261">
        <v>1</v>
      </c>
      <c r="G261">
        <v>0</v>
      </c>
      <c r="H261">
        <v>3</v>
      </c>
      <c r="I261">
        <v>8</v>
      </c>
      <c r="J261">
        <v>1750</v>
      </c>
      <c r="K261">
        <v>0</v>
      </c>
      <c r="L261">
        <v>1968</v>
      </c>
      <c r="M261">
        <v>0</v>
      </c>
      <c r="N261">
        <v>0</v>
      </c>
    </row>
    <row r="262" spans="1:14" x14ac:dyDescent="0.25">
      <c r="A262">
        <v>364000</v>
      </c>
      <c r="B262">
        <v>4</v>
      </c>
      <c r="C262" t="s">
        <v>12</v>
      </c>
      <c r="D262">
        <v>2080</v>
      </c>
      <c r="E262">
        <v>11050</v>
      </c>
      <c r="F262">
        <v>1</v>
      </c>
      <c r="G262">
        <v>0</v>
      </c>
      <c r="H262">
        <v>4</v>
      </c>
      <c r="I262">
        <v>8</v>
      </c>
      <c r="J262">
        <v>2080</v>
      </c>
      <c r="K262">
        <v>0</v>
      </c>
      <c r="L262">
        <v>1969</v>
      </c>
      <c r="M262">
        <v>0</v>
      </c>
      <c r="N262">
        <v>0</v>
      </c>
    </row>
    <row r="263" spans="1:14" x14ac:dyDescent="0.25">
      <c r="A263">
        <v>575000</v>
      </c>
      <c r="B263">
        <v>3</v>
      </c>
      <c r="C263" t="s">
        <v>12</v>
      </c>
      <c r="D263">
        <v>3240</v>
      </c>
      <c r="E263">
        <v>33661</v>
      </c>
      <c r="F263">
        <v>2</v>
      </c>
      <c r="G263">
        <v>0</v>
      </c>
      <c r="H263">
        <v>3</v>
      </c>
      <c r="I263">
        <v>8</v>
      </c>
      <c r="J263">
        <v>3240</v>
      </c>
      <c r="K263">
        <v>0</v>
      </c>
      <c r="L263">
        <v>2001</v>
      </c>
      <c r="M263">
        <v>0</v>
      </c>
      <c r="N263">
        <v>0</v>
      </c>
    </row>
    <row r="264" spans="1:14" x14ac:dyDescent="0.25">
      <c r="A264">
        <v>584950</v>
      </c>
      <c r="B264">
        <v>4</v>
      </c>
      <c r="C264">
        <v>3</v>
      </c>
      <c r="D264">
        <v>3220</v>
      </c>
      <c r="E264">
        <v>6224</v>
      </c>
      <c r="F264" t="s">
        <v>1</v>
      </c>
      <c r="G264">
        <v>0</v>
      </c>
      <c r="H264">
        <v>3</v>
      </c>
      <c r="I264">
        <v>9</v>
      </c>
      <c r="J264">
        <v>3220</v>
      </c>
      <c r="K264">
        <v>0</v>
      </c>
      <c r="L264">
        <v>2009</v>
      </c>
      <c r="M264">
        <v>0</v>
      </c>
      <c r="N264">
        <v>0</v>
      </c>
    </row>
    <row r="265" spans="1:14" x14ac:dyDescent="0.25">
      <c r="A265">
        <v>257000</v>
      </c>
      <c r="B265">
        <v>5</v>
      </c>
      <c r="C265" t="s">
        <v>9</v>
      </c>
      <c r="D265">
        <v>2930</v>
      </c>
      <c r="E265">
        <v>10148</v>
      </c>
      <c r="F265">
        <v>2</v>
      </c>
      <c r="G265">
        <v>0</v>
      </c>
      <c r="H265">
        <v>3</v>
      </c>
      <c r="I265">
        <v>9</v>
      </c>
      <c r="J265">
        <v>2930</v>
      </c>
      <c r="K265">
        <v>0</v>
      </c>
      <c r="L265">
        <v>2002</v>
      </c>
      <c r="M265">
        <v>0</v>
      </c>
      <c r="N265">
        <v>0</v>
      </c>
    </row>
    <row r="266" spans="1:14" x14ac:dyDescent="0.25">
      <c r="A266">
        <v>302000</v>
      </c>
      <c r="B266">
        <v>5</v>
      </c>
      <c r="C266">
        <v>2</v>
      </c>
      <c r="D266">
        <v>1540</v>
      </c>
      <c r="E266">
        <v>9629</v>
      </c>
      <c r="F266">
        <v>1</v>
      </c>
      <c r="G266">
        <v>0</v>
      </c>
      <c r="H266">
        <v>4</v>
      </c>
      <c r="I266">
        <v>7</v>
      </c>
      <c r="J266">
        <v>1540</v>
      </c>
      <c r="K266">
        <v>0</v>
      </c>
      <c r="L266">
        <v>1960</v>
      </c>
      <c r="M266">
        <v>0</v>
      </c>
      <c r="N266">
        <v>0</v>
      </c>
    </row>
    <row r="267" spans="1:14" x14ac:dyDescent="0.25">
      <c r="A267">
        <v>350000</v>
      </c>
      <c r="B267">
        <v>4</v>
      </c>
      <c r="C267" t="s">
        <v>26</v>
      </c>
      <c r="D267">
        <v>2190</v>
      </c>
      <c r="E267">
        <v>3850</v>
      </c>
      <c r="F267">
        <v>2</v>
      </c>
      <c r="G267">
        <v>0</v>
      </c>
      <c r="H267">
        <v>3</v>
      </c>
      <c r="I267">
        <v>7</v>
      </c>
      <c r="J267">
        <v>2190</v>
      </c>
      <c r="K267">
        <v>0</v>
      </c>
      <c r="L267">
        <v>2006</v>
      </c>
      <c r="M267">
        <v>0</v>
      </c>
      <c r="N267">
        <v>0</v>
      </c>
    </row>
    <row r="268" spans="1:14" x14ac:dyDescent="0.25">
      <c r="A268">
        <v>549000</v>
      </c>
      <c r="B268">
        <v>4</v>
      </c>
      <c r="C268" t="s">
        <v>12</v>
      </c>
      <c r="D268">
        <v>2910</v>
      </c>
      <c r="E268">
        <v>6338</v>
      </c>
      <c r="F268">
        <v>2</v>
      </c>
      <c r="G268">
        <v>0</v>
      </c>
      <c r="H268">
        <v>3</v>
      </c>
      <c r="I268">
        <v>8</v>
      </c>
      <c r="J268">
        <v>2910</v>
      </c>
      <c r="K268">
        <v>0</v>
      </c>
      <c r="L268">
        <v>2008</v>
      </c>
      <c r="M268">
        <v>0</v>
      </c>
      <c r="N268">
        <v>0</v>
      </c>
    </row>
    <row r="269" spans="1:14" x14ac:dyDescent="0.25">
      <c r="A269">
        <v>475000</v>
      </c>
      <c r="B269">
        <v>3</v>
      </c>
      <c r="C269" t="s">
        <v>12</v>
      </c>
      <c r="D269">
        <v>2600</v>
      </c>
      <c r="E269">
        <v>7210</v>
      </c>
      <c r="F269">
        <v>2</v>
      </c>
      <c r="G269">
        <v>0</v>
      </c>
      <c r="H269">
        <v>3</v>
      </c>
      <c r="I269">
        <v>8</v>
      </c>
      <c r="J269">
        <v>2600</v>
      </c>
      <c r="K269">
        <v>0</v>
      </c>
      <c r="L269">
        <v>1989</v>
      </c>
      <c r="M269">
        <v>0</v>
      </c>
      <c r="N269">
        <v>0</v>
      </c>
    </row>
    <row r="270" spans="1:14" x14ac:dyDescent="0.25">
      <c r="A270">
        <v>1500000</v>
      </c>
      <c r="B270">
        <v>4</v>
      </c>
      <c r="C270" t="s">
        <v>138</v>
      </c>
      <c r="D270">
        <v>5550</v>
      </c>
      <c r="E270">
        <v>12968</v>
      </c>
      <c r="F270">
        <v>2</v>
      </c>
      <c r="G270">
        <v>0</v>
      </c>
      <c r="H270">
        <v>3</v>
      </c>
      <c r="I270">
        <v>11</v>
      </c>
      <c r="J270">
        <v>5550</v>
      </c>
      <c r="K270">
        <v>0</v>
      </c>
      <c r="L270">
        <v>2005</v>
      </c>
      <c r="M270">
        <v>0</v>
      </c>
      <c r="N270">
        <v>1</v>
      </c>
    </row>
    <row r="271" spans="1:14" x14ac:dyDescent="0.25">
      <c r="A271">
        <v>355000</v>
      </c>
      <c r="B271">
        <v>4</v>
      </c>
      <c r="C271" t="s">
        <v>26</v>
      </c>
      <c r="D271">
        <v>1810</v>
      </c>
      <c r="E271">
        <v>4970</v>
      </c>
      <c r="F271">
        <v>2</v>
      </c>
      <c r="G271">
        <v>0</v>
      </c>
      <c r="H271">
        <v>3</v>
      </c>
      <c r="I271">
        <v>7</v>
      </c>
      <c r="J271">
        <v>1810</v>
      </c>
      <c r="K271">
        <v>0</v>
      </c>
      <c r="L271">
        <v>2003</v>
      </c>
      <c r="M271">
        <v>0</v>
      </c>
      <c r="N271">
        <v>0</v>
      </c>
    </row>
    <row r="272" spans="1:14" x14ac:dyDescent="0.25">
      <c r="A272">
        <v>329950</v>
      </c>
      <c r="B272">
        <v>3</v>
      </c>
      <c r="C272" t="s">
        <v>6</v>
      </c>
      <c r="D272">
        <v>1360</v>
      </c>
      <c r="E272">
        <v>13320</v>
      </c>
      <c r="F272">
        <v>1</v>
      </c>
      <c r="G272">
        <v>0</v>
      </c>
      <c r="H272">
        <v>4</v>
      </c>
      <c r="I272">
        <v>7</v>
      </c>
      <c r="J272">
        <v>1360</v>
      </c>
      <c r="K272">
        <v>0</v>
      </c>
      <c r="L272">
        <v>1985</v>
      </c>
      <c r="M272">
        <v>0</v>
      </c>
      <c r="N272">
        <v>1</v>
      </c>
    </row>
    <row r="273" spans="1:14" x14ac:dyDescent="0.25">
      <c r="A273">
        <v>319500</v>
      </c>
      <c r="B273">
        <v>3</v>
      </c>
      <c r="C273">
        <v>1</v>
      </c>
      <c r="D273">
        <v>1190</v>
      </c>
      <c r="E273">
        <v>8450</v>
      </c>
      <c r="F273">
        <v>1</v>
      </c>
      <c r="G273">
        <v>0</v>
      </c>
      <c r="H273">
        <v>5</v>
      </c>
      <c r="I273">
        <v>6</v>
      </c>
      <c r="J273">
        <v>1190</v>
      </c>
      <c r="K273">
        <v>0</v>
      </c>
      <c r="L273">
        <v>1961</v>
      </c>
      <c r="M273">
        <v>0</v>
      </c>
      <c r="N273">
        <v>1</v>
      </c>
    </row>
    <row r="274" spans="1:14" x14ac:dyDescent="0.25">
      <c r="A274">
        <v>425000</v>
      </c>
      <c r="B274">
        <v>3</v>
      </c>
      <c r="C274" t="s">
        <v>12</v>
      </c>
      <c r="D274">
        <v>1230</v>
      </c>
      <c r="E274">
        <v>23522</v>
      </c>
      <c r="F274">
        <v>1</v>
      </c>
      <c r="G274">
        <v>0</v>
      </c>
      <c r="H274">
        <v>4</v>
      </c>
      <c r="I274">
        <v>7</v>
      </c>
      <c r="J274">
        <v>1230</v>
      </c>
      <c r="K274">
        <v>0</v>
      </c>
      <c r="L274">
        <v>1978</v>
      </c>
      <c r="M274">
        <v>0</v>
      </c>
      <c r="N274">
        <v>1</v>
      </c>
    </row>
    <row r="275" spans="1:14" x14ac:dyDescent="0.25">
      <c r="A275">
        <v>499950</v>
      </c>
      <c r="B275">
        <v>5</v>
      </c>
      <c r="C275" t="s">
        <v>14</v>
      </c>
      <c r="D275">
        <v>3200</v>
      </c>
      <c r="E275">
        <v>43560</v>
      </c>
      <c r="F275">
        <v>2</v>
      </c>
      <c r="G275">
        <v>0</v>
      </c>
      <c r="H275">
        <v>3</v>
      </c>
      <c r="I275">
        <v>7</v>
      </c>
      <c r="J275">
        <v>3200</v>
      </c>
      <c r="K275">
        <v>0</v>
      </c>
      <c r="L275">
        <v>1989</v>
      </c>
      <c r="M275">
        <v>0</v>
      </c>
      <c r="N275">
        <v>0</v>
      </c>
    </row>
    <row r="276" spans="1:14" x14ac:dyDescent="0.25">
      <c r="A276">
        <v>314950</v>
      </c>
      <c r="B276">
        <v>3</v>
      </c>
      <c r="C276">
        <v>1</v>
      </c>
      <c r="D276">
        <v>1040</v>
      </c>
      <c r="E276">
        <v>16986</v>
      </c>
      <c r="F276">
        <v>1</v>
      </c>
      <c r="G276">
        <v>0</v>
      </c>
      <c r="H276">
        <v>4</v>
      </c>
      <c r="I276">
        <v>7</v>
      </c>
      <c r="J276">
        <v>1040</v>
      </c>
      <c r="K276">
        <v>0</v>
      </c>
      <c r="L276">
        <v>1968</v>
      </c>
      <c r="M276">
        <v>0</v>
      </c>
      <c r="N276">
        <v>1</v>
      </c>
    </row>
    <row r="277" spans="1:14" x14ac:dyDescent="0.25">
      <c r="A277">
        <v>706000</v>
      </c>
      <c r="B277">
        <v>5</v>
      </c>
      <c r="C277" t="s">
        <v>12</v>
      </c>
      <c r="D277">
        <v>2890</v>
      </c>
      <c r="E277">
        <v>15891</v>
      </c>
      <c r="F277">
        <v>2</v>
      </c>
      <c r="G277">
        <v>0</v>
      </c>
      <c r="H277">
        <v>3</v>
      </c>
      <c r="I277">
        <v>9</v>
      </c>
      <c r="J277">
        <v>2890</v>
      </c>
      <c r="K277">
        <v>0</v>
      </c>
      <c r="L277">
        <v>1990</v>
      </c>
      <c r="M277">
        <v>0</v>
      </c>
      <c r="N277">
        <v>1</v>
      </c>
    </row>
    <row r="278" spans="1:14" x14ac:dyDescent="0.25">
      <c r="A278">
        <v>320000</v>
      </c>
      <c r="B278">
        <v>4</v>
      </c>
      <c r="C278" t="s">
        <v>6</v>
      </c>
      <c r="D278">
        <v>1710</v>
      </c>
      <c r="E278">
        <v>10480</v>
      </c>
      <c r="F278" t="s">
        <v>1</v>
      </c>
      <c r="G278">
        <v>0</v>
      </c>
      <c r="H278">
        <v>4</v>
      </c>
      <c r="I278">
        <v>6</v>
      </c>
      <c r="J278">
        <v>1710</v>
      </c>
      <c r="K278">
        <v>0</v>
      </c>
      <c r="L278">
        <v>1969</v>
      </c>
      <c r="M278">
        <v>0</v>
      </c>
      <c r="N278">
        <v>0</v>
      </c>
    </row>
    <row r="279" spans="1:14" x14ac:dyDescent="0.25">
      <c r="A279">
        <v>285000</v>
      </c>
      <c r="B279">
        <v>3</v>
      </c>
      <c r="C279">
        <v>1</v>
      </c>
      <c r="D279">
        <v>950</v>
      </c>
      <c r="E279">
        <v>10723</v>
      </c>
      <c r="F279">
        <v>1</v>
      </c>
      <c r="G279">
        <v>0</v>
      </c>
      <c r="H279">
        <v>4</v>
      </c>
      <c r="I279">
        <v>6</v>
      </c>
      <c r="J279">
        <v>950</v>
      </c>
      <c r="K279">
        <v>0</v>
      </c>
      <c r="L279">
        <v>1959</v>
      </c>
      <c r="M279">
        <v>0</v>
      </c>
      <c r="N279">
        <v>1</v>
      </c>
    </row>
    <row r="280" spans="1:14" x14ac:dyDescent="0.25">
      <c r="A280">
        <v>405000</v>
      </c>
      <c r="B280">
        <v>4</v>
      </c>
      <c r="C280" t="s">
        <v>12</v>
      </c>
      <c r="D280">
        <v>1850</v>
      </c>
      <c r="E280">
        <v>9136</v>
      </c>
      <c r="F280">
        <v>2</v>
      </c>
      <c r="G280">
        <v>0</v>
      </c>
      <c r="H280">
        <v>3</v>
      </c>
      <c r="I280">
        <v>8</v>
      </c>
      <c r="J280">
        <v>1850</v>
      </c>
      <c r="K280">
        <v>0</v>
      </c>
      <c r="L280">
        <v>1997</v>
      </c>
      <c r="M280">
        <v>0</v>
      </c>
      <c r="N280">
        <v>1</v>
      </c>
    </row>
    <row r="281" spans="1:14" x14ac:dyDescent="0.25">
      <c r="A281">
        <v>352500</v>
      </c>
      <c r="B281">
        <v>3</v>
      </c>
      <c r="C281" t="s">
        <v>1</v>
      </c>
      <c r="D281">
        <v>1470</v>
      </c>
      <c r="E281">
        <v>17577</v>
      </c>
      <c r="F281">
        <v>1</v>
      </c>
      <c r="G281">
        <v>0</v>
      </c>
      <c r="H281">
        <v>5</v>
      </c>
      <c r="I281">
        <v>7</v>
      </c>
      <c r="J281">
        <v>1470</v>
      </c>
      <c r="K281">
        <v>0</v>
      </c>
      <c r="L281">
        <v>1967</v>
      </c>
      <c r="M281">
        <v>0</v>
      </c>
      <c r="N281">
        <v>1</v>
      </c>
    </row>
    <row r="282" spans="1:14" x14ac:dyDescent="0.25">
      <c r="A282">
        <v>255000</v>
      </c>
      <c r="B282">
        <v>3</v>
      </c>
      <c r="C282">
        <v>1</v>
      </c>
      <c r="D282">
        <v>1250</v>
      </c>
      <c r="E282">
        <v>9472</v>
      </c>
      <c r="F282">
        <v>1</v>
      </c>
      <c r="G282">
        <v>0</v>
      </c>
      <c r="H282">
        <v>4</v>
      </c>
      <c r="I282">
        <v>6</v>
      </c>
      <c r="J282">
        <v>1250</v>
      </c>
      <c r="K282">
        <v>0</v>
      </c>
      <c r="L282">
        <v>1972</v>
      </c>
      <c r="M282">
        <v>0</v>
      </c>
      <c r="N282">
        <v>0</v>
      </c>
    </row>
    <row r="283" spans="1:14" x14ac:dyDescent="0.25">
      <c r="A283">
        <v>383000</v>
      </c>
      <c r="B283">
        <v>4</v>
      </c>
      <c r="C283">
        <v>2</v>
      </c>
      <c r="D283">
        <v>1830</v>
      </c>
      <c r="E283">
        <v>21183</v>
      </c>
      <c r="F283">
        <v>1</v>
      </c>
      <c r="G283">
        <v>0</v>
      </c>
      <c r="H283">
        <v>4</v>
      </c>
      <c r="I283">
        <v>7</v>
      </c>
      <c r="J283">
        <v>1060</v>
      </c>
      <c r="K283">
        <v>770</v>
      </c>
      <c r="L283">
        <v>1966</v>
      </c>
      <c r="M283">
        <v>0</v>
      </c>
      <c r="N283">
        <v>1</v>
      </c>
    </row>
    <row r="284" spans="1:14" x14ac:dyDescent="0.25">
      <c r="A284">
        <v>249950</v>
      </c>
      <c r="B284">
        <v>3</v>
      </c>
      <c r="C284">
        <v>2</v>
      </c>
      <c r="D284">
        <v>1550</v>
      </c>
      <c r="E284">
        <v>15040</v>
      </c>
      <c r="F284">
        <v>1</v>
      </c>
      <c r="G284">
        <v>0</v>
      </c>
      <c r="H284">
        <v>4</v>
      </c>
      <c r="I284">
        <v>6</v>
      </c>
      <c r="J284">
        <v>1550</v>
      </c>
      <c r="K284">
        <v>0</v>
      </c>
      <c r="L284">
        <v>1958</v>
      </c>
      <c r="M284">
        <v>0</v>
      </c>
      <c r="N284">
        <v>0</v>
      </c>
    </row>
    <row r="285" spans="1:14" x14ac:dyDescent="0.25">
      <c r="A285">
        <v>725000</v>
      </c>
      <c r="B285">
        <v>4</v>
      </c>
      <c r="C285" t="s">
        <v>12</v>
      </c>
      <c r="D285">
        <v>3300</v>
      </c>
      <c r="E285">
        <v>28433</v>
      </c>
      <c r="F285">
        <v>2</v>
      </c>
      <c r="G285">
        <v>0</v>
      </c>
      <c r="H285">
        <v>3</v>
      </c>
      <c r="I285">
        <v>9</v>
      </c>
      <c r="J285">
        <v>3300</v>
      </c>
      <c r="K285">
        <v>0</v>
      </c>
      <c r="L285">
        <v>1998</v>
      </c>
      <c r="M285">
        <v>0</v>
      </c>
      <c r="N285">
        <v>1</v>
      </c>
    </row>
    <row r="286" spans="1:14" x14ac:dyDescent="0.25">
      <c r="A286">
        <v>430000</v>
      </c>
      <c r="B286">
        <v>8</v>
      </c>
      <c r="C286" t="s">
        <v>19</v>
      </c>
      <c r="D286">
        <v>4300</v>
      </c>
      <c r="E286">
        <v>10441</v>
      </c>
      <c r="F286">
        <v>2</v>
      </c>
      <c r="G286">
        <v>0</v>
      </c>
      <c r="H286">
        <v>4</v>
      </c>
      <c r="I286">
        <v>8</v>
      </c>
      <c r="J286">
        <v>2800</v>
      </c>
      <c r="K286">
        <v>1500</v>
      </c>
      <c r="L286">
        <v>1979</v>
      </c>
      <c r="M286">
        <v>0</v>
      </c>
      <c r="N286">
        <v>0</v>
      </c>
    </row>
    <row r="287" spans="1:14" x14ac:dyDescent="0.25">
      <c r="A287">
        <v>500000</v>
      </c>
      <c r="B287">
        <v>4</v>
      </c>
      <c r="C287" t="s">
        <v>12</v>
      </c>
      <c r="D287">
        <v>2230</v>
      </c>
      <c r="E287">
        <v>8560</v>
      </c>
      <c r="F287">
        <v>2</v>
      </c>
      <c r="G287">
        <v>0</v>
      </c>
      <c r="H287">
        <v>3</v>
      </c>
      <c r="I287">
        <v>8</v>
      </c>
      <c r="J287">
        <v>2230</v>
      </c>
      <c r="K287">
        <v>0</v>
      </c>
      <c r="L287">
        <v>2002</v>
      </c>
      <c r="M287">
        <v>0</v>
      </c>
      <c r="N287">
        <v>1</v>
      </c>
    </row>
    <row r="288" spans="1:14" x14ac:dyDescent="0.25">
      <c r="A288">
        <v>725126</v>
      </c>
      <c r="B288">
        <v>4</v>
      </c>
      <c r="C288" t="s">
        <v>12</v>
      </c>
      <c r="D288">
        <v>3200</v>
      </c>
      <c r="E288">
        <v>12369</v>
      </c>
      <c r="F288">
        <v>2</v>
      </c>
      <c r="G288">
        <v>0</v>
      </c>
      <c r="H288">
        <v>3</v>
      </c>
      <c r="I288">
        <v>10</v>
      </c>
      <c r="J288">
        <v>3200</v>
      </c>
      <c r="K288">
        <v>0</v>
      </c>
      <c r="L288">
        <v>1998</v>
      </c>
      <c r="M288">
        <v>0</v>
      </c>
      <c r="N288">
        <v>1</v>
      </c>
    </row>
    <row r="289" spans="1:14" x14ac:dyDescent="0.25">
      <c r="A289">
        <v>390000</v>
      </c>
      <c r="B289">
        <v>3</v>
      </c>
      <c r="C289">
        <v>2</v>
      </c>
      <c r="D289">
        <v>1840</v>
      </c>
      <c r="E289">
        <v>16815</v>
      </c>
      <c r="F289">
        <v>1</v>
      </c>
      <c r="G289">
        <v>0</v>
      </c>
      <c r="H289">
        <v>5</v>
      </c>
      <c r="I289">
        <v>7</v>
      </c>
      <c r="J289">
        <v>960</v>
      </c>
      <c r="K289">
        <v>880</v>
      </c>
      <c r="L289">
        <v>1972</v>
      </c>
      <c r="M289">
        <v>0</v>
      </c>
      <c r="N289">
        <v>1</v>
      </c>
    </row>
    <row r="290" spans="1:14" x14ac:dyDescent="0.25">
      <c r="A290">
        <v>972800</v>
      </c>
      <c r="B290">
        <v>5</v>
      </c>
      <c r="C290" t="s">
        <v>19</v>
      </c>
      <c r="D290">
        <v>3500</v>
      </c>
      <c r="E290">
        <v>10457</v>
      </c>
      <c r="F290">
        <v>2</v>
      </c>
      <c r="G290">
        <v>0</v>
      </c>
      <c r="H290">
        <v>3</v>
      </c>
      <c r="I290">
        <v>11</v>
      </c>
      <c r="J290">
        <v>3500</v>
      </c>
      <c r="K290">
        <v>0</v>
      </c>
      <c r="L290">
        <v>2001</v>
      </c>
      <c r="M290">
        <v>0</v>
      </c>
      <c r="N290">
        <v>1</v>
      </c>
    </row>
    <row r="291" spans="1:14" x14ac:dyDescent="0.25">
      <c r="A291">
        <v>490000</v>
      </c>
      <c r="B291">
        <v>5</v>
      </c>
      <c r="C291" t="s">
        <v>9</v>
      </c>
      <c r="D291">
        <v>2990</v>
      </c>
      <c r="E291">
        <v>7200</v>
      </c>
      <c r="F291">
        <v>2</v>
      </c>
      <c r="G291">
        <v>0</v>
      </c>
      <c r="H291">
        <v>3</v>
      </c>
      <c r="I291">
        <v>8</v>
      </c>
      <c r="J291">
        <v>2990</v>
      </c>
      <c r="K291">
        <v>0</v>
      </c>
      <c r="L291">
        <v>1997</v>
      </c>
      <c r="M291">
        <v>0</v>
      </c>
      <c r="N291">
        <v>0</v>
      </c>
    </row>
    <row r="292" spans="1:14" x14ac:dyDescent="0.25">
      <c r="A292">
        <v>390000</v>
      </c>
      <c r="B292">
        <v>2</v>
      </c>
      <c r="C292">
        <v>1</v>
      </c>
      <c r="D292">
        <v>670</v>
      </c>
      <c r="E292">
        <v>11505</v>
      </c>
      <c r="F292">
        <v>1</v>
      </c>
      <c r="G292">
        <v>0</v>
      </c>
      <c r="H292">
        <v>3</v>
      </c>
      <c r="I292">
        <v>5</v>
      </c>
      <c r="J292">
        <v>670</v>
      </c>
      <c r="K292">
        <v>0</v>
      </c>
      <c r="L292">
        <v>2003</v>
      </c>
      <c r="M292">
        <v>0</v>
      </c>
      <c r="N292">
        <v>1</v>
      </c>
    </row>
    <row r="293" spans="1:14" x14ac:dyDescent="0.25">
      <c r="A293">
        <v>535000</v>
      </c>
      <c r="B293">
        <v>3</v>
      </c>
      <c r="C293" t="s">
        <v>12</v>
      </c>
      <c r="D293">
        <v>2790</v>
      </c>
      <c r="E293">
        <v>19485</v>
      </c>
      <c r="F293">
        <v>2</v>
      </c>
      <c r="G293">
        <v>0</v>
      </c>
      <c r="H293">
        <v>3</v>
      </c>
      <c r="I293">
        <v>9</v>
      </c>
      <c r="J293">
        <v>2790</v>
      </c>
      <c r="K293">
        <v>0</v>
      </c>
      <c r="L293">
        <v>1990</v>
      </c>
      <c r="M293">
        <v>0</v>
      </c>
      <c r="N293">
        <v>0</v>
      </c>
    </row>
    <row r="294" spans="1:14" x14ac:dyDescent="0.25">
      <c r="A294">
        <v>492000</v>
      </c>
      <c r="B294">
        <v>2</v>
      </c>
      <c r="C294" t="s">
        <v>6</v>
      </c>
      <c r="D294">
        <v>1300</v>
      </c>
      <c r="E294">
        <v>22239</v>
      </c>
      <c r="F294">
        <v>1</v>
      </c>
      <c r="G294">
        <v>0</v>
      </c>
      <c r="H294">
        <v>4</v>
      </c>
      <c r="I294">
        <v>7</v>
      </c>
      <c r="J294">
        <v>1300</v>
      </c>
      <c r="K294">
        <v>0</v>
      </c>
      <c r="L294">
        <v>1945</v>
      </c>
      <c r="M294">
        <v>1986</v>
      </c>
      <c r="N294">
        <v>1</v>
      </c>
    </row>
    <row r="295" spans="1:14" x14ac:dyDescent="0.25">
      <c r="A295">
        <v>345000</v>
      </c>
      <c r="B295">
        <v>3</v>
      </c>
      <c r="C295">
        <v>1</v>
      </c>
      <c r="D295">
        <v>1620</v>
      </c>
      <c r="E295">
        <v>10610</v>
      </c>
      <c r="F295">
        <v>1</v>
      </c>
      <c r="G295">
        <v>0</v>
      </c>
      <c r="H295">
        <v>4</v>
      </c>
      <c r="I295">
        <v>6</v>
      </c>
      <c r="J295">
        <v>1620</v>
      </c>
      <c r="K295">
        <v>0</v>
      </c>
      <c r="L295">
        <v>1958</v>
      </c>
      <c r="M295">
        <v>0</v>
      </c>
      <c r="N295">
        <v>1</v>
      </c>
    </row>
    <row r="296" spans="1:14" x14ac:dyDescent="0.25">
      <c r="A296">
        <v>320000</v>
      </c>
      <c r="B296">
        <v>3</v>
      </c>
      <c r="C296" t="s">
        <v>1</v>
      </c>
      <c r="D296">
        <v>1490</v>
      </c>
      <c r="E296">
        <v>10132</v>
      </c>
      <c r="F296">
        <v>1</v>
      </c>
      <c r="G296">
        <v>0</v>
      </c>
      <c r="H296">
        <v>4</v>
      </c>
      <c r="I296">
        <v>6</v>
      </c>
      <c r="J296">
        <v>1490</v>
      </c>
      <c r="K296">
        <v>0</v>
      </c>
      <c r="L296">
        <v>1969</v>
      </c>
      <c r="M296">
        <v>0</v>
      </c>
      <c r="N296">
        <v>1</v>
      </c>
    </row>
    <row r="297" spans="1:14" x14ac:dyDescent="0.25">
      <c r="A297">
        <v>369950</v>
      </c>
      <c r="B297">
        <v>4</v>
      </c>
      <c r="C297" t="s">
        <v>12</v>
      </c>
      <c r="D297">
        <v>2050</v>
      </c>
      <c r="E297">
        <v>4502</v>
      </c>
      <c r="F297">
        <v>2</v>
      </c>
      <c r="G297">
        <v>0</v>
      </c>
      <c r="H297">
        <v>3</v>
      </c>
      <c r="I297">
        <v>7</v>
      </c>
      <c r="J297">
        <v>2050</v>
      </c>
      <c r="K297">
        <v>0</v>
      </c>
      <c r="L297">
        <v>2005</v>
      </c>
      <c r="M297">
        <v>0</v>
      </c>
      <c r="N297">
        <v>0</v>
      </c>
    </row>
    <row r="298" spans="1:14" x14ac:dyDescent="0.25">
      <c r="A298">
        <v>265000</v>
      </c>
      <c r="B298">
        <v>3</v>
      </c>
      <c r="C298">
        <v>1</v>
      </c>
      <c r="D298">
        <v>1010</v>
      </c>
      <c r="E298">
        <v>14948</v>
      </c>
      <c r="F298">
        <v>1</v>
      </c>
      <c r="G298">
        <v>0</v>
      </c>
      <c r="H298">
        <v>5</v>
      </c>
      <c r="I298">
        <v>6</v>
      </c>
      <c r="J298">
        <v>1010</v>
      </c>
      <c r="K298">
        <v>0</v>
      </c>
      <c r="L298">
        <v>1969</v>
      </c>
      <c r="M298">
        <v>0</v>
      </c>
      <c r="N298">
        <v>1</v>
      </c>
    </row>
    <row r="299" spans="1:14" x14ac:dyDescent="0.25">
      <c r="A299">
        <v>500000</v>
      </c>
      <c r="B299">
        <v>4</v>
      </c>
      <c r="C299">
        <v>3</v>
      </c>
      <c r="D299">
        <v>3720</v>
      </c>
      <c r="E299">
        <v>15048</v>
      </c>
      <c r="F299">
        <v>3</v>
      </c>
      <c r="G299">
        <v>0</v>
      </c>
      <c r="H299">
        <v>3</v>
      </c>
      <c r="I299">
        <v>7</v>
      </c>
      <c r="J299">
        <v>3720</v>
      </c>
      <c r="K299">
        <v>0</v>
      </c>
      <c r="L299">
        <v>1979</v>
      </c>
      <c r="M299">
        <v>2014</v>
      </c>
      <c r="N299">
        <v>0</v>
      </c>
    </row>
    <row r="300" spans="1:14" x14ac:dyDescent="0.25">
      <c r="A300">
        <v>655000</v>
      </c>
      <c r="B300">
        <v>4</v>
      </c>
      <c r="C300" t="s">
        <v>12</v>
      </c>
      <c r="D300">
        <v>3110</v>
      </c>
      <c r="E300">
        <v>24466</v>
      </c>
      <c r="F300">
        <v>2</v>
      </c>
      <c r="G300">
        <v>0</v>
      </c>
      <c r="H300">
        <v>3</v>
      </c>
      <c r="I300">
        <v>9</v>
      </c>
      <c r="J300">
        <v>3110</v>
      </c>
      <c r="K300">
        <v>0</v>
      </c>
      <c r="L300">
        <v>1997</v>
      </c>
      <c r="M300">
        <v>0</v>
      </c>
      <c r="N300">
        <v>1</v>
      </c>
    </row>
    <row r="301" spans="1:14" x14ac:dyDescent="0.25">
      <c r="A301">
        <v>282500</v>
      </c>
      <c r="B301">
        <v>4</v>
      </c>
      <c r="C301">
        <v>1</v>
      </c>
      <c r="D301">
        <v>1650</v>
      </c>
      <c r="E301">
        <v>9750</v>
      </c>
      <c r="F301">
        <v>1</v>
      </c>
      <c r="G301">
        <v>0</v>
      </c>
      <c r="H301">
        <v>4</v>
      </c>
      <c r="I301">
        <v>7</v>
      </c>
      <c r="J301">
        <v>1650</v>
      </c>
      <c r="K301">
        <v>0</v>
      </c>
      <c r="L301">
        <v>1964</v>
      </c>
      <c r="M301">
        <v>0</v>
      </c>
      <c r="N301">
        <v>0</v>
      </c>
    </row>
    <row r="302" spans="1:14" x14ac:dyDescent="0.25">
      <c r="A302">
        <v>478000</v>
      </c>
      <c r="B302">
        <v>4</v>
      </c>
      <c r="C302" t="s">
        <v>12</v>
      </c>
      <c r="D302">
        <v>2780</v>
      </c>
      <c r="E302">
        <v>7290</v>
      </c>
      <c r="F302">
        <v>2</v>
      </c>
      <c r="G302">
        <v>0</v>
      </c>
      <c r="H302">
        <v>3</v>
      </c>
      <c r="I302">
        <v>8</v>
      </c>
      <c r="J302">
        <v>2780</v>
      </c>
      <c r="K302">
        <v>0</v>
      </c>
      <c r="L302">
        <v>1989</v>
      </c>
      <c r="M302">
        <v>0</v>
      </c>
      <c r="N302">
        <v>0</v>
      </c>
    </row>
    <row r="303" spans="1:14" x14ac:dyDescent="0.25">
      <c r="A303">
        <v>230000</v>
      </c>
      <c r="B303">
        <v>3</v>
      </c>
      <c r="C303">
        <v>1</v>
      </c>
      <c r="D303">
        <v>880</v>
      </c>
      <c r="E303">
        <v>9035</v>
      </c>
      <c r="F303">
        <v>1</v>
      </c>
      <c r="G303">
        <v>0</v>
      </c>
      <c r="H303">
        <v>4</v>
      </c>
      <c r="I303">
        <v>6</v>
      </c>
      <c r="J303">
        <v>880</v>
      </c>
      <c r="K303">
        <v>0</v>
      </c>
      <c r="L303">
        <v>1967</v>
      </c>
      <c r="M303">
        <v>0</v>
      </c>
      <c r="N303">
        <v>1</v>
      </c>
    </row>
    <row r="304" spans="1:14" x14ac:dyDescent="0.25">
      <c r="A304">
        <v>436000</v>
      </c>
      <c r="B304">
        <v>5</v>
      </c>
      <c r="C304">
        <v>3</v>
      </c>
      <c r="D304">
        <v>2720</v>
      </c>
      <c r="E304">
        <v>9856</v>
      </c>
      <c r="F304">
        <v>2</v>
      </c>
      <c r="G304">
        <v>0</v>
      </c>
      <c r="H304">
        <v>4</v>
      </c>
      <c r="I304">
        <v>8</v>
      </c>
      <c r="J304">
        <v>2720</v>
      </c>
      <c r="K304">
        <v>0</v>
      </c>
      <c r="L304">
        <v>1969</v>
      </c>
      <c r="M304">
        <v>0</v>
      </c>
      <c r="N304">
        <v>0</v>
      </c>
    </row>
    <row r="305" spans="1:14" x14ac:dyDescent="0.25">
      <c r="A305">
        <v>465950</v>
      </c>
      <c r="B305">
        <v>4</v>
      </c>
      <c r="C305" t="s">
        <v>12</v>
      </c>
      <c r="D305">
        <v>2340</v>
      </c>
      <c r="E305">
        <v>6896</v>
      </c>
      <c r="F305">
        <v>2</v>
      </c>
      <c r="G305">
        <v>0</v>
      </c>
      <c r="H305">
        <v>3</v>
      </c>
      <c r="I305">
        <v>7</v>
      </c>
      <c r="J305">
        <v>2340</v>
      </c>
      <c r="K305">
        <v>0</v>
      </c>
      <c r="L305">
        <v>2001</v>
      </c>
      <c r="M305">
        <v>0</v>
      </c>
      <c r="N305">
        <v>0</v>
      </c>
    </row>
    <row r="306" spans="1:14" x14ac:dyDescent="0.25">
      <c r="A306">
        <v>540000</v>
      </c>
      <c r="B306">
        <v>4</v>
      </c>
      <c r="C306" t="s">
        <v>12</v>
      </c>
      <c r="D306">
        <v>3000</v>
      </c>
      <c r="E306">
        <v>5471</v>
      </c>
      <c r="F306">
        <v>2</v>
      </c>
      <c r="G306">
        <v>0</v>
      </c>
      <c r="H306">
        <v>3</v>
      </c>
      <c r="I306">
        <v>8</v>
      </c>
      <c r="J306">
        <v>3000</v>
      </c>
      <c r="K306">
        <v>0</v>
      </c>
      <c r="L306">
        <v>2013</v>
      </c>
      <c r="M306">
        <v>0</v>
      </c>
      <c r="N306">
        <v>0</v>
      </c>
    </row>
    <row r="307" spans="1:14" x14ac:dyDescent="0.25">
      <c r="A307">
        <v>300000</v>
      </c>
      <c r="B307">
        <v>4</v>
      </c>
      <c r="C307" t="s">
        <v>12</v>
      </c>
      <c r="D307">
        <v>2080</v>
      </c>
      <c r="E307">
        <v>2999</v>
      </c>
      <c r="F307">
        <v>2</v>
      </c>
      <c r="G307">
        <v>0</v>
      </c>
      <c r="H307">
        <v>3</v>
      </c>
      <c r="I307">
        <v>8</v>
      </c>
      <c r="J307">
        <v>2080</v>
      </c>
      <c r="K307">
        <v>0</v>
      </c>
      <c r="L307">
        <v>1998</v>
      </c>
      <c r="M307">
        <v>0</v>
      </c>
      <c r="N307">
        <v>0</v>
      </c>
    </row>
    <row r="308" spans="1:14" x14ac:dyDescent="0.25">
      <c r="A308">
        <v>301950</v>
      </c>
      <c r="B308">
        <v>3</v>
      </c>
      <c r="C308" t="s">
        <v>6</v>
      </c>
      <c r="D308">
        <v>1370</v>
      </c>
      <c r="E308">
        <v>9288</v>
      </c>
      <c r="F308">
        <v>1</v>
      </c>
      <c r="G308">
        <v>0</v>
      </c>
      <c r="H308">
        <v>4</v>
      </c>
      <c r="I308">
        <v>7</v>
      </c>
      <c r="J308">
        <v>1370</v>
      </c>
      <c r="K308">
        <v>0</v>
      </c>
      <c r="L308">
        <v>1988</v>
      </c>
      <c r="M308">
        <v>0</v>
      </c>
      <c r="N308">
        <v>1</v>
      </c>
    </row>
    <row r="309" spans="1:14" x14ac:dyDescent="0.25">
      <c r="A309">
        <v>293000</v>
      </c>
      <c r="B309">
        <v>3</v>
      </c>
      <c r="C309" t="s">
        <v>6</v>
      </c>
      <c r="D309">
        <v>1420</v>
      </c>
      <c r="E309">
        <v>13187</v>
      </c>
      <c r="F309">
        <v>1</v>
      </c>
      <c r="G309">
        <v>0</v>
      </c>
      <c r="H309">
        <v>4</v>
      </c>
      <c r="I309">
        <v>7</v>
      </c>
      <c r="J309">
        <v>1420</v>
      </c>
      <c r="K309">
        <v>0</v>
      </c>
      <c r="L309">
        <v>1974</v>
      </c>
      <c r="M309">
        <v>0</v>
      </c>
      <c r="N309">
        <v>0</v>
      </c>
    </row>
    <row r="310" spans="1:14" x14ac:dyDescent="0.25">
      <c r="A310">
        <v>305000</v>
      </c>
      <c r="B310">
        <v>3</v>
      </c>
      <c r="C310" t="s">
        <v>6</v>
      </c>
      <c r="D310">
        <v>1400</v>
      </c>
      <c r="E310">
        <v>10350</v>
      </c>
      <c r="F310">
        <v>1</v>
      </c>
      <c r="G310">
        <v>0</v>
      </c>
      <c r="H310">
        <v>4</v>
      </c>
      <c r="I310">
        <v>7</v>
      </c>
      <c r="J310">
        <v>1400</v>
      </c>
      <c r="K310">
        <v>0</v>
      </c>
      <c r="L310">
        <v>1976</v>
      </c>
      <c r="M310">
        <v>0</v>
      </c>
      <c r="N310">
        <v>1</v>
      </c>
    </row>
    <row r="311" spans="1:14" x14ac:dyDescent="0.25">
      <c r="A311">
        <v>860000</v>
      </c>
      <c r="B311">
        <v>3</v>
      </c>
      <c r="C311" t="s">
        <v>19</v>
      </c>
      <c r="D311">
        <v>4720</v>
      </c>
      <c r="E311">
        <v>32467</v>
      </c>
      <c r="F311">
        <v>2</v>
      </c>
      <c r="G311">
        <v>2</v>
      </c>
      <c r="H311">
        <v>3</v>
      </c>
      <c r="I311">
        <v>10</v>
      </c>
      <c r="J311">
        <v>3190</v>
      </c>
      <c r="K311">
        <v>1530</v>
      </c>
      <c r="L311">
        <v>1998</v>
      </c>
      <c r="M311">
        <v>0</v>
      </c>
      <c r="N311">
        <v>0</v>
      </c>
    </row>
    <row r="312" spans="1:14" x14ac:dyDescent="0.25">
      <c r="A312">
        <v>560000</v>
      </c>
      <c r="B312">
        <v>4</v>
      </c>
      <c r="C312" t="s">
        <v>12</v>
      </c>
      <c r="D312">
        <v>2710</v>
      </c>
      <c r="E312">
        <v>6583</v>
      </c>
      <c r="F312">
        <v>2</v>
      </c>
      <c r="G312">
        <v>0</v>
      </c>
      <c r="H312">
        <v>3</v>
      </c>
      <c r="I312">
        <v>9</v>
      </c>
      <c r="J312">
        <v>2710</v>
      </c>
      <c r="K312">
        <v>0</v>
      </c>
      <c r="L312">
        <v>2003</v>
      </c>
      <c r="M312">
        <v>0</v>
      </c>
      <c r="N312">
        <v>0</v>
      </c>
    </row>
    <row r="313" spans="1:14" x14ac:dyDescent="0.25">
      <c r="A313">
        <v>535000</v>
      </c>
      <c r="B313">
        <v>4</v>
      </c>
      <c r="C313" t="s">
        <v>12</v>
      </c>
      <c r="D313">
        <v>3250</v>
      </c>
      <c r="E313">
        <v>6933</v>
      </c>
      <c r="F313">
        <v>2</v>
      </c>
      <c r="G313">
        <v>0</v>
      </c>
      <c r="H313">
        <v>3</v>
      </c>
      <c r="I313">
        <v>8</v>
      </c>
      <c r="J313">
        <v>3250</v>
      </c>
      <c r="K313">
        <v>0</v>
      </c>
      <c r="L313">
        <v>2009</v>
      </c>
      <c r="M313">
        <v>0</v>
      </c>
      <c r="N313">
        <v>0</v>
      </c>
    </row>
    <row r="314" spans="1:14" x14ac:dyDescent="0.25">
      <c r="A314">
        <v>565000</v>
      </c>
      <c r="B314">
        <v>4</v>
      </c>
      <c r="C314" t="s">
        <v>9</v>
      </c>
      <c r="D314">
        <v>3260</v>
      </c>
      <c r="E314">
        <v>4900</v>
      </c>
      <c r="F314">
        <v>2</v>
      </c>
      <c r="G314">
        <v>0</v>
      </c>
      <c r="H314">
        <v>3</v>
      </c>
      <c r="I314">
        <v>9</v>
      </c>
      <c r="J314">
        <v>3260</v>
      </c>
      <c r="K314">
        <v>0</v>
      </c>
      <c r="L314">
        <v>2013</v>
      </c>
      <c r="M314">
        <v>0</v>
      </c>
      <c r="N314">
        <v>0</v>
      </c>
    </row>
    <row r="315" spans="1:14" x14ac:dyDescent="0.25">
      <c r="A315">
        <v>255000</v>
      </c>
      <c r="B315">
        <v>4</v>
      </c>
      <c r="C315" t="s">
        <v>12</v>
      </c>
      <c r="D315">
        <v>1580</v>
      </c>
      <c r="E315">
        <v>7800</v>
      </c>
      <c r="F315">
        <v>1</v>
      </c>
      <c r="G315">
        <v>0</v>
      </c>
      <c r="H315">
        <v>4</v>
      </c>
      <c r="I315">
        <v>7</v>
      </c>
      <c r="J315">
        <v>1580</v>
      </c>
      <c r="K315">
        <v>0</v>
      </c>
      <c r="L315">
        <v>1959</v>
      </c>
      <c r="M315">
        <v>0</v>
      </c>
      <c r="N315">
        <v>0</v>
      </c>
    </row>
    <row r="316" spans="1:14" x14ac:dyDescent="0.25">
      <c r="A316">
        <v>1185000</v>
      </c>
      <c r="B316">
        <v>4</v>
      </c>
      <c r="C316" t="s">
        <v>19</v>
      </c>
      <c r="D316">
        <v>3960</v>
      </c>
      <c r="E316">
        <v>12895</v>
      </c>
      <c r="F316">
        <v>2</v>
      </c>
      <c r="G316">
        <v>0</v>
      </c>
      <c r="H316">
        <v>3</v>
      </c>
      <c r="I316">
        <v>11</v>
      </c>
      <c r="J316">
        <v>3960</v>
      </c>
      <c r="K316">
        <v>0</v>
      </c>
      <c r="L316">
        <v>2001</v>
      </c>
      <c r="M316">
        <v>0</v>
      </c>
      <c r="N316">
        <v>1</v>
      </c>
    </row>
    <row r="317" spans="1:14" x14ac:dyDescent="0.25">
      <c r="A317">
        <v>347950</v>
      </c>
      <c r="B317">
        <v>5</v>
      </c>
      <c r="C317" t="s">
        <v>26</v>
      </c>
      <c r="D317">
        <v>1700</v>
      </c>
      <c r="E317">
        <v>13500</v>
      </c>
      <c r="F317" t="s">
        <v>1</v>
      </c>
      <c r="G317">
        <v>0</v>
      </c>
      <c r="H317">
        <v>4</v>
      </c>
      <c r="I317">
        <v>7</v>
      </c>
      <c r="J317">
        <v>1700</v>
      </c>
      <c r="K317">
        <v>0</v>
      </c>
      <c r="L317">
        <v>1962</v>
      </c>
      <c r="M317">
        <v>0</v>
      </c>
      <c r="N317">
        <v>0</v>
      </c>
    </row>
    <row r="318" spans="1:14" x14ac:dyDescent="0.25">
      <c r="A318">
        <v>535000</v>
      </c>
      <c r="B318">
        <v>5</v>
      </c>
      <c r="C318" t="s">
        <v>12</v>
      </c>
      <c r="D318">
        <v>3190</v>
      </c>
      <c r="E318">
        <v>6178</v>
      </c>
      <c r="F318">
        <v>2</v>
      </c>
      <c r="G318">
        <v>0</v>
      </c>
      <c r="H318">
        <v>3</v>
      </c>
      <c r="I318">
        <v>8</v>
      </c>
      <c r="J318">
        <v>3190</v>
      </c>
      <c r="K318">
        <v>0</v>
      </c>
      <c r="L318">
        <v>2003</v>
      </c>
      <c r="M318">
        <v>0</v>
      </c>
      <c r="N318">
        <v>0</v>
      </c>
    </row>
    <row r="319" spans="1:14" x14ac:dyDescent="0.25">
      <c r="A319">
        <v>305000</v>
      </c>
      <c r="B319">
        <v>3</v>
      </c>
      <c r="C319">
        <v>1</v>
      </c>
      <c r="D319">
        <v>1120</v>
      </c>
      <c r="E319">
        <v>10125</v>
      </c>
      <c r="F319">
        <v>1</v>
      </c>
      <c r="G319">
        <v>0</v>
      </c>
      <c r="H319">
        <v>3</v>
      </c>
      <c r="I319">
        <v>6</v>
      </c>
      <c r="J319">
        <v>1120</v>
      </c>
      <c r="K319">
        <v>0</v>
      </c>
      <c r="L319">
        <v>1961</v>
      </c>
      <c r="M319">
        <v>0</v>
      </c>
      <c r="N319">
        <v>1</v>
      </c>
    </row>
    <row r="320" spans="1:14" x14ac:dyDescent="0.25">
      <c r="A320">
        <v>310000</v>
      </c>
      <c r="B320">
        <v>3</v>
      </c>
      <c r="C320" t="s">
        <v>6</v>
      </c>
      <c r="D320">
        <v>1490</v>
      </c>
      <c r="E320">
        <v>9120</v>
      </c>
      <c r="F320">
        <v>1</v>
      </c>
      <c r="G320">
        <v>0</v>
      </c>
      <c r="H320">
        <v>5</v>
      </c>
      <c r="I320">
        <v>7</v>
      </c>
      <c r="J320">
        <v>1490</v>
      </c>
      <c r="K320">
        <v>0</v>
      </c>
      <c r="L320">
        <v>1959</v>
      </c>
      <c r="M320">
        <v>0</v>
      </c>
      <c r="N320">
        <v>1</v>
      </c>
    </row>
    <row r="321" spans="1:14" x14ac:dyDescent="0.25">
      <c r="A321">
        <v>327000</v>
      </c>
      <c r="B321">
        <v>3</v>
      </c>
      <c r="C321" t="s">
        <v>1</v>
      </c>
      <c r="D321">
        <v>1320</v>
      </c>
      <c r="E321">
        <v>13200</v>
      </c>
      <c r="F321">
        <v>1</v>
      </c>
      <c r="G321">
        <v>0</v>
      </c>
      <c r="H321">
        <v>3</v>
      </c>
      <c r="I321">
        <v>7</v>
      </c>
      <c r="J321">
        <v>1320</v>
      </c>
      <c r="K321">
        <v>0</v>
      </c>
      <c r="L321">
        <v>1970</v>
      </c>
      <c r="M321">
        <v>0</v>
      </c>
      <c r="N321">
        <v>1</v>
      </c>
    </row>
    <row r="322" spans="1:14" x14ac:dyDescent="0.25">
      <c r="A322">
        <v>315000</v>
      </c>
      <c r="B322">
        <v>3</v>
      </c>
      <c r="C322" t="s">
        <v>6</v>
      </c>
      <c r="D322">
        <v>1860</v>
      </c>
      <c r="E322">
        <v>9629</v>
      </c>
      <c r="F322">
        <v>1</v>
      </c>
      <c r="G322">
        <v>0</v>
      </c>
      <c r="H322">
        <v>4</v>
      </c>
      <c r="I322">
        <v>7</v>
      </c>
      <c r="J322">
        <v>1240</v>
      </c>
      <c r="K322">
        <v>620</v>
      </c>
      <c r="L322">
        <v>1961</v>
      </c>
      <c r="M322">
        <v>0</v>
      </c>
      <c r="N322">
        <v>0</v>
      </c>
    </row>
    <row r="323" spans="1:14" x14ac:dyDescent="0.25">
      <c r="A323">
        <v>407500</v>
      </c>
      <c r="B323">
        <v>3</v>
      </c>
      <c r="C323" t="s">
        <v>12</v>
      </c>
      <c r="D323">
        <v>1930</v>
      </c>
      <c r="E323">
        <v>10460</v>
      </c>
      <c r="F323">
        <v>2</v>
      </c>
      <c r="G323">
        <v>0</v>
      </c>
      <c r="H323">
        <v>3</v>
      </c>
      <c r="I323">
        <v>8</v>
      </c>
      <c r="J323">
        <v>1930</v>
      </c>
      <c r="K323">
        <v>0</v>
      </c>
      <c r="L323">
        <v>1996</v>
      </c>
      <c r="M323">
        <v>0</v>
      </c>
      <c r="N323">
        <v>1</v>
      </c>
    </row>
    <row r="324" spans="1:14" x14ac:dyDescent="0.25">
      <c r="A324">
        <v>524000</v>
      </c>
      <c r="B324">
        <v>3</v>
      </c>
      <c r="C324" t="s">
        <v>26</v>
      </c>
      <c r="D324">
        <v>2430</v>
      </c>
      <c r="E324">
        <v>73151</v>
      </c>
      <c r="F324">
        <v>1</v>
      </c>
      <c r="G324">
        <v>0</v>
      </c>
      <c r="H324">
        <v>3</v>
      </c>
      <c r="I324">
        <v>8</v>
      </c>
      <c r="J324">
        <v>2430</v>
      </c>
      <c r="K324">
        <v>0</v>
      </c>
      <c r="L324">
        <v>1974</v>
      </c>
      <c r="M324">
        <v>0</v>
      </c>
      <c r="N324">
        <v>1</v>
      </c>
    </row>
    <row r="325" spans="1:14" x14ac:dyDescent="0.25">
      <c r="A325">
        <v>972000</v>
      </c>
      <c r="B325">
        <v>4</v>
      </c>
      <c r="C325" t="s">
        <v>19</v>
      </c>
      <c r="D325">
        <v>4010</v>
      </c>
      <c r="E325">
        <v>13797</v>
      </c>
      <c r="F325">
        <v>2</v>
      </c>
      <c r="G325">
        <v>0</v>
      </c>
      <c r="H325">
        <v>3</v>
      </c>
      <c r="I325">
        <v>11</v>
      </c>
      <c r="J325">
        <v>4010</v>
      </c>
      <c r="K325">
        <v>0</v>
      </c>
      <c r="L325">
        <v>2003</v>
      </c>
      <c r="M325">
        <v>0</v>
      </c>
      <c r="N325">
        <v>1</v>
      </c>
    </row>
    <row r="326" spans="1:14" x14ac:dyDescent="0.25">
      <c r="A326">
        <v>316000</v>
      </c>
      <c r="B326">
        <v>3</v>
      </c>
      <c r="C326" t="s">
        <v>12</v>
      </c>
      <c r="D326">
        <v>1490</v>
      </c>
      <c r="E326">
        <v>4078</v>
      </c>
      <c r="F326">
        <v>2</v>
      </c>
      <c r="G326">
        <v>0</v>
      </c>
      <c r="H326">
        <v>3</v>
      </c>
      <c r="I326">
        <v>8</v>
      </c>
      <c r="J326">
        <v>1490</v>
      </c>
      <c r="K326">
        <v>0</v>
      </c>
      <c r="L326">
        <v>1998</v>
      </c>
      <c r="M326">
        <v>0</v>
      </c>
      <c r="N326">
        <v>1</v>
      </c>
    </row>
    <row r="327" spans="1:14" x14ac:dyDescent="0.25">
      <c r="A327">
        <v>350000</v>
      </c>
      <c r="B327">
        <v>3</v>
      </c>
      <c r="C327" t="s">
        <v>1</v>
      </c>
      <c r="D327">
        <v>1860</v>
      </c>
      <c r="E327">
        <v>17640</v>
      </c>
      <c r="F327">
        <v>1</v>
      </c>
      <c r="G327">
        <v>0</v>
      </c>
      <c r="H327">
        <v>4</v>
      </c>
      <c r="I327">
        <v>7</v>
      </c>
      <c r="J327">
        <v>1860</v>
      </c>
      <c r="K327">
        <v>0</v>
      </c>
      <c r="L327">
        <v>1966</v>
      </c>
      <c r="M327">
        <v>0</v>
      </c>
      <c r="N327">
        <v>0</v>
      </c>
    </row>
    <row r="328" spans="1:14" x14ac:dyDescent="0.25">
      <c r="A328">
        <v>425000</v>
      </c>
      <c r="B328">
        <v>4</v>
      </c>
      <c r="C328" t="s">
        <v>12</v>
      </c>
      <c r="D328">
        <v>2480</v>
      </c>
      <c r="E328">
        <v>4504</v>
      </c>
      <c r="F328">
        <v>2</v>
      </c>
      <c r="G328">
        <v>0</v>
      </c>
      <c r="H328">
        <v>3</v>
      </c>
      <c r="I328">
        <v>7</v>
      </c>
      <c r="J328">
        <v>2480</v>
      </c>
      <c r="K328">
        <v>0</v>
      </c>
      <c r="L328">
        <v>2005</v>
      </c>
      <c r="M328">
        <v>0</v>
      </c>
      <c r="N328">
        <v>0</v>
      </c>
    </row>
    <row r="329" spans="1:14" x14ac:dyDescent="0.25">
      <c r="A329">
        <v>420000</v>
      </c>
      <c r="B329">
        <v>3</v>
      </c>
      <c r="C329" t="s">
        <v>12</v>
      </c>
      <c r="D329">
        <v>2720</v>
      </c>
      <c r="E329">
        <v>8622</v>
      </c>
      <c r="F329">
        <v>2</v>
      </c>
      <c r="G329">
        <v>0</v>
      </c>
      <c r="H329">
        <v>3</v>
      </c>
      <c r="I329">
        <v>8</v>
      </c>
      <c r="J329">
        <v>2720</v>
      </c>
      <c r="K329">
        <v>0</v>
      </c>
      <c r="L329">
        <v>2002</v>
      </c>
      <c r="M329">
        <v>0</v>
      </c>
      <c r="N329">
        <v>0</v>
      </c>
    </row>
    <row r="330" spans="1:14" x14ac:dyDescent="0.25">
      <c r="A330">
        <v>752000</v>
      </c>
      <c r="B330">
        <v>4</v>
      </c>
      <c r="C330" t="s">
        <v>12</v>
      </c>
      <c r="D330">
        <v>2940</v>
      </c>
      <c r="E330">
        <v>10382</v>
      </c>
      <c r="F330">
        <v>2</v>
      </c>
      <c r="G330">
        <v>0</v>
      </c>
      <c r="H330">
        <v>4</v>
      </c>
      <c r="I330">
        <v>9</v>
      </c>
      <c r="J330">
        <v>2940</v>
      </c>
      <c r="K330">
        <v>0</v>
      </c>
      <c r="L330">
        <v>1991</v>
      </c>
      <c r="M330">
        <v>0</v>
      </c>
      <c r="N330">
        <v>1</v>
      </c>
    </row>
    <row r="331" spans="1:14" x14ac:dyDescent="0.25">
      <c r="A331">
        <v>305000</v>
      </c>
      <c r="B331">
        <v>3</v>
      </c>
      <c r="C331">
        <v>2</v>
      </c>
      <c r="D331">
        <v>1490</v>
      </c>
      <c r="E331">
        <v>7697</v>
      </c>
      <c r="F331">
        <v>1</v>
      </c>
      <c r="G331">
        <v>0</v>
      </c>
      <c r="H331">
        <v>3</v>
      </c>
      <c r="I331">
        <v>7</v>
      </c>
      <c r="J331">
        <v>1490</v>
      </c>
      <c r="K331">
        <v>0</v>
      </c>
      <c r="L331">
        <v>1994</v>
      </c>
      <c r="M331">
        <v>0</v>
      </c>
      <c r="N331">
        <v>0</v>
      </c>
    </row>
    <row r="332" spans="1:14" x14ac:dyDescent="0.25">
      <c r="A332">
        <v>399000</v>
      </c>
      <c r="B332">
        <v>4</v>
      </c>
      <c r="C332" t="s">
        <v>12</v>
      </c>
      <c r="D332">
        <v>2100</v>
      </c>
      <c r="E332">
        <v>7355</v>
      </c>
      <c r="F332">
        <v>1</v>
      </c>
      <c r="G332">
        <v>0</v>
      </c>
      <c r="H332">
        <v>5</v>
      </c>
      <c r="I332">
        <v>7</v>
      </c>
      <c r="J332">
        <v>2100</v>
      </c>
      <c r="K332">
        <v>0</v>
      </c>
      <c r="L332">
        <v>1969</v>
      </c>
      <c r="M332">
        <v>0</v>
      </c>
      <c r="N332">
        <v>0</v>
      </c>
    </row>
    <row r="333" spans="1:14" x14ac:dyDescent="0.25">
      <c r="A333">
        <v>515500</v>
      </c>
      <c r="B333">
        <v>4</v>
      </c>
      <c r="C333" t="s">
        <v>9</v>
      </c>
      <c r="D333">
        <v>2830</v>
      </c>
      <c r="E333">
        <v>8126</v>
      </c>
      <c r="F333">
        <v>2</v>
      </c>
      <c r="G333">
        <v>0</v>
      </c>
      <c r="H333">
        <v>3</v>
      </c>
      <c r="I333">
        <v>8</v>
      </c>
      <c r="J333">
        <v>2830</v>
      </c>
      <c r="K333">
        <v>0</v>
      </c>
      <c r="L333">
        <v>2005</v>
      </c>
      <c r="M333">
        <v>0</v>
      </c>
      <c r="N333">
        <v>0</v>
      </c>
    </row>
    <row r="334" spans="1:14" x14ac:dyDescent="0.25">
      <c r="A334">
        <v>440000</v>
      </c>
      <c r="B334">
        <v>4</v>
      </c>
      <c r="C334" t="s">
        <v>12</v>
      </c>
      <c r="D334">
        <v>2250</v>
      </c>
      <c r="E334">
        <v>7526</v>
      </c>
      <c r="F334">
        <v>2</v>
      </c>
      <c r="G334">
        <v>0</v>
      </c>
      <c r="H334">
        <v>3</v>
      </c>
      <c r="I334">
        <v>8</v>
      </c>
      <c r="J334">
        <v>2250</v>
      </c>
      <c r="K334">
        <v>0</v>
      </c>
      <c r="L334">
        <v>1989</v>
      </c>
      <c r="M334">
        <v>0</v>
      </c>
      <c r="N334">
        <v>0</v>
      </c>
    </row>
    <row r="335" spans="1:14" x14ac:dyDescent="0.25">
      <c r="A335">
        <v>270000</v>
      </c>
      <c r="B335">
        <v>3</v>
      </c>
      <c r="C335">
        <v>1</v>
      </c>
      <c r="D335">
        <v>1010</v>
      </c>
      <c r="E335">
        <v>9514</v>
      </c>
      <c r="F335">
        <v>1</v>
      </c>
      <c r="G335">
        <v>0</v>
      </c>
      <c r="H335">
        <v>3</v>
      </c>
      <c r="I335">
        <v>7</v>
      </c>
      <c r="J335">
        <v>1010</v>
      </c>
      <c r="K335">
        <v>0</v>
      </c>
      <c r="L335">
        <v>1969</v>
      </c>
      <c r="M335">
        <v>0</v>
      </c>
      <c r="N335">
        <v>1</v>
      </c>
    </row>
    <row r="336" spans="1:14" x14ac:dyDescent="0.25">
      <c r="A336">
        <v>419950</v>
      </c>
      <c r="B336">
        <v>4</v>
      </c>
      <c r="C336" t="s">
        <v>12</v>
      </c>
      <c r="D336">
        <v>2220</v>
      </c>
      <c r="E336">
        <v>6800</v>
      </c>
      <c r="F336">
        <v>2</v>
      </c>
      <c r="G336">
        <v>0</v>
      </c>
      <c r="H336">
        <v>3</v>
      </c>
      <c r="I336">
        <v>7</v>
      </c>
      <c r="J336">
        <v>2220</v>
      </c>
      <c r="K336">
        <v>0</v>
      </c>
      <c r="L336">
        <v>2002</v>
      </c>
      <c r="M336">
        <v>0</v>
      </c>
      <c r="N336">
        <v>0</v>
      </c>
    </row>
    <row r="337" spans="1:14" x14ac:dyDescent="0.25">
      <c r="A337">
        <v>665000</v>
      </c>
      <c r="B337">
        <v>4</v>
      </c>
      <c r="C337" t="s">
        <v>12</v>
      </c>
      <c r="D337">
        <v>2600</v>
      </c>
      <c r="E337">
        <v>17388</v>
      </c>
      <c r="F337">
        <v>2</v>
      </c>
      <c r="G337">
        <v>0</v>
      </c>
      <c r="H337">
        <v>3</v>
      </c>
      <c r="I337">
        <v>9</v>
      </c>
      <c r="J337">
        <v>2600</v>
      </c>
      <c r="K337">
        <v>0</v>
      </c>
      <c r="L337">
        <v>1996</v>
      </c>
      <c r="M337">
        <v>0</v>
      </c>
      <c r="N337">
        <v>1</v>
      </c>
    </row>
    <row r="338" spans="1:14" x14ac:dyDescent="0.25">
      <c r="A338">
        <v>406500</v>
      </c>
      <c r="B338">
        <v>3</v>
      </c>
      <c r="C338">
        <v>2</v>
      </c>
      <c r="D338">
        <v>1780</v>
      </c>
      <c r="E338">
        <v>8621</v>
      </c>
      <c r="F338">
        <v>1</v>
      </c>
      <c r="G338">
        <v>0</v>
      </c>
      <c r="H338">
        <v>3</v>
      </c>
      <c r="I338">
        <v>8</v>
      </c>
      <c r="J338">
        <v>1780</v>
      </c>
      <c r="K338">
        <v>0</v>
      </c>
      <c r="L338">
        <v>1992</v>
      </c>
      <c r="M338">
        <v>0</v>
      </c>
      <c r="N338">
        <v>1</v>
      </c>
    </row>
    <row r="339" spans="1:14" x14ac:dyDescent="0.25">
      <c r="A339">
        <v>1284000</v>
      </c>
      <c r="B339">
        <v>5</v>
      </c>
      <c r="C339" t="s">
        <v>138</v>
      </c>
      <c r="D339">
        <v>5040</v>
      </c>
      <c r="E339">
        <v>9466</v>
      </c>
      <c r="F339">
        <v>2</v>
      </c>
      <c r="G339">
        <v>0</v>
      </c>
      <c r="H339">
        <v>3</v>
      </c>
      <c r="I339">
        <v>11</v>
      </c>
      <c r="J339">
        <v>5040</v>
      </c>
      <c r="K339">
        <v>0</v>
      </c>
      <c r="L339">
        <v>2004</v>
      </c>
      <c r="M339">
        <v>0</v>
      </c>
      <c r="N339">
        <v>1</v>
      </c>
    </row>
    <row r="340" spans="1:14" x14ac:dyDescent="0.25">
      <c r="A340">
        <v>337000</v>
      </c>
      <c r="B340">
        <v>3</v>
      </c>
      <c r="C340" t="s">
        <v>6</v>
      </c>
      <c r="D340">
        <v>1310</v>
      </c>
      <c r="E340">
        <v>12750</v>
      </c>
      <c r="F340">
        <v>1</v>
      </c>
      <c r="G340">
        <v>0</v>
      </c>
      <c r="H340">
        <v>3</v>
      </c>
      <c r="I340">
        <v>7</v>
      </c>
      <c r="J340">
        <v>1310</v>
      </c>
      <c r="K340">
        <v>0</v>
      </c>
      <c r="L340">
        <v>1993</v>
      </c>
      <c r="M340">
        <v>0</v>
      </c>
      <c r="N340">
        <v>1</v>
      </c>
    </row>
    <row r="341" spans="1:14" x14ac:dyDescent="0.25">
      <c r="A341">
        <v>710000</v>
      </c>
      <c r="B341">
        <v>4</v>
      </c>
      <c r="C341" t="s">
        <v>12</v>
      </c>
      <c r="D341">
        <v>3060</v>
      </c>
      <c r="E341">
        <v>5000</v>
      </c>
      <c r="F341">
        <v>2</v>
      </c>
      <c r="G341">
        <v>0</v>
      </c>
      <c r="H341">
        <v>3</v>
      </c>
      <c r="I341">
        <v>9</v>
      </c>
      <c r="J341">
        <v>3060</v>
      </c>
      <c r="K341">
        <v>0</v>
      </c>
      <c r="L341">
        <v>2006</v>
      </c>
      <c r="M341">
        <v>0</v>
      </c>
      <c r="N341">
        <v>1</v>
      </c>
    </row>
    <row r="342" spans="1:14" x14ac:dyDescent="0.25">
      <c r="A342">
        <v>395000</v>
      </c>
      <c r="B342">
        <v>3</v>
      </c>
      <c r="C342" t="s">
        <v>12</v>
      </c>
      <c r="D342">
        <v>1960</v>
      </c>
      <c r="E342">
        <v>3953</v>
      </c>
      <c r="F342">
        <v>2</v>
      </c>
      <c r="G342">
        <v>0</v>
      </c>
      <c r="H342">
        <v>3</v>
      </c>
      <c r="I342">
        <v>8</v>
      </c>
      <c r="J342">
        <v>1960</v>
      </c>
      <c r="K342">
        <v>0</v>
      </c>
      <c r="L342">
        <v>1999</v>
      </c>
      <c r="M342">
        <v>0</v>
      </c>
      <c r="N342">
        <v>0</v>
      </c>
    </row>
    <row r="343" spans="1:14" x14ac:dyDescent="0.25">
      <c r="A343">
        <v>572500</v>
      </c>
      <c r="B343">
        <v>3</v>
      </c>
      <c r="C343" t="s">
        <v>26</v>
      </c>
      <c r="D343">
        <v>2030</v>
      </c>
      <c r="E343">
        <v>9791</v>
      </c>
      <c r="F343">
        <v>1</v>
      </c>
      <c r="G343">
        <v>0</v>
      </c>
      <c r="H343">
        <v>4</v>
      </c>
      <c r="I343">
        <v>8</v>
      </c>
      <c r="J343">
        <v>1500</v>
      </c>
      <c r="K343">
        <v>530</v>
      </c>
      <c r="L343">
        <v>1984</v>
      </c>
      <c r="M343">
        <v>0</v>
      </c>
      <c r="N343">
        <v>1</v>
      </c>
    </row>
    <row r="344" spans="1:14" x14ac:dyDescent="0.25">
      <c r="A344">
        <v>270000</v>
      </c>
      <c r="B344">
        <v>3</v>
      </c>
      <c r="C344">
        <v>2</v>
      </c>
      <c r="D344">
        <v>1690</v>
      </c>
      <c r="E344">
        <v>9583</v>
      </c>
      <c r="F344">
        <v>1</v>
      </c>
      <c r="G344">
        <v>0</v>
      </c>
      <c r="H344">
        <v>4</v>
      </c>
      <c r="I344">
        <v>7</v>
      </c>
      <c r="J344">
        <v>1690</v>
      </c>
      <c r="K344">
        <v>0</v>
      </c>
      <c r="L344">
        <v>1969</v>
      </c>
      <c r="M344">
        <v>0</v>
      </c>
      <c r="N344">
        <v>0</v>
      </c>
    </row>
    <row r="345" spans="1:14" x14ac:dyDescent="0.25">
      <c r="A345">
        <v>275000</v>
      </c>
      <c r="B345">
        <v>3</v>
      </c>
      <c r="C345">
        <v>1</v>
      </c>
      <c r="D345">
        <v>1190</v>
      </c>
      <c r="E345">
        <v>27215</v>
      </c>
      <c r="F345">
        <v>1</v>
      </c>
      <c r="G345">
        <v>0</v>
      </c>
      <c r="H345">
        <v>5</v>
      </c>
      <c r="I345">
        <v>7</v>
      </c>
      <c r="J345">
        <v>1190</v>
      </c>
      <c r="K345">
        <v>0</v>
      </c>
      <c r="L345">
        <v>1943</v>
      </c>
      <c r="M345">
        <v>1989</v>
      </c>
      <c r="N345">
        <v>1</v>
      </c>
    </row>
    <row r="346" spans="1:14" x14ac:dyDescent="0.25">
      <c r="A346">
        <v>315000</v>
      </c>
      <c r="B346">
        <v>3</v>
      </c>
      <c r="C346">
        <v>2</v>
      </c>
      <c r="D346">
        <v>1220</v>
      </c>
      <c r="E346">
        <v>14645</v>
      </c>
      <c r="F346">
        <v>1</v>
      </c>
      <c r="G346">
        <v>0</v>
      </c>
      <c r="H346">
        <v>3</v>
      </c>
      <c r="I346">
        <v>6</v>
      </c>
      <c r="J346">
        <v>1220</v>
      </c>
      <c r="K346">
        <v>0</v>
      </c>
      <c r="L346">
        <v>1970</v>
      </c>
      <c r="M346">
        <v>0</v>
      </c>
      <c r="N346">
        <v>1</v>
      </c>
    </row>
    <row r="347" spans="1:14" x14ac:dyDescent="0.25">
      <c r="A347">
        <v>427500</v>
      </c>
      <c r="B347">
        <v>4</v>
      </c>
      <c r="C347" t="s">
        <v>12</v>
      </c>
      <c r="D347">
        <v>2430</v>
      </c>
      <c r="E347">
        <v>3249</v>
      </c>
      <c r="F347">
        <v>2</v>
      </c>
      <c r="G347">
        <v>0</v>
      </c>
      <c r="H347">
        <v>3</v>
      </c>
      <c r="I347">
        <v>8</v>
      </c>
      <c r="J347">
        <v>2430</v>
      </c>
      <c r="K347">
        <v>0</v>
      </c>
      <c r="L347">
        <v>2010</v>
      </c>
      <c r="M347">
        <v>0</v>
      </c>
      <c r="N347">
        <v>0</v>
      </c>
    </row>
    <row r="348" spans="1:14" x14ac:dyDescent="0.25">
      <c r="A348">
        <v>440000</v>
      </c>
      <c r="B348">
        <v>4</v>
      </c>
      <c r="C348" t="s">
        <v>12</v>
      </c>
      <c r="D348">
        <v>2400</v>
      </c>
      <c r="E348">
        <v>8038</v>
      </c>
      <c r="F348">
        <v>2</v>
      </c>
      <c r="G348">
        <v>0</v>
      </c>
      <c r="H348">
        <v>3</v>
      </c>
      <c r="I348">
        <v>8</v>
      </c>
      <c r="J348">
        <v>2400</v>
      </c>
      <c r="K348">
        <v>0</v>
      </c>
      <c r="L348">
        <v>2002</v>
      </c>
      <c r="M348">
        <v>0</v>
      </c>
      <c r="N348">
        <v>0</v>
      </c>
    </row>
    <row r="349" spans="1:14" x14ac:dyDescent="0.25">
      <c r="A349">
        <v>1096500</v>
      </c>
      <c r="B349">
        <v>5</v>
      </c>
      <c r="C349" t="s">
        <v>19</v>
      </c>
      <c r="D349">
        <v>4010</v>
      </c>
      <c r="E349">
        <v>12110</v>
      </c>
      <c r="F349">
        <v>2</v>
      </c>
      <c r="G349">
        <v>0</v>
      </c>
      <c r="H349">
        <v>3</v>
      </c>
      <c r="I349">
        <v>11</v>
      </c>
      <c r="J349">
        <v>4010</v>
      </c>
      <c r="K349">
        <v>0</v>
      </c>
      <c r="L349">
        <v>2003</v>
      </c>
      <c r="M349">
        <v>0</v>
      </c>
      <c r="N349">
        <v>1</v>
      </c>
    </row>
    <row r="350" spans="1:14" x14ac:dyDescent="0.25">
      <c r="A350">
        <v>382880</v>
      </c>
      <c r="B350">
        <v>3</v>
      </c>
      <c r="C350">
        <v>2</v>
      </c>
      <c r="D350">
        <v>1620</v>
      </c>
      <c r="E350">
        <v>9566</v>
      </c>
      <c r="F350">
        <v>1</v>
      </c>
      <c r="G350">
        <v>0</v>
      </c>
      <c r="H350">
        <v>4</v>
      </c>
      <c r="I350">
        <v>7</v>
      </c>
      <c r="J350">
        <v>1620</v>
      </c>
      <c r="K350">
        <v>0</v>
      </c>
      <c r="L350">
        <v>1968</v>
      </c>
      <c r="M350">
        <v>0</v>
      </c>
      <c r="N350">
        <v>1</v>
      </c>
    </row>
    <row r="351" spans="1:14" x14ac:dyDescent="0.25">
      <c r="A351">
        <v>230000</v>
      </c>
      <c r="B351">
        <v>2</v>
      </c>
      <c r="C351">
        <v>1</v>
      </c>
      <c r="D351">
        <v>1470</v>
      </c>
      <c r="E351">
        <v>25661</v>
      </c>
      <c r="F351" t="s">
        <v>1</v>
      </c>
      <c r="G351">
        <v>0</v>
      </c>
      <c r="H351">
        <v>3</v>
      </c>
      <c r="I351">
        <v>4</v>
      </c>
      <c r="J351">
        <v>1470</v>
      </c>
      <c r="K351">
        <v>0</v>
      </c>
      <c r="L351">
        <v>1932</v>
      </c>
      <c r="M351">
        <v>0</v>
      </c>
      <c r="N351">
        <v>0</v>
      </c>
    </row>
    <row r="352" spans="1:14" x14ac:dyDescent="0.25">
      <c r="A352">
        <v>343500</v>
      </c>
      <c r="B352">
        <v>3</v>
      </c>
      <c r="C352">
        <v>2</v>
      </c>
      <c r="D352">
        <v>1660</v>
      </c>
      <c r="E352">
        <v>7509</v>
      </c>
      <c r="F352">
        <v>1</v>
      </c>
      <c r="G352">
        <v>0</v>
      </c>
      <c r="H352">
        <v>3</v>
      </c>
      <c r="I352">
        <v>7</v>
      </c>
      <c r="J352">
        <v>1660</v>
      </c>
      <c r="K352">
        <v>0</v>
      </c>
      <c r="L352">
        <v>2002</v>
      </c>
      <c r="M352">
        <v>0</v>
      </c>
      <c r="N352">
        <v>1</v>
      </c>
    </row>
    <row r="353" spans="1:14" x14ac:dyDescent="0.25">
      <c r="A353">
        <v>255000</v>
      </c>
      <c r="B353">
        <v>3</v>
      </c>
      <c r="C353" t="s">
        <v>1</v>
      </c>
      <c r="D353">
        <v>1020</v>
      </c>
      <c r="E353">
        <v>11410</v>
      </c>
      <c r="F353">
        <v>1</v>
      </c>
      <c r="G353">
        <v>0</v>
      </c>
      <c r="H353">
        <v>3</v>
      </c>
      <c r="I353">
        <v>7</v>
      </c>
      <c r="J353">
        <v>1020</v>
      </c>
      <c r="K353">
        <v>0</v>
      </c>
      <c r="L353">
        <v>1959</v>
      </c>
      <c r="M353">
        <v>0</v>
      </c>
      <c r="N353">
        <v>1</v>
      </c>
    </row>
    <row r="354" spans="1:14" x14ac:dyDescent="0.25">
      <c r="A354">
        <v>482000</v>
      </c>
      <c r="B354">
        <v>3</v>
      </c>
      <c r="C354" t="s">
        <v>12</v>
      </c>
      <c r="D354">
        <v>2950</v>
      </c>
      <c r="E354">
        <v>6545</v>
      </c>
      <c r="F354">
        <v>2</v>
      </c>
      <c r="G354">
        <v>0</v>
      </c>
      <c r="H354">
        <v>3</v>
      </c>
      <c r="I354">
        <v>8</v>
      </c>
      <c r="J354">
        <v>2950</v>
      </c>
      <c r="K354">
        <v>0</v>
      </c>
      <c r="L354">
        <v>2003</v>
      </c>
      <c r="M354">
        <v>0</v>
      </c>
      <c r="N354">
        <v>0</v>
      </c>
    </row>
    <row r="355" spans="1:14" x14ac:dyDescent="0.25">
      <c r="A355">
        <v>450000</v>
      </c>
      <c r="B355">
        <v>5</v>
      </c>
      <c r="C355" t="s">
        <v>12</v>
      </c>
      <c r="D355">
        <v>2510</v>
      </c>
      <c r="E355">
        <v>10240</v>
      </c>
      <c r="F355">
        <v>1</v>
      </c>
      <c r="G355">
        <v>0</v>
      </c>
      <c r="H355">
        <v>4</v>
      </c>
      <c r="I355">
        <v>8</v>
      </c>
      <c r="J355">
        <v>1410</v>
      </c>
      <c r="K355">
        <v>1100</v>
      </c>
      <c r="L355">
        <v>1984</v>
      </c>
      <c r="M355">
        <v>0</v>
      </c>
      <c r="N355">
        <v>0</v>
      </c>
    </row>
    <row r="356" spans="1:14" x14ac:dyDescent="0.25">
      <c r="A356">
        <v>350000</v>
      </c>
      <c r="B356">
        <v>3</v>
      </c>
      <c r="C356" t="s">
        <v>6</v>
      </c>
      <c r="D356">
        <v>1740</v>
      </c>
      <c r="E356">
        <v>29597</v>
      </c>
      <c r="F356">
        <v>1</v>
      </c>
      <c r="G356">
        <v>0</v>
      </c>
      <c r="H356">
        <v>4</v>
      </c>
      <c r="I356">
        <v>7</v>
      </c>
      <c r="J356">
        <v>1740</v>
      </c>
      <c r="K356">
        <v>0</v>
      </c>
      <c r="L356">
        <v>1965</v>
      </c>
      <c r="M356">
        <v>0</v>
      </c>
      <c r="N356">
        <v>0</v>
      </c>
    </row>
    <row r="357" spans="1:14" x14ac:dyDescent="0.25">
      <c r="A357">
        <v>1115000</v>
      </c>
      <c r="B357">
        <v>4</v>
      </c>
      <c r="C357" t="s">
        <v>42</v>
      </c>
      <c r="D357">
        <v>4040</v>
      </c>
      <c r="E357">
        <v>14212</v>
      </c>
      <c r="F357">
        <v>2</v>
      </c>
      <c r="G357">
        <v>0</v>
      </c>
      <c r="H357">
        <v>3</v>
      </c>
      <c r="I357">
        <v>11</v>
      </c>
      <c r="J357">
        <v>4040</v>
      </c>
      <c r="K357">
        <v>0</v>
      </c>
      <c r="L357">
        <v>2002</v>
      </c>
      <c r="M357">
        <v>0</v>
      </c>
      <c r="N357">
        <v>1</v>
      </c>
    </row>
    <row r="358" spans="1:14" x14ac:dyDescent="0.25">
      <c r="A358">
        <v>410000</v>
      </c>
      <c r="B358">
        <v>4</v>
      </c>
      <c r="C358" t="s">
        <v>26</v>
      </c>
      <c r="D358">
        <v>2150</v>
      </c>
      <c r="E358">
        <v>27345</v>
      </c>
      <c r="F358">
        <v>2</v>
      </c>
      <c r="G358">
        <v>0</v>
      </c>
      <c r="H358">
        <v>5</v>
      </c>
      <c r="I358">
        <v>8</v>
      </c>
      <c r="J358">
        <v>2150</v>
      </c>
      <c r="K358">
        <v>0</v>
      </c>
      <c r="L358">
        <v>1976</v>
      </c>
      <c r="M358">
        <v>0</v>
      </c>
      <c r="N358">
        <v>0</v>
      </c>
    </row>
    <row r="359" spans="1:14" x14ac:dyDescent="0.25">
      <c r="A359">
        <v>299000</v>
      </c>
      <c r="B359">
        <v>3</v>
      </c>
      <c r="C359">
        <v>1</v>
      </c>
      <c r="D359">
        <v>1040</v>
      </c>
      <c r="E359">
        <v>9514</v>
      </c>
      <c r="F359">
        <v>1</v>
      </c>
      <c r="G359">
        <v>0</v>
      </c>
      <c r="H359">
        <v>4</v>
      </c>
      <c r="I359">
        <v>7</v>
      </c>
      <c r="J359">
        <v>1040</v>
      </c>
      <c r="K359">
        <v>0</v>
      </c>
      <c r="L359">
        <v>1969</v>
      </c>
      <c r="M359">
        <v>0</v>
      </c>
      <c r="N359">
        <v>1</v>
      </c>
    </row>
    <row r="360" spans="1:14" x14ac:dyDescent="0.25">
      <c r="A360">
        <v>747500</v>
      </c>
      <c r="B360">
        <v>4</v>
      </c>
      <c r="C360" t="s">
        <v>12</v>
      </c>
      <c r="D360">
        <v>2810</v>
      </c>
      <c r="E360">
        <v>11902</v>
      </c>
      <c r="F360">
        <v>2</v>
      </c>
      <c r="G360">
        <v>0</v>
      </c>
      <c r="H360">
        <v>4</v>
      </c>
      <c r="I360">
        <v>9</v>
      </c>
      <c r="J360">
        <v>2810</v>
      </c>
      <c r="K360">
        <v>0</v>
      </c>
      <c r="L360">
        <v>1993</v>
      </c>
      <c r="M360">
        <v>0</v>
      </c>
      <c r="N360">
        <v>1</v>
      </c>
    </row>
    <row r="361" spans="1:14" x14ac:dyDescent="0.25">
      <c r="A361">
        <v>690000</v>
      </c>
      <c r="B361">
        <v>4</v>
      </c>
      <c r="C361" t="s">
        <v>12</v>
      </c>
      <c r="D361">
        <v>2780</v>
      </c>
      <c r="E361">
        <v>4688</v>
      </c>
      <c r="F361">
        <v>2</v>
      </c>
      <c r="G361">
        <v>0</v>
      </c>
      <c r="H361">
        <v>3</v>
      </c>
      <c r="I361">
        <v>9</v>
      </c>
      <c r="J361">
        <v>2780</v>
      </c>
      <c r="K361">
        <v>0</v>
      </c>
      <c r="L361">
        <v>2003</v>
      </c>
      <c r="M361">
        <v>0</v>
      </c>
      <c r="N361">
        <v>1</v>
      </c>
    </row>
    <row r="362" spans="1:14" x14ac:dyDescent="0.25">
      <c r="A362">
        <v>781500</v>
      </c>
      <c r="B362">
        <v>4</v>
      </c>
      <c r="C362" t="s">
        <v>12</v>
      </c>
      <c r="D362">
        <v>3440</v>
      </c>
      <c r="E362">
        <v>6332</v>
      </c>
      <c r="F362">
        <v>2</v>
      </c>
      <c r="G362">
        <v>0</v>
      </c>
      <c r="H362">
        <v>3</v>
      </c>
      <c r="I362">
        <v>10</v>
      </c>
      <c r="J362">
        <v>3440</v>
      </c>
      <c r="K362">
        <v>0</v>
      </c>
      <c r="L362">
        <v>2001</v>
      </c>
      <c r="M362">
        <v>0</v>
      </c>
      <c r="N362">
        <v>1</v>
      </c>
    </row>
    <row r="363" spans="1:14" x14ac:dyDescent="0.25">
      <c r="A363">
        <v>270000</v>
      </c>
      <c r="B363">
        <v>3</v>
      </c>
      <c r="C363">
        <v>1</v>
      </c>
      <c r="D363">
        <v>1500</v>
      </c>
      <c r="E363">
        <v>13500</v>
      </c>
      <c r="F363">
        <v>1</v>
      </c>
      <c r="G363">
        <v>0</v>
      </c>
      <c r="H363">
        <v>4</v>
      </c>
      <c r="I363">
        <v>7</v>
      </c>
      <c r="J363">
        <v>1500</v>
      </c>
      <c r="K363">
        <v>0</v>
      </c>
      <c r="L363">
        <v>1968</v>
      </c>
      <c r="M363">
        <v>0</v>
      </c>
      <c r="N363">
        <v>0</v>
      </c>
    </row>
    <row r="364" spans="1:14" x14ac:dyDescent="0.25">
      <c r="A364">
        <v>390000</v>
      </c>
      <c r="B364">
        <v>4</v>
      </c>
      <c r="C364" t="s">
        <v>12</v>
      </c>
      <c r="D364">
        <v>2570</v>
      </c>
      <c r="E364">
        <v>22215</v>
      </c>
      <c r="F364">
        <v>2</v>
      </c>
      <c r="G364">
        <v>0</v>
      </c>
      <c r="H364">
        <v>5</v>
      </c>
      <c r="I364">
        <v>7</v>
      </c>
      <c r="J364">
        <v>2570</v>
      </c>
      <c r="K364">
        <v>0</v>
      </c>
      <c r="L364">
        <v>1958</v>
      </c>
      <c r="M364">
        <v>0</v>
      </c>
      <c r="N364">
        <v>0</v>
      </c>
    </row>
    <row r="365" spans="1:14" x14ac:dyDescent="0.25">
      <c r="A365">
        <v>299000</v>
      </c>
      <c r="B365">
        <v>3</v>
      </c>
      <c r="C365" t="s">
        <v>6</v>
      </c>
      <c r="D365">
        <v>1180</v>
      </c>
      <c r="E365">
        <v>13927</v>
      </c>
      <c r="F365">
        <v>1</v>
      </c>
      <c r="G365">
        <v>0</v>
      </c>
      <c r="H365">
        <v>5</v>
      </c>
      <c r="I365">
        <v>7</v>
      </c>
      <c r="J365">
        <v>1180</v>
      </c>
      <c r="K365">
        <v>0</v>
      </c>
      <c r="L365">
        <v>1962</v>
      </c>
      <c r="M365">
        <v>0</v>
      </c>
      <c r="N365">
        <v>1</v>
      </c>
    </row>
    <row r="366" spans="1:14" x14ac:dyDescent="0.25">
      <c r="A366">
        <v>440000</v>
      </c>
      <c r="B366">
        <v>4</v>
      </c>
      <c r="C366" t="s">
        <v>12</v>
      </c>
      <c r="D366">
        <v>2350</v>
      </c>
      <c r="E366">
        <v>7203</v>
      </c>
      <c r="F366">
        <v>2</v>
      </c>
      <c r="G366">
        <v>0</v>
      </c>
      <c r="H366">
        <v>3</v>
      </c>
      <c r="I366">
        <v>8</v>
      </c>
      <c r="J366">
        <v>2350</v>
      </c>
      <c r="K366">
        <v>0</v>
      </c>
      <c r="L366">
        <v>1989</v>
      </c>
      <c r="M366">
        <v>0</v>
      </c>
      <c r="N366">
        <v>0</v>
      </c>
    </row>
    <row r="367" spans="1:14" x14ac:dyDescent="0.25">
      <c r="A367">
        <v>349000</v>
      </c>
      <c r="B367">
        <v>3</v>
      </c>
      <c r="C367" t="s">
        <v>6</v>
      </c>
      <c r="D367">
        <v>1590</v>
      </c>
      <c r="E367">
        <v>9620</v>
      </c>
      <c r="F367">
        <v>1</v>
      </c>
      <c r="G367">
        <v>0</v>
      </c>
      <c r="H367">
        <v>3</v>
      </c>
      <c r="I367">
        <v>7</v>
      </c>
      <c r="J367">
        <v>1590</v>
      </c>
      <c r="K367">
        <v>0</v>
      </c>
      <c r="L367">
        <v>1988</v>
      </c>
      <c r="M367">
        <v>0</v>
      </c>
      <c r="N367">
        <v>1</v>
      </c>
    </row>
    <row r="368" spans="1:14" x14ac:dyDescent="0.25">
      <c r="A368">
        <v>429000</v>
      </c>
      <c r="B368">
        <v>5</v>
      </c>
      <c r="C368" t="s">
        <v>12</v>
      </c>
      <c r="D368">
        <v>2340</v>
      </c>
      <c r="E368">
        <v>4500</v>
      </c>
      <c r="F368">
        <v>2</v>
      </c>
      <c r="G368">
        <v>0</v>
      </c>
      <c r="H368">
        <v>3</v>
      </c>
      <c r="I368">
        <v>7</v>
      </c>
      <c r="J368">
        <v>2340</v>
      </c>
      <c r="K368">
        <v>0</v>
      </c>
      <c r="L368">
        <v>2009</v>
      </c>
      <c r="M368">
        <v>0</v>
      </c>
      <c r="N368">
        <v>0</v>
      </c>
    </row>
    <row r="369" spans="1:14" x14ac:dyDescent="0.25">
      <c r="A369">
        <v>575000</v>
      </c>
      <c r="B369">
        <v>5</v>
      </c>
      <c r="C369" t="s">
        <v>12</v>
      </c>
      <c r="D369">
        <v>3070</v>
      </c>
      <c r="E369">
        <v>7200</v>
      </c>
      <c r="F369">
        <v>2</v>
      </c>
      <c r="G369">
        <v>0</v>
      </c>
      <c r="H369">
        <v>3</v>
      </c>
      <c r="I369">
        <v>8</v>
      </c>
      <c r="J369">
        <v>3070</v>
      </c>
      <c r="K369">
        <v>0</v>
      </c>
      <c r="L369">
        <v>2005</v>
      </c>
      <c r="M369">
        <v>0</v>
      </c>
      <c r="N369">
        <v>0</v>
      </c>
    </row>
    <row r="370" spans="1:14" x14ac:dyDescent="0.25">
      <c r="A370">
        <v>505000</v>
      </c>
      <c r="B370">
        <v>4</v>
      </c>
      <c r="C370" t="s">
        <v>12</v>
      </c>
      <c r="D370">
        <v>2420</v>
      </c>
      <c r="E370">
        <v>5006</v>
      </c>
      <c r="F370">
        <v>2</v>
      </c>
      <c r="G370">
        <v>0</v>
      </c>
      <c r="H370">
        <v>3</v>
      </c>
      <c r="I370">
        <v>8</v>
      </c>
      <c r="J370">
        <v>2420</v>
      </c>
      <c r="K370">
        <v>0</v>
      </c>
      <c r="L370">
        <v>2013</v>
      </c>
      <c r="M370">
        <v>0</v>
      </c>
      <c r="N370">
        <v>1</v>
      </c>
    </row>
    <row r="371" spans="1:14" x14ac:dyDescent="0.25">
      <c r="A371">
        <v>549995</v>
      </c>
      <c r="B371">
        <v>4</v>
      </c>
      <c r="C371" t="s">
        <v>14</v>
      </c>
      <c r="D371">
        <v>2970</v>
      </c>
      <c r="E371">
        <v>6587</v>
      </c>
      <c r="F371">
        <v>2</v>
      </c>
      <c r="G371">
        <v>0</v>
      </c>
      <c r="H371">
        <v>3</v>
      </c>
      <c r="I371">
        <v>8</v>
      </c>
      <c r="J371">
        <v>2260</v>
      </c>
      <c r="K371">
        <v>710</v>
      </c>
      <c r="L371">
        <v>2014</v>
      </c>
      <c r="M371">
        <v>0</v>
      </c>
      <c r="N371">
        <v>0</v>
      </c>
    </row>
    <row r="372" spans="1:14" x14ac:dyDescent="0.25">
      <c r="A372">
        <v>538000</v>
      </c>
      <c r="B372">
        <v>3</v>
      </c>
      <c r="C372" t="s">
        <v>12</v>
      </c>
      <c r="D372">
        <v>3010</v>
      </c>
      <c r="E372">
        <v>7014</v>
      </c>
      <c r="F372">
        <v>2</v>
      </c>
      <c r="G372">
        <v>0</v>
      </c>
      <c r="H372">
        <v>3</v>
      </c>
      <c r="I372">
        <v>8</v>
      </c>
      <c r="J372">
        <v>3010</v>
      </c>
      <c r="K372">
        <v>0</v>
      </c>
      <c r="L372">
        <v>2009</v>
      </c>
      <c r="M372">
        <v>0</v>
      </c>
      <c r="N372">
        <v>0</v>
      </c>
    </row>
    <row r="373" spans="1:14" x14ac:dyDescent="0.25">
      <c r="A373">
        <v>962000</v>
      </c>
      <c r="B373">
        <v>4</v>
      </c>
      <c r="C373" t="s">
        <v>9</v>
      </c>
      <c r="D373">
        <v>3340</v>
      </c>
      <c r="E373">
        <v>5700</v>
      </c>
      <c r="F373">
        <v>2</v>
      </c>
      <c r="G373">
        <v>0</v>
      </c>
      <c r="H373">
        <v>3</v>
      </c>
      <c r="I373">
        <v>11</v>
      </c>
      <c r="J373">
        <v>3340</v>
      </c>
      <c r="K373">
        <v>0</v>
      </c>
      <c r="L373">
        <v>2013</v>
      </c>
      <c r="M373">
        <v>0</v>
      </c>
      <c r="N373">
        <v>1</v>
      </c>
    </row>
    <row r="374" spans="1:14" x14ac:dyDescent="0.25">
      <c r="A374">
        <v>659950</v>
      </c>
      <c r="B374">
        <v>4</v>
      </c>
      <c r="C374" t="s">
        <v>9</v>
      </c>
      <c r="D374">
        <v>3550</v>
      </c>
      <c r="E374">
        <v>9400</v>
      </c>
      <c r="F374">
        <v>2</v>
      </c>
      <c r="G374">
        <v>0</v>
      </c>
      <c r="H374">
        <v>3</v>
      </c>
      <c r="I374">
        <v>9</v>
      </c>
      <c r="J374">
        <v>3550</v>
      </c>
      <c r="K374">
        <v>0</v>
      </c>
      <c r="L374">
        <v>2014</v>
      </c>
      <c r="M374">
        <v>0</v>
      </c>
      <c r="N374">
        <v>0</v>
      </c>
    </row>
    <row r="375" spans="1:14" x14ac:dyDescent="0.25">
      <c r="A375">
        <v>519000</v>
      </c>
      <c r="B375">
        <v>4</v>
      </c>
      <c r="C375" t="s">
        <v>12</v>
      </c>
      <c r="D375">
        <v>3250</v>
      </c>
      <c r="E375">
        <v>4500</v>
      </c>
      <c r="F375">
        <v>2</v>
      </c>
      <c r="G375">
        <v>0</v>
      </c>
      <c r="H375">
        <v>3</v>
      </c>
      <c r="I375">
        <v>8</v>
      </c>
      <c r="J375">
        <v>3250</v>
      </c>
      <c r="K375">
        <v>0</v>
      </c>
      <c r="L375">
        <v>2009</v>
      </c>
      <c r="M375">
        <v>0</v>
      </c>
      <c r="N375">
        <v>0</v>
      </c>
    </row>
    <row r="376" spans="1:14" x14ac:dyDescent="0.25">
      <c r="A376">
        <v>535000</v>
      </c>
      <c r="B376">
        <v>4</v>
      </c>
      <c r="C376" t="s">
        <v>9</v>
      </c>
      <c r="D376">
        <v>3070</v>
      </c>
      <c r="E376">
        <v>7201</v>
      </c>
      <c r="F376">
        <v>2</v>
      </c>
      <c r="G376">
        <v>0</v>
      </c>
      <c r="H376">
        <v>3</v>
      </c>
      <c r="I376">
        <v>9</v>
      </c>
      <c r="J376">
        <v>3070</v>
      </c>
      <c r="K376">
        <v>0</v>
      </c>
      <c r="L376">
        <v>2006</v>
      </c>
      <c r="M376">
        <v>0</v>
      </c>
      <c r="N376">
        <v>0</v>
      </c>
    </row>
    <row r="377" spans="1:14" x14ac:dyDescent="0.25">
      <c r="A377">
        <v>515000</v>
      </c>
      <c r="B377">
        <v>3</v>
      </c>
      <c r="C377" t="s">
        <v>12</v>
      </c>
      <c r="D377">
        <v>2610</v>
      </c>
      <c r="E377">
        <v>5845</v>
      </c>
      <c r="F377">
        <v>2</v>
      </c>
      <c r="G377">
        <v>0</v>
      </c>
      <c r="H377">
        <v>3</v>
      </c>
      <c r="I377">
        <v>8</v>
      </c>
      <c r="J377">
        <v>2610</v>
      </c>
      <c r="K377">
        <v>0</v>
      </c>
      <c r="L377">
        <v>2005</v>
      </c>
      <c r="M377">
        <v>0</v>
      </c>
      <c r="N377">
        <v>0</v>
      </c>
    </row>
    <row r="378" spans="1:14" x14ac:dyDescent="0.25">
      <c r="A378">
        <v>1079000</v>
      </c>
      <c r="B378">
        <v>4</v>
      </c>
      <c r="C378" t="s">
        <v>19</v>
      </c>
      <c r="D378">
        <v>4800</v>
      </c>
      <c r="E378">
        <v>12727</v>
      </c>
      <c r="F378">
        <v>2</v>
      </c>
      <c r="G378">
        <v>0</v>
      </c>
      <c r="H378">
        <v>3</v>
      </c>
      <c r="I378">
        <v>10</v>
      </c>
      <c r="J378">
        <v>4800</v>
      </c>
      <c r="K378">
        <v>0</v>
      </c>
      <c r="L378">
        <v>2011</v>
      </c>
      <c r="M378">
        <v>0</v>
      </c>
      <c r="N378">
        <v>1</v>
      </c>
    </row>
    <row r="379" spans="1:14" x14ac:dyDescent="0.25">
      <c r="A379">
        <v>435000</v>
      </c>
      <c r="B379">
        <v>4</v>
      </c>
      <c r="C379" t="s">
        <v>12</v>
      </c>
      <c r="D379">
        <v>2150</v>
      </c>
      <c r="E379">
        <v>3143</v>
      </c>
      <c r="F379">
        <v>2</v>
      </c>
      <c r="G379">
        <v>0</v>
      </c>
      <c r="H379">
        <v>3</v>
      </c>
      <c r="I379">
        <v>7</v>
      </c>
      <c r="J379">
        <v>2150</v>
      </c>
      <c r="K379">
        <v>0</v>
      </c>
      <c r="L379">
        <v>2010</v>
      </c>
      <c r="M379">
        <v>0</v>
      </c>
      <c r="N379">
        <v>0</v>
      </c>
    </row>
    <row r="380" spans="1:14" x14ac:dyDescent="0.25">
      <c r="A380">
        <v>320000</v>
      </c>
      <c r="B380">
        <v>3</v>
      </c>
      <c r="C380">
        <v>1</v>
      </c>
      <c r="D380">
        <v>1400</v>
      </c>
      <c r="E380">
        <v>9000</v>
      </c>
      <c r="F380">
        <v>1</v>
      </c>
      <c r="G380">
        <v>0</v>
      </c>
      <c r="H380">
        <v>5</v>
      </c>
      <c r="I380">
        <v>7</v>
      </c>
      <c r="J380">
        <v>1400</v>
      </c>
      <c r="K380">
        <v>0</v>
      </c>
      <c r="L380">
        <v>1959</v>
      </c>
      <c r="M380">
        <v>0</v>
      </c>
      <c r="N380">
        <v>1</v>
      </c>
    </row>
    <row r="381" spans="1:14" x14ac:dyDescent="0.25">
      <c r="A381">
        <v>559950</v>
      </c>
      <c r="B381">
        <v>5</v>
      </c>
      <c r="C381" t="s">
        <v>9</v>
      </c>
      <c r="D381">
        <v>2990</v>
      </c>
      <c r="E381">
        <v>6370</v>
      </c>
      <c r="F381">
        <v>2</v>
      </c>
      <c r="G381">
        <v>0</v>
      </c>
      <c r="H381">
        <v>3</v>
      </c>
      <c r="I381">
        <v>8</v>
      </c>
      <c r="J381">
        <v>2990</v>
      </c>
      <c r="K381">
        <v>0</v>
      </c>
      <c r="L381">
        <v>2014</v>
      </c>
      <c r="M381">
        <v>0</v>
      </c>
      <c r="N381">
        <v>0</v>
      </c>
    </row>
    <row r="382" spans="1:14" x14ac:dyDescent="0.25">
      <c r="A382">
        <v>570000</v>
      </c>
      <c r="B382">
        <v>4</v>
      </c>
      <c r="C382" t="s">
        <v>9</v>
      </c>
      <c r="D382">
        <v>3250</v>
      </c>
      <c r="E382">
        <v>5600</v>
      </c>
      <c r="F382">
        <v>2</v>
      </c>
      <c r="G382">
        <v>0</v>
      </c>
      <c r="H382">
        <v>3</v>
      </c>
      <c r="I382">
        <v>8</v>
      </c>
      <c r="J382">
        <v>3250</v>
      </c>
      <c r="K382">
        <v>0</v>
      </c>
      <c r="L382">
        <v>2011</v>
      </c>
      <c r="M382">
        <v>0</v>
      </c>
      <c r="N382">
        <v>0</v>
      </c>
    </row>
    <row r="383" spans="1:14" x14ac:dyDescent="0.25">
      <c r="A383">
        <v>580000</v>
      </c>
      <c r="B383">
        <v>4</v>
      </c>
      <c r="C383" t="s">
        <v>12</v>
      </c>
      <c r="D383">
        <v>3250</v>
      </c>
      <c r="E383">
        <v>5000</v>
      </c>
      <c r="F383">
        <v>2</v>
      </c>
      <c r="G383">
        <v>0</v>
      </c>
      <c r="H383">
        <v>3</v>
      </c>
      <c r="I383">
        <v>8</v>
      </c>
      <c r="J383">
        <v>3250</v>
      </c>
      <c r="K383">
        <v>0</v>
      </c>
      <c r="L383">
        <v>2008</v>
      </c>
      <c r="M383">
        <v>0</v>
      </c>
      <c r="N383">
        <v>0</v>
      </c>
    </row>
    <row r="384" spans="1:14" x14ac:dyDescent="0.25">
      <c r="A384">
        <v>498000</v>
      </c>
      <c r="B384">
        <v>3</v>
      </c>
      <c r="C384" t="s">
        <v>12</v>
      </c>
      <c r="D384">
        <v>2480</v>
      </c>
      <c r="E384">
        <v>4136</v>
      </c>
      <c r="F384">
        <v>2</v>
      </c>
      <c r="G384">
        <v>0</v>
      </c>
      <c r="H384">
        <v>3</v>
      </c>
      <c r="I384">
        <v>8</v>
      </c>
      <c r="J384">
        <v>2480</v>
      </c>
      <c r="K384">
        <v>0</v>
      </c>
      <c r="L384">
        <v>2009</v>
      </c>
      <c r="M384">
        <v>0</v>
      </c>
      <c r="N384">
        <v>0</v>
      </c>
    </row>
    <row r="385" spans="1:14" x14ac:dyDescent="0.25">
      <c r="A385">
        <v>379000</v>
      </c>
      <c r="B385">
        <v>4</v>
      </c>
      <c r="C385" t="s">
        <v>1</v>
      </c>
      <c r="D385">
        <v>2020</v>
      </c>
      <c r="E385">
        <v>7560</v>
      </c>
      <c r="F385">
        <v>1</v>
      </c>
      <c r="G385">
        <v>0</v>
      </c>
      <c r="H385">
        <v>4</v>
      </c>
      <c r="I385">
        <v>7</v>
      </c>
      <c r="J385">
        <v>2020</v>
      </c>
      <c r="K385">
        <v>0</v>
      </c>
      <c r="L385">
        <v>1960</v>
      </c>
      <c r="M385">
        <v>0</v>
      </c>
      <c r="N385">
        <v>0</v>
      </c>
    </row>
    <row r="386" spans="1:14" x14ac:dyDescent="0.25">
      <c r="A386">
        <v>449950</v>
      </c>
      <c r="B386">
        <v>4</v>
      </c>
      <c r="C386" t="s">
        <v>9</v>
      </c>
      <c r="D386">
        <v>2320</v>
      </c>
      <c r="E386">
        <v>4344</v>
      </c>
      <c r="F386">
        <v>2</v>
      </c>
      <c r="G386">
        <v>0</v>
      </c>
      <c r="H386">
        <v>3</v>
      </c>
      <c r="I386">
        <v>8</v>
      </c>
      <c r="J386">
        <v>2320</v>
      </c>
      <c r="K386">
        <v>0</v>
      </c>
      <c r="L386">
        <v>2012</v>
      </c>
      <c r="M386">
        <v>0</v>
      </c>
      <c r="N386">
        <v>0</v>
      </c>
    </row>
    <row r="387" spans="1:14" x14ac:dyDescent="0.25">
      <c r="A387">
        <v>971971</v>
      </c>
      <c r="B387">
        <v>4</v>
      </c>
      <c r="C387" t="s">
        <v>42</v>
      </c>
      <c r="D387">
        <v>3460</v>
      </c>
      <c r="E387">
        <v>6738</v>
      </c>
      <c r="F387">
        <v>2</v>
      </c>
      <c r="G387">
        <v>0</v>
      </c>
      <c r="H387">
        <v>3</v>
      </c>
      <c r="I387">
        <v>11</v>
      </c>
      <c r="J387">
        <v>3460</v>
      </c>
      <c r="K387">
        <v>0</v>
      </c>
      <c r="L387">
        <v>2013</v>
      </c>
      <c r="M387">
        <v>0</v>
      </c>
      <c r="N387">
        <v>1</v>
      </c>
    </row>
    <row r="388" spans="1:14" x14ac:dyDescent="0.25">
      <c r="A388">
        <v>551500</v>
      </c>
      <c r="B388">
        <v>4</v>
      </c>
      <c r="C388" t="s">
        <v>12</v>
      </c>
      <c r="D388">
        <v>2950</v>
      </c>
      <c r="E388">
        <v>10003</v>
      </c>
      <c r="F388">
        <v>2</v>
      </c>
      <c r="G388">
        <v>0</v>
      </c>
      <c r="H388">
        <v>3</v>
      </c>
      <c r="I388">
        <v>9</v>
      </c>
      <c r="J388">
        <v>2950</v>
      </c>
      <c r="K388">
        <v>0</v>
      </c>
      <c r="L388">
        <v>2006</v>
      </c>
      <c r="M388">
        <v>0</v>
      </c>
      <c r="N388">
        <v>0</v>
      </c>
    </row>
    <row r="389" spans="1:14" x14ac:dyDescent="0.25">
      <c r="A389">
        <v>554950</v>
      </c>
      <c r="B389">
        <v>3</v>
      </c>
      <c r="C389" t="s">
        <v>12</v>
      </c>
      <c r="D389">
        <v>2950</v>
      </c>
      <c r="E389">
        <v>10254</v>
      </c>
      <c r="F389">
        <v>2</v>
      </c>
      <c r="G389">
        <v>0</v>
      </c>
      <c r="H389">
        <v>3</v>
      </c>
      <c r="I389">
        <v>9</v>
      </c>
      <c r="J389">
        <v>2950</v>
      </c>
      <c r="K389">
        <v>0</v>
      </c>
      <c r="L389">
        <v>2006</v>
      </c>
      <c r="M389">
        <v>0</v>
      </c>
      <c r="N389">
        <v>0</v>
      </c>
    </row>
    <row r="390" spans="1:14" x14ac:dyDescent="0.25">
      <c r="A390">
        <v>550000</v>
      </c>
      <c r="B390">
        <v>4</v>
      </c>
      <c r="C390" t="s">
        <v>12</v>
      </c>
      <c r="D390">
        <v>2700</v>
      </c>
      <c r="E390">
        <v>5150</v>
      </c>
      <c r="F390">
        <v>2</v>
      </c>
      <c r="G390">
        <v>0</v>
      </c>
      <c r="H390">
        <v>3</v>
      </c>
      <c r="I390">
        <v>9</v>
      </c>
      <c r="J390">
        <v>2700</v>
      </c>
      <c r="K390">
        <v>0</v>
      </c>
      <c r="L390">
        <v>2007</v>
      </c>
      <c r="M390">
        <v>0</v>
      </c>
      <c r="N390">
        <v>0</v>
      </c>
    </row>
    <row r="391" spans="1:14" x14ac:dyDescent="0.25">
      <c r="A391">
        <v>569995</v>
      </c>
      <c r="B391">
        <v>4</v>
      </c>
      <c r="C391" t="s">
        <v>12</v>
      </c>
      <c r="D391">
        <v>2650</v>
      </c>
      <c r="E391">
        <v>6875</v>
      </c>
      <c r="F391">
        <v>2</v>
      </c>
      <c r="G391">
        <v>0</v>
      </c>
      <c r="H391">
        <v>3</v>
      </c>
      <c r="I391">
        <v>8</v>
      </c>
      <c r="J391">
        <v>2650</v>
      </c>
      <c r="K391">
        <v>0</v>
      </c>
      <c r="L391">
        <v>2014</v>
      </c>
      <c r="M391">
        <v>0</v>
      </c>
      <c r="N391">
        <v>1</v>
      </c>
    </row>
    <row r="392" spans="1:14" x14ac:dyDescent="0.25">
      <c r="A392">
        <v>440000</v>
      </c>
      <c r="B392">
        <v>4</v>
      </c>
      <c r="C392" t="s">
        <v>12</v>
      </c>
      <c r="D392">
        <v>2730</v>
      </c>
      <c r="E392">
        <v>4526</v>
      </c>
      <c r="F392">
        <v>2</v>
      </c>
      <c r="G392">
        <v>0</v>
      </c>
      <c r="H392">
        <v>3</v>
      </c>
      <c r="I392">
        <v>7</v>
      </c>
      <c r="J392">
        <v>2730</v>
      </c>
      <c r="K392">
        <v>0</v>
      </c>
      <c r="L392">
        <v>2009</v>
      </c>
      <c r="M392">
        <v>0</v>
      </c>
      <c r="N392">
        <v>0</v>
      </c>
    </row>
    <row r="393" spans="1:14" x14ac:dyDescent="0.25">
      <c r="A393">
        <v>475000</v>
      </c>
      <c r="B393">
        <v>4</v>
      </c>
      <c r="C393" t="s">
        <v>12</v>
      </c>
      <c r="D393">
        <v>2500</v>
      </c>
      <c r="E393">
        <v>4500</v>
      </c>
      <c r="F393">
        <v>2</v>
      </c>
      <c r="G393">
        <v>0</v>
      </c>
      <c r="H393">
        <v>3</v>
      </c>
      <c r="I393">
        <v>7</v>
      </c>
      <c r="J393">
        <v>2500</v>
      </c>
      <c r="K393">
        <v>0</v>
      </c>
      <c r="L393">
        <v>2010</v>
      </c>
      <c r="M393">
        <v>0</v>
      </c>
      <c r="N393">
        <v>0</v>
      </c>
    </row>
    <row r="394" spans="1:14" x14ac:dyDescent="0.25">
      <c r="A394">
        <v>515805</v>
      </c>
      <c r="B394">
        <v>5</v>
      </c>
      <c r="C394" t="s">
        <v>9</v>
      </c>
      <c r="D394">
        <v>2710</v>
      </c>
      <c r="E394">
        <v>4136</v>
      </c>
      <c r="F394">
        <v>2</v>
      </c>
      <c r="G394">
        <v>0</v>
      </c>
      <c r="H394">
        <v>3</v>
      </c>
      <c r="I394">
        <v>8</v>
      </c>
      <c r="J394">
        <v>2710</v>
      </c>
      <c r="K394">
        <v>0</v>
      </c>
      <c r="L394">
        <v>2014</v>
      </c>
      <c r="M394">
        <v>0</v>
      </c>
      <c r="N394">
        <v>0</v>
      </c>
    </row>
    <row r="395" spans="1:14" x14ac:dyDescent="0.25">
      <c r="A395">
        <v>1029280</v>
      </c>
      <c r="B395">
        <v>4</v>
      </c>
      <c r="C395" t="s">
        <v>19</v>
      </c>
      <c r="D395">
        <v>3600</v>
      </c>
      <c r="E395">
        <v>18645</v>
      </c>
      <c r="F395">
        <v>2</v>
      </c>
      <c r="G395">
        <v>1</v>
      </c>
      <c r="H395">
        <v>3</v>
      </c>
      <c r="I395">
        <v>10</v>
      </c>
      <c r="J395">
        <v>3000</v>
      </c>
      <c r="K395">
        <v>600</v>
      </c>
      <c r="L395">
        <v>2013</v>
      </c>
      <c r="M395">
        <v>0</v>
      </c>
      <c r="N395">
        <v>1</v>
      </c>
    </row>
    <row r="396" spans="1:14" x14ac:dyDescent="0.25">
      <c r="A396">
        <v>565997</v>
      </c>
      <c r="B396">
        <v>5</v>
      </c>
      <c r="C396" t="s">
        <v>9</v>
      </c>
      <c r="D396">
        <v>2730</v>
      </c>
      <c r="E396">
        <v>5820</v>
      </c>
      <c r="F396">
        <v>2</v>
      </c>
      <c r="G396">
        <v>0</v>
      </c>
      <c r="H396">
        <v>3</v>
      </c>
      <c r="I396">
        <v>8</v>
      </c>
      <c r="J396">
        <v>2730</v>
      </c>
      <c r="K396">
        <v>0</v>
      </c>
      <c r="L396">
        <v>2014</v>
      </c>
      <c r="M396">
        <v>0</v>
      </c>
      <c r="N396">
        <v>1</v>
      </c>
    </row>
    <row r="397" spans="1:14" x14ac:dyDescent="0.25">
      <c r="A397">
        <v>588000</v>
      </c>
      <c r="B397">
        <v>4</v>
      </c>
      <c r="C397" t="s">
        <v>12</v>
      </c>
      <c r="D397">
        <v>3060</v>
      </c>
      <c r="E397">
        <v>7710</v>
      </c>
      <c r="F397">
        <v>2</v>
      </c>
      <c r="G397">
        <v>0</v>
      </c>
      <c r="H397">
        <v>3</v>
      </c>
      <c r="I397">
        <v>9</v>
      </c>
      <c r="J397">
        <v>3060</v>
      </c>
      <c r="K397">
        <v>0</v>
      </c>
      <c r="L397">
        <v>2009</v>
      </c>
      <c r="M397">
        <v>0</v>
      </c>
      <c r="N397">
        <v>0</v>
      </c>
    </row>
    <row r="398" spans="1:14" x14ac:dyDescent="0.25">
      <c r="A398">
        <v>649000</v>
      </c>
      <c r="B398">
        <v>4</v>
      </c>
      <c r="C398" t="s">
        <v>9</v>
      </c>
      <c r="D398">
        <v>3130</v>
      </c>
      <c r="E398">
        <v>9711</v>
      </c>
      <c r="F398">
        <v>2</v>
      </c>
      <c r="G398">
        <v>0</v>
      </c>
      <c r="H398">
        <v>3</v>
      </c>
      <c r="I398">
        <v>9</v>
      </c>
      <c r="J398">
        <v>3130</v>
      </c>
      <c r="K398">
        <v>0</v>
      </c>
      <c r="L398">
        <v>2014</v>
      </c>
      <c r="M398">
        <v>0</v>
      </c>
      <c r="N398">
        <v>1</v>
      </c>
    </row>
    <row r="399" spans="1:14" x14ac:dyDescent="0.25">
      <c r="A399">
        <v>415000</v>
      </c>
      <c r="B399">
        <v>4</v>
      </c>
      <c r="C399" t="s">
        <v>12</v>
      </c>
      <c r="D399">
        <v>2020</v>
      </c>
      <c r="E399">
        <v>5501</v>
      </c>
      <c r="F399">
        <v>2</v>
      </c>
      <c r="G399">
        <v>0</v>
      </c>
      <c r="H399">
        <v>3</v>
      </c>
      <c r="I399">
        <v>7</v>
      </c>
      <c r="J399">
        <v>2020</v>
      </c>
      <c r="K399">
        <v>0</v>
      </c>
      <c r="L399">
        <v>2010</v>
      </c>
      <c r="M399">
        <v>0</v>
      </c>
      <c r="N399">
        <v>0</v>
      </c>
    </row>
    <row r="400" spans="1:14" x14ac:dyDescent="0.25">
      <c r="A400">
        <v>456500</v>
      </c>
      <c r="B400">
        <v>4</v>
      </c>
      <c r="C400" t="s">
        <v>12</v>
      </c>
      <c r="D400">
        <v>2400</v>
      </c>
      <c r="E400">
        <v>6811</v>
      </c>
      <c r="F400">
        <v>2</v>
      </c>
      <c r="G400">
        <v>0</v>
      </c>
      <c r="H400">
        <v>3</v>
      </c>
      <c r="I400">
        <v>8</v>
      </c>
      <c r="J400">
        <v>2400</v>
      </c>
      <c r="K400">
        <v>0</v>
      </c>
      <c r="L400">
        <v>2007</v>
      </c>
      <c r="M400">
        <v>0</v>
      </c>
      <c r="N400">
        <v>0</v>
      </c>
    </row>
    <row r="401" spans="1:14" x14ac:dyDescent="0.25">
      <c r="A401">
        <v>333000</v>
      </c>
      <c r="B401">
        <v>3</v>
      </c>
      <c r="C401" t="s">
        <v>12</v>
      </c>
      <c r="D401">
        <v>1520</v>
      </c>
      <c r="E401">
        <v>3041</v>
      </c>
      <c r="F401">
        <v>2</v>
      </c>
      <c r="G401">
        <v>0</v>
      </c>
      <c r="H401">
        <v>3</v>
      </c>
      <c r="I401">
        <v>7</v>
      </c>
      <c r="J401">
        <v>1520</v>
      </c>
      <c r="K401">
        <v>0</v>
      </c>
      <c r="L401">
        <v>2009</v>
      </c>
      <c r="M401">
        <v>0</v>
      </c>
      <c r="N401">
        <v>1</v>
      </c>
    </row>
    <row r="402" spans="1:14" x14ac:dyDescent="0.25">
      <c r="A402">
        <v>659950</v>
      </c>
      <c r="B402">
        <v>4</v>
      </c>
      <c r="C402" t="s">
        <v>9</v>
      </c>
      <c r="D402">
        <v>3510</v>
      </c>
      <c r="E402">
        <v>9400</v>
      </c>
      <c r="F402">
        <v>2</v>
      </c>
      <c r="G402">
        <v>0</v>
      </c>
      <c r="H402">
        <v>3</v>
      </c>
      <c r="I402">
        <v>9</v>
      </c>
      <c r="J402">
        <v>3510</v>
      </c>
      <c r="K402">
        <v>0</v>
      </c>
      <c r="L402">
        <v>2014</v>
      </c>
      <c r="M402">
        <v>0</v>
      </c>
      <c r="N402">
        <v>0</v>
      </c>
    </row>
    <row r="403" spans="1:14" x14ac:dyDescent="0.25">
      <c r="A403">
        <v>657044</v>
      </c>
      <c r="B403">
        <v>3</v>
      </c>
      <c r="C403" t="s">
        <v>14</v>
      </c>
      <c r="D403">
        <v>3420</v>
      </c>
      <c r="E403">
        <v>23786</v>
      </c>
      <c r="F403" t="s">
        <v>1</v>
      </c>
      <c r="G403">
        <v>0</v>
      </c>
      <c r="H403">
        <v>3</v>
      </c>
      <c r="I403">
        <v>9</v>
      </c>
      <c r="J403">
        <v>3420</v>
      </c>
      <c r="K403">
        <v>0</v>
      </c>
      <c r="L403">
        <v>2014</v>
      </c>
      <c r="M403">
        <v>0</v>
      </c>
      <c r="N403">
        <v>0</v>
      </c>
    </row>
    <row r="404" spans="1:14" x14ac:dyDescent="0.25">
      <c r="A404">
        <v>570000</v>
      </c>
      <c r="B404">
        <v>4</v>
      </c>
      <c r="C404" t="s">
        <v>12</v>
      </c>
      <c r="D404">
        <v>3230</v>
      </c>
      <c r="E404">
        <v>7187</v>
      </c>
      <c r="F404">
        <v>2</v>
      </c>
      <c r="G404">
        <v>0</v>
      </c>
      <c r="H404">
        <v>3</v>
      </c>
      <c r="I404">
        <v>9</v>
      </c>
      <c r="J404">
        <v>3230</v>
      </c>
      <c r="K404">
        <v>0</v>
      </c>
      <c r="L404">
        <v>2008</v>
      </c>
      <c r="M404">
        <v>0</v>
      </c>
      <c r="N404">
        <v>0</v>
      </c>
    </row>
    <row r="405" spans="1:14" x14ac:dyDescent="0.25">
      <c r="A405">
        <v>745000</v>
      </c>
      <c r="B405">
        <v>4</v>
      </c>
      <c r="C405" t="s">
        <v>12</v>
      </c>
      <c r="D405">
        <v>3400</v>
      </c>
      <c r="E405">
        <v>4840</v>
      </c>
      <c r="F405">
        <v>2</v>
      </c>
      <c r="G405">
        <v>0</v>
      </c>
      <c r="H405">
        <v>3</v>
      </c>
      <c r="I405">
        <v>10</v>
      </c>
      <c r="J405">
        <v>3190</v>
      </c>
      <c r="K405">
        <v>210</v>
      </c>
      <c r="L405">
        <v>2006</v>
      </c>
      <c r="M405">
        <v>0</v>
      </c>
      <c r="N405">
        <v>1</v>
      </c>
    </row>
    <row r="406" spans="1:14" x14ac:dyDescent="0.25">
      <c r="A406">
        <v>600000</v>
      </c>
      <c r="B406">
        <v>5</v>
      </c>
      <c r="C406" t="s">
        <v>9</v>
      </c>
      <c r="D406">
        <v>3380</v>
      </c>
      <c r="E406">
        <v>8179</v>
      </c>
      <c r="F406">
        <v>2</v>
      </c>
      <c r="G406">
        <v>0</v>
      </c>
      <c r="H406">
        <v>3</v>
      </c>
      <c r="I406">
        <v>9</v>
      </c>
      <c r="J406">
        <v>3380</v>
      </c>
      <c r="K406">
        <v>0</v>
      </c>
      <c r="L406">
        <v>2011</v>
      </c>
      <c r="M406">
        <v>0</v>
      </c>
      <c r="N406">
        <v>0</v>
      </c>
    </row>
    <row r="407" spans="1:14" x14ac:dyDescent="0.25">
      <c r="A407">
        <v>480000</v>
      </c>
      <c r="B407">
        <v>5</v>
      </c>
      <c r="C407" t="s">
        <v>9</v>
      </c>
      <c r="D407">
        <v>2670</v>
      </c>
      <c r="E407">
        <v>4780</v>
      </c>
      <c r="F407">
        <v>2</v>
      </c>
      <c r="G407">
        <v>0</v>
      </c>
      <c r="H407">
        <v>3</v>
      </c>
      <c r="I407">
        <v>8</v>
      </c>
      <c r="J407">
        <v>2670</v>
      </c>
      <c r="K407">
        <v>0</v>
      </c>
      <c r="L407">
        <v>2013</v>
      </c>
      <c r="M407">
        <v>0</v>
      </c>
      <c r="N407">
        <v>0</v>
      </c>
    </row>
    <row r="408" spans="1:14" x14ac:dyDescent="0.25">
      <c r="A408">
        <v>437000</v>
      </c>
      <c r="B408">
        <v>3</v>
      </c>
      <c r="C408" t="s">
        <v>9</v>
      </c>
      <c r="D408">
        <v>2580</v>
      </c>
      <c r="E408">
        <v>5200</v>
      </c>
      <c r="F408">
        <v>2</v>
      </c>
      <c r="G408">
        <v>0</v>
      </c>
      <c r="H408">
        <v>3</v>
      </c>
      <c r="I408">
        <v>8</v>
      </c>
      <c r="J408">
        <v>2580</v>
      </c>
      <c r="K408">
        <v>0</v>
      </c>
      <c r="L408">
        <v>2008</v>
      </c>
      <c r="M408">
        <v>0</v>
      </c>
      <c r="N408">
        <v>0</v>
      </c>
    </row>
    <row r="409" spans="1:14" x14ac:dyDescent="0.25">
      <c r="A409">
        <v>530000</v>
      </c>
      <c r="B409">
        <v>4</v>
      </c>
      <c r="C409" t="s">
        <v>12</v>
      </c>
      <c r="D409">
        <v>3250</v>
      </c>
      <c r="E409">
        <v>4500</v>
      </c>
      <c r="F409">
        <v>2</v>
      </c>
      <c r="G409">
        <v>0</v>
      </c>
      <c r="H409">
        <v>3</v>
      </c>
      <c r="I409">
        <v>8</v>
      </c>
      <c r="J409">
        <v>3250</v>
      </c>
      <c r="K409">
        <v>0</v>
      </c>
      <c r="L409">
        <v>2008</v>
      </c>
      <c r="M409">
        <v>0</v>
      </c>
      <c r="N409">
        <v>0</v>
      </c>
    </row>
    <row r="410" spans="1:14" x14ac:dyDescent="0.25">
      <c r="A410">
        <v>500012</v>
      </c>
      <c r="B410">
        <v>4</v>
      </c>
      <c r="C410" t="s">
        <v>12</v>
      </c>
      <c r="D410">
        <v>2400</v>
      </c>
      <c r="E410">
        <v>9612</v>
      </c>
      <c r="F410">
        <v>1</v>
      </c>
      <c r="G410">
        <v>0</v>
      </c>
      <c r="H410">
        <v>3</v>
      </c>
      <c r="I410">
        <v>8</v>
      </c>
      <c r="J410">
        <v>1230</v>
      </c>
      <c r="K410">
        <v>1170</v>
      </c>
      <c r="L410">
        <v>1962</v>
      </c>
      <c r="M410">
        <v>2009</v>
      </c>
      <c r="N410">
        <v>1</v>
      </c>
    </row>
    <row r="411" spans="1:14" x14ac:dyDescent="0.25">
      <c r="A411">
        <v>1267500</v>
      </c>
      <c r="B411">
        <v>4</v>
      </c>
      <c r="C411" t="s">
        <v>14</v>
      </c>
      <c r="D411">
        <v>4640</v>
      </c>
      <c r="E411">
        <v>13404</v>
      </c>
      <c r="F411">
        <v>2</v>
      </c>
      <c r="G411">
        <v>0</v>
      </c>
      <c r="H411">
        <v>3</v>
      </c>
      <c r="I411">
        <v>10</v>
      </c>
      <c r="J411">
        <v>4640</v>
      </c>
      <c r="K411">
        <v>0</v>
      </c>
      <c r="L411">
        <v>2007</v>
      </c>
      <c r="M411">
        <v>0</v>
      </c>
      <c r="N411">
        <v>1</v>
      </c>
    </row>
    <row r="412" spans="1:14" x14ac:dyDescent="0.25">
      <c r="A412">
        <v>650000</v>
      </c>
      <c r="B412">
        <v>4</v>
      </c>
      <c r="C412" t="s">
        <v>12</v>
      </c>
      <c r="D412">
        <v>3160</v>
      </c>
      <c r="E412">
        <v>8530</v>
      </c>
      <c r="F412">
        <v>2</v>
      </c>
      <c r="G412">
        <v>0</v>
      </c>
      <c r="H412">
        <v>3</v>
      </c>
      <c r="I412">
        <v>9</v>
      </c>
      <c r="J412">
        <v>3160</v>
      </c>
      <c r="K412">
        <v>0</v>
      </c>
      <c r="L412">
        <v>2006</v>
      </c>
      <c r="M412">
        <v>0</v>
      </c>
      <c r="N412">
        <v>0</v>
      </c>
    </row>
    <row r="413" spans="1:14" x14ac:dyDescent="0.25">
      <c r="A413">
        <v>576000</v>
      </c>
      <c r="B413">
        <v>4</v>
      </c>
      <c r="C413" t="s">
        <v>12</v>
      </c>
      <c r="D413">
        <v>3340</v>
      </c>
      <c r="E413">
        <v>6924</v>
      </c>
      <c r="F413">
        <v>2</v>
      </c>
      <c r="G413">
        <v>0</v>
      </c>
      <c r="H413">
        <v>3</v>
      </c>
      <c r="I413">
        <v>8</v>
      </c>
      <c r="J413">
        <v>3340</v>
      </c>
      <c r="K413">
        <v>0</v>
      </c>
      <c r="L413">
        <v>2009</v>
      </c>
      <c r="M413">
        <v>0</v>
      </c>
      <c r="N413">
        <v>0</v>
      </c>
    </row>
    <row r="414" spans="1:14" x14ac:dyDescent="0.25">
      <c r="A414">
        <v>515000</v>
      </c>
      <c r="B414">
        <v>4</v>
      </c>
      <c r="C414" t="s">
        <v>12</v>
      </c>
      <c r="D414">
        <v>2670</v>
      </c>
      <c r="E414">
        <v>8765</v>
      </c>
      <c r="F414">
        <v>2</v>
      </c>
      <c r="G414">
        <v>0</v>
      </c>
      <c r="H414">
        <v>3</v>
      </c>
      <c r="I414">
        <v>9</v>
      </c>
      <c r="J414">
        <v>2670</v>
      </c>
      <c r="K414">
        <v>0</v>
      </c>
      <c r="L414">
        <v>2006</v>
      </c>
      <c r="M414">
        <v>0</v>
      </c>
      <c r="N414">
        <v>0</v>
      </c>
    </row>
    <row r="415" spans="1:14" x14ac:dyDescent="0.25">
      <c r="A415">
        <v>572000</v>
      </c>
      <c r="B415">
        <v>4</v>
      </c>
      <c r="C415" t="s">
        <v>9</v>
      </c>
      <c r="D415">
        <v>2700</v>
      </c>
      <c r="E415">
        <v>7992</v>
      </c>
      <c r="F415">
        <v>2</v>
      </c>
      <c r="G415">
        <v>0</v>
      </c>
      <c r="H415">
        <v>3</v>
      </c>
      <c r="I415">
        <v>9</v>
      </c>
      <c r="J415">
        <v>2700</v>
      </c>
      <c r="K415">
        <v>0</v>
      </c>
      <c r="L415">
        <v>2012</v>
      </c>
      <c r="M415">
        <v>0</v>
      </c>
      <c r="N415">
        <v>1</v>
      </c>
    </row>
    <row r="416" spans="1:14" x14ac:dyDescent="0.25">
      <c r="A416">
        <v>467000</v>
      </c>
      <c r="B416">
        <v>4</v>
      </c>
      <c r="C416" t="s">
        <v>9</v>
      </c>
      <c r="D416">
        <v>2170</v>
      </c>
      <c r="E416">
        <v>5024</v>
      </c>
      <c r="F416">
        <v>2</v>
      </c>
      <c r="G416">
        <v>0</v>
      </c>
      <c r="H416">
        <v>3</v>
      </c>
      <c r="I416">
        <v>8</v>
      </c>
      <c r="J416">
        <v>2170</v>
      </c>
      <c r="K416">
        <v>0</v>
      </c>
      <c r="L416">
        <v>2012</v>
      </c>
      <c r="M416">
        <v>0</v>
      </c>
      <c r="N416">
        <v>1</v>
      </c>
    </row>
    <row r="417" spans="1:14" x14ac:dyDescent="0.25">
      <c r="A417">
        <v>552500</v>
      </c>
      <c r="B417">
        <v>4</v>
      </c>
      <c r="C417" t="s">
        <v>12</v>
      </c>
      <c r="D417">
        <v>3260</v>
      </c>
      <c r="E417">
        <v>6902</v>
      </c>
      <c r="F417">
        <v>2</v>
      </c>
      <c r="G417">
        <v>0</v>
      </c>
      <c r="H417">
        <v>3</v>
      </c>
      <c r="I417">
        <v>8</v>
      </c>
      <c r="J417">
        <v>3260</v>
      </c>
      <c r="K417">
        <v>0</v>
      </c>
      <c r="L417">
        <v>2008</v>
      </c>
      <c r="M417">
        <v>0</v>
      </c>
      <c r="N417">
        <v>0</v>
      </c>
    </row>
    <row r="418" spans="1:14" x14ac:dyDescent="0.25">
      <c r="A418">
        <v>415000</v>
      </c>
      <c r="B418">
        <v>4</v>
      </c>
      <c r="C418" t="s">
        <v>12</v>
      </c>
      <c r="D418">
        <v>2550</v>
      </c>
      <c r="E418">
        <v>4500</v>
      </c>
      <c r="F418">
        <v>2</v>
      </c>
      <c r="G418">
        <v>0</v>
      </c>
      <c r="H418">
        <v>3</v>
      </c>
      <c r="I418">
        <v>7</v>
      </c>
      <c r="J418">
        <v>2550</v>
      </c>
      <c r="K418">
        <v>0</v>
      </c>
      <c r="L418">
        <v>2009</v>
      </c>
      <c r="M418">
        <v>0</v>
      </c>
      <c r="N418">
        <v>0</v>
      </c>
    </row>
    <row r="419" spans="1:14" x14ac:dyDescent="0.25">
      <c r="A419">
        <v>469995</v>
      </c>
      <c r="B419">
        <v>4</v>
      </c>
      <c r="C419" t="s">
        <v>12</v>
      </c>
      <c r="D419">
        <v>2350</v>
      </c>
      <c r="E419">
        <v>3800</v>
      </c>
      <c r="F419">
        <v>2</v>
      </c>
      <c r="G419">
        <v>0</v>
      </c>
      <c r="H419">
        <v>3</v>
      </c>
      <c r="I419">
        <v>8</v>
      </c>
      <c r="J419">
        <v>2350</v>
      </c>
      <c r="K419">
        <v>0</v>
      </c>
      <c r="L419">
        <v>2014</v>
      </c>
      <c r="M419">
        <v>0</v>
      </c>
      <c r="N419">
        <v>0</v>
      </c>
    </row>
    <row r="420" spans="1:14" x14ac:dyDescent="0.25">
      <c r="A420">
        <v>625000</v>
      </c>
      <c r="B420">
        <v>3</v>
      </c>
      <c r="C420" t="s">
        <v>12</v>
      </c>
      <c r="D420">
        <v>3220</v>
      </c>
      <c r="E420">
        <v>6409</v>
      </c>
      <c r="F420">
        <v>2</v>
      </c>
      <c r="G420">
        <v>0</v>
      </c>
      <c r="H420">
        <v>3</v>
      </c>
      <c r="I420">
        <v>9</v>
      </c>
      <c r="J420">
        <v>3220</v>
      </c>
      <c r="K420">
        <v>0</v>
      </c>
      <c r="L420">
        <v>2008</v>
      </c>
      <c r="M420">
        <v>0</v>
      </c>
      <c r="N420">
        <v>0</v>
      </c>
    </row>
    <row r="421" spans="1:14" x14ac:dyDescent="0.25">
      <c r="A421">
        <v>630000</v>
      </c>
      <c r="B421">
        <v>3</v>
      </c>
      <c r="C421" t="s">
        <v>12</v>
      </c>
      <c r="D421">
        <v>3490</v>
      </c>
      <c r="E421">
        <v>12410</v>
      </c>
      <c r="F421">
        <v>2</v>
      </c>
      <c r="G421">
        <v>0</v>
      </c>
      <c r="H421">
        <v>3</v>
      </c>
      <c r="I421">
        <v>8</v>
      </c>
      <c r="J421">
        <v>2590</v>
      </c>
      <c r="K421">
        <v>900</v>
      </c>
      <c r="L421">
        <v>2009</v>
      </c>
      <c r="M421">
        <v>0</v>
      </c>
      <c r="N421">
        <v>0</v>
      </c>
    </row>
    <row r="422" spans="1:14" x14ac:dyDescent="0.25">
      <c r="A422">
        <v>360000</v>
      </c>
      <c r="B422">
        <v>4</v>
      </c>
      <c r="C422" t="s">
        <v>6</v>
      </c>
      <c r="D422">
        <v>2010</v>
      </c>
      <c r="E422">
        <v>12188</v>
      </c>
      <c r="F422">
        <v>1</v>
      </c>
      <c r="G422">
        <v>0</v>
      </c>
      <c r="H422">
        <v>4</v>
      </c>
      <c r="I422">
        <v>7</v>
      </c>
      <c r="J422">
        <v>1150</v>
      </c>
      <c r="K422">
        <v>860</v>
      </c>
      <c r="L422">
        <v>1960</v>
      </c>
      <c r="M422">
        <v>0</v>
      </c>
      <c r="N422">
        <v>0</v>
      </c>
    </row>
    <row r="423" spans="1:14" x14ac:dyDescent="0.25">
      <c r="A423">
        <v>600000</v>
      </c>
      <c r="B423">
        <v>4</v>
      </c>
      <c r="C423" t="s">
        <v>9</v>
      </c>
      <c r="D423">
        <v>3110</v>
      </c>
      <c r="E423">
        <v>11225</v>
      </c>
      <c r="F423">
        <v>2</v>
      </c>
      <c r="G423">
        <v>0</v>
      </c>
      <c r="H423">
        <v>3</v>
      </c>
      <c r="I423">
        <v>8</v>
      </c>
      <c r="J423">
        <v>3110</v>
      </c>
      <c r="K423">
        <v>0</v>
      </c>
      <c r="L423">
        <v>2012</v>
      </c>
      <c r="M423">
        <v>0</v>
      </c>
      <c r="N423">
        <v>0</v>
      </c>
    </row>
    <row r="424" spans="1:14" x14ac:dyDescent="0.25">
      <c r="A424">
        <v>507950</v>
      </c>
      <c r="B424">
        <v>4</v>
      </c>
      <c r="C424" t="s">
        <v>12</v>
      </c>
      <c r="D424">
        <v>2630</v>
      </c>
      <c r="E424">
        <v>6283</v>
      </c>
      <c r="F424">
        <v>2</v>
      </c>
      <c r="G424">
        <v>0</v>
      </c>
      <c r="H424">
        <v>3</v>
      </c>
      <c r="I424">
        <v>9</v>
      </c>
      <c r="J424">
        <v>2630</v>
      </c>
      <c r="K424">
        <v>0</v>
      </c>
      <c r="L424">
        <v>2006</v>
      </c>
      <c r="M424">
        <v>0</v>
      </c>
      <c r="N424">
        <v>0</v>
      </c>
    </row>
    <row r="425" spans="1:14" x14ac:dyDescent="0.25">
      <c r="A425">
        <v>475000</v>
      </c>
      <c r="B425">
        <v>5</v>
      </c>
      <c r="C425" t="s">
        <v>14</v>
      </c>
      <c r="D425">
        <v>2780</v>
      </c>
      <c r="E425">
        <v>3583</v>
      </c>
      <c r="F425">
        <v>2</v>
      </c>
      <c r="G425">
        <v>0</v>
      </c>
      <c r="H425">
        <v>3</v>
      </c>
      <c r="I425">
        <v>8</v>
      </c>
      <c r="J425">
        <v>2180</v>
      </c>
      <c r="K425">
        <v>600</v>
      </c>
      <c r="L425">
        <v>2005</v>
      </c>
      <c r="M425">
        <v>0</v>
      </c>
      <c r="N425">
        <v>0</v>
      </c>
    </row>
    <row r="426" spans="1:14" x14ac:dyDescent="0.25">
      <c r="A426">
        <v>639983</v>
      </c>
      <c r="B426">
        <v>5</v>
      </c>
      <c r="C426">
        <v>3</v>
      </c>
      <c r="D426">
        <v>2800</v>
      </c>
      <c r="E426">
        <v>5700</v>
      </c>
      <c r="F426">
        <v>2</v>
      </c>
      <c r="G426">
        <v>0</v>
      </c>
      <c r="H426">
        <v>3</v>
      </c>
      <c r="I426">
        <v>8</v>
      </c>
      <c r="J426">
        <v>2800</v>
      </c>
      <c r="K426">
        <v>0</v>
      </c>
      <c r="L426">
        <v>2014</v>
      </c>
      <c r="M426">
        <v>0</v>
      </c>
      <c r="N426">
        <v>1</v>
      </c>
    </row>
    <row r="427" spans="1:14" x14ac:dyDescent="0.25">
      <c r="A427">
        <v>627000</v>
      </c>
      <c r="B427">
        <v>4</v>
      </c>
      <c r="C427" t="s">
        <v>12</v>
      </c>
      <c r="D427">
        <v>2750</v>
      </c>
      <c r="E427">
        <v>11830</v>
      </c>
      <c r="F427">
        <v>2</v>
      </c>
      <c r="G427">
        <v>0</v>
      </c>
      <c r="H427">
        <v>3</v>
      </c>
      <c r="I427">
        <v>9</v>
      </c>
      <c r="J427">
        <v>2750</v>
      </c>
      <c r="K427">
        <v>0</v>
      </c>
      <c r="L427">
        <v>2014</v>
      </c>
      <c r="M427">
        <v>0</v>
      </c>
      <c r="N427">
        <v>1</v>
      </c>
    </row>
    <row r="428" spans="1:14" x14ac:dyDescent="0.25">
      <c r="A428">
        <v>562500</v>
      </c>
      <c r="B428">
        <v>5</v>
      </c>
      <c r="C428" t="s">
        <v>9</v>
      </c>
      <c r="D428">
        <v>2920</v>
      </c>
      <c r="E428">
        <v>6327</v>
      </c>
      <c r="F428">
        <v>2</v>
      </c>
      <c r="G428">
        <v>0</v>
      </c>
      <c r="H428">
        <v>3</v>
      </c>
      <c r="I428">
        <v>8</v>
      </c>
      <c r="J428">
        <v>2920</v>
      </c>
      <c r="K428">
        <v>0</v>
      </c>
      <c r="L428">
        <v>2007</v>
      </c>
      <c r="M428">
        <v>0</v>
      </c>
      <c r="N428">
        <v>0</v>
      </c>
    </row>
    <row r="429" spans="1:14" x14ac:dyDescent="0.25">
      <c r="A429">
        <v>561000</v>
      </c>
      <c r="B429">
        <v>5</v>
      </c>
      <c r="C429" t="s">
        <v>9</v>
      </c>
      <c r="D429">
        <v>3370</v>
      </c>
      <c r="E429">
        <v>10315</v>
      </c>
      <c r="F429">
        <v>2</v>
      </c>
      <c r="G429">
        <v>0</v>
      </c>
      <c r="H429">
        <v>3</v>
      </c>
      <c r="I429">
        <v>9</v>
      </c>
      <c r="J429">
        <v>3370</v>
      </c>
      <c r="K429">
        <v>0</v>
      </c>
      <c r="L429">
        <v>2006</v>
      </c>
      <c r="M429">
        <v>0</v>
      </c>
      <c r="N429">
        <v>0</v>
      </c>
    </row>
    <row r="430" spans="1:14" x14ac:dyDescent="0.25">
      <c r="A430">
        <v>294500</v>
      </c>
      <c r="B430">
        <v>3</v>
      </c>
      <c r="C430" t="s">
        <v>12</v>
      </c>
      <c r="D430">
        <v>1760</v>
      </c>
      <c r="E430">
        <v>2688</v>
      </c>
      <c r="F430">
        <v>2</v>
      </c>
      <c r="G430">
        <v>0</v>
      </c>
      <c r="H430">
        <v>3</v>
      </c>
      <c r="I430">
        <v>7</v>
      </c>
      <c r="J430">
        <v>1760</v>
      </c>
      <c r="K430">
        <v>0</v>
      </c>
      <c r="L430">
        <v>2005</v>
      </c>
      <c r="M430">
        <v>0</v>
      </c>
      <c r="N430">
        <v>0</v>
      </c>
    </row>
    <row r="431" spans="1:14" x14ac:dyDescent="0.25">
      <c r="A431">
        <v>414000</v>
      </c>
      <c r="B431">
        <v>3</v>
      </c>
      <c r="C431" t="s">
        <v>12</v>
      </c>
      <c r="D431">
        <v>2490</v>
      </c>
      <c r="E431">
        <v>4540</v>
      </c>
      <c r="F431" t="s">
        <v>12</v>
      </c>
      <c r="G431">
        <v>0</v>
      </c>
      <c r="H431">
        <v>3</v>
      </c>
      <c r="I431">
        <v>8</v>
      </c>
      <c r="J431">
        <v>2490</v>
      </c>
      <c r="K431">
        <v>0</v>
      </c>
      <c r="L431">
        <v>2012</v>
      </c>
      <c r="M431">
        <v>0</v>
      </c>
      <c r="N431">
        <v>0</v>
      </c>
    </row>
    <row r="432" spans="1:14" x14ac:dyDescent="0.25">
      <c r="A432">
        <v>525000</v>
      </c>
      <c r="B432">
        <v>3</v>
      </c>
      <c r="C432" t="s">
        <v>12</v>
      </c>
      <c r="D432">
        <v>3030</v>
      </c>
      <c r="E432">
        <v>4500</v>
      </c>
      <c r="F432">
        <v>2</v>
      </c>
      <c r="G432">
        <v>0</v>
      </c>
      <c r="H432">
        <v>3</v>
      </c>
      <c r="I432">
        <v>8</v>
      </c>
      <c r="J432">
        <v>3030</v>
      </c>
      <c r="K432">
        <v>0</v>
      </c>
      <c r="L432">
        <v>2009</v>
      </c>
      <c r="M432">
        <v>0</v>
      </c>
      <c r="N432">
        <v>0</v>
      </c>
    </row>
    <row r="433" spans="1:14" x14ac:dyDescent="0.25">
      <c r="A433">
        <v>294570</v>
      </c>
      <c r="B433">
        <v>3</v>
      </c>
      <c r="C433">
        <v>1</v>
      </c>
      <c r="D433">
        <v>1140</v>
      </c>
      <c r="E433">
        <v>8400</v>
      </c>
      <c r="F433">
        <v>1</v>
      </c>
      <c r="G433">
        <v>0</v>
      </c>
      <c r="H433">
        <v>4</v>
      </c>
      <c r="I433">
        <v>7</v>
      </c>
      <c r="J433">
        <v>1140</v>
      </c>
      <c r="K433">
        <v>0</v>
      </c>
      <c r="L433">
        <v>1960</v>
      </c>
      <c r="M433">
        <v>0</v>
      </c>
      <c r="N433">
        <v>1</v>
      </c>
    </row>
    <row r="434" spans="1:14" x14ac:dyDescent="0.25">
      <c r="A434">
        <v>300000</v>
      </c>
      <c r="B434">
        <v>3</v>
      </c>
      <c r="C434" t="s">
        <v>12</v>
      </c>
      <c r="D434">
        <v>1960</v>
      </c>
      <c r="E434">
        <v>1477</v>
      </c>
      <c r="F434">
        <v>2</v>
      </c>
      <c r="G434">
        <v>0</v>
      </c>
      <c r="H434">
        <v>3</v>
      </c>
      <c r="I434">
        <v>7</v>
      </c>
      <c r="J434">
        <v>1670</v>
      </c>
      <c r="K434">
        <v>290</v>
      </c>
      <c r="L434">
        <v>2012</v>
      </c>
      <c r="M434">
        <v>0</v>
      </c>
      <c r="N434">
        <v>0</v>
      </c>
    </row>
    <row r="435" spans="1:14" x14ac:dyDescent="0.25">
      <c r="A435">
        <v>530000</v>
      </c>
      <c r="B435">
        <v>4</v>
      </c>
      <c r="C435" t="s">
        <v>12</v>
      </c>
      <c r="D435">
        <v>3010</v>
      </c>
      <c r="E435">
        <v>9000</v>
      </c>
      <c r="F435">
        <v>2</v>
      </c>
      <c r="G435">
        <v>0</v>
      </c>
      <c r="H435">
        <v>3</v>
      </c>
      <c r="I435">
        <v>8</v>
      </c>
      <c r="J435">
        <v>3010</v>
      </c>
      <c r="K435">
        <v>0</v>
      </c>
      <c r="L435">
        <v>2008</v>
      </c>
      <c r="M435">
        <v>0</v>
      </c>
      <c r="N435">
        <v>0</v>
      </c>
    </row>
    <row r="436" spans="1:14" x14ac:dyDescent="0.25">
      <c r="A436">
        <v>525000</v>
      </c>
      <c r="B436">
        <v>4</v>
      </c>
      <c r="C436" t="s">
        <v>9</v>
      </c>
      <c r="D436">
        <v>3030</v>
      </c>
      <c r="E436">
        <v>6625</v>
      </c>
      <c r="F436">
        <v>2</v>
      </c>
      <c r="G436">
        <v>0</v>
      </c>
      <c r="H436">
        <v>3</v>
      </c>
      <c r="I436">
        <v>8</v>
      </c>
      <c r="J436">
        <v>3030</v>
      </c>
      <c r="K436">
        <v>0</v>
      </c>
      <c r="L436">
        <v>2011</v>
      </c>
      <c r="M436">
        <v>0</v>
      </c>
      <c r="N436">
        <v>0</v>
      </c>
    </row>
    <row r="437" spans="1:14" x14ac:dyDescent="0.25">
      <c r="A437">
        <v>525000</v>
      </c>
      <c r="B437">
        <v>5</v>
      </c>
      <c r="C437" t="s">
        <v>9</v>
      </c>
      <c r="D437">
        <v>2880</v>
      </c>
      <c r="E437">
        <v>8364</v>
      </c>
      <c r="F437">
        <v>2</v>
      </c>
      <c r="G437">
        <v>0</v>
      </c>
      <c r="H437">
        <v>3</v>
      </c>
      <c r="I437">
        <v>9</v>
      </c>
      <c r="J437">
        <v>2880</v>
      </c>
      <c r="K437">
        <v>0</v>
      </c>
      <c r="L437">
        <v>2006</v>
      </c>
      <c r="M437">
        <v>0</v>
      </c>
      <c r="N437">
        <v>0</v>
      </c>
    </row>
    <row r="438" spans="1:14" x14ac:dyDescent="0.25">
      <c r="A438">
        <v>675900</v>
      </c>
      <c r="B438">
        <v>3</v>
      </c>
      <c r="C438" t="s">
        <v>12</v>
      </c>
      <c r="D438">
        <v>2920</v>
      </c>
      <c r="E438">
        <v>9096</v>
      </c>
      <c r="F438">
        <v>2</v>
      </c>
      <c r="G438">
        <v>0</v>
      </c>
      <c r="H438">
        <v>3</v>
      </c>
      <c r="I438">
        <v>9</v>
      </c>
      <c r="J438">
        <v>2920</v>
      </c>
      <c r="K438">
        <v>0</v>
      </c>
      <c r="L438">
        <v>2013</v>
      </c>
      <c r="M438">
        <v>0</v>
      </c>
      <c r="N438">
        <v>1</v>
      </c>
    </row>
    <row r="439" spans="1:14" x14ac:dyDescent="0.25">
      <c r="A439">
        <v>1025000</v>
      </c>
      <c r="B439">
        <v>4</v>
      </c>
      <c r="C439" t="s">
        <v>14</v>
      </c>
      <c r="D439">
        <v>4370</v>
      </c>
      <c r="E439">
        <v>10860</v>
      </c>
      <c r="F439">
        <v>2</v>
      </c>
      <c r="G439">
        <v>0</v>
      </c>
      <c r="H439">
        <v>3</v>
      </c>
      <c r="I439">
        <v>11</v>
      </c>
      <c r="J439">
        <v>4370</v>
      </c>
      <c r="K439">
        <v>0</v>
      </c>
      <c r="L439">
        <v>2008</v>
      </c>
      <c r="M439">
        <v>0</v>
      </c>
      <c r="N439">
        <v>1</v>
      </c>
    </row>
    <row r="440" spans="1:14" x14ac:dyDescent="0.25">
      <c r="A440">
        <v>385000</v>
      </c>
      <c r="B440">
        <v>4</v>
      </c>
      <c r="C440" t="s">
        <v>12</v>
      </c>
      <c r="D440">
        <v>2050</v>
      </c>
      <c r="E440">
        <v>5276</v>
      </c>
      <c r="F440">
        <v>2</v>
      </c>
      <c r="G440">
        <v>0</v>
      </c>
      <c r="H440">
        <v>3</v>
      </c>
      <c r="I440">
        <v>7</v>
      </c>
      <c r="J440">
        <v>2050</v>
      </c>
      <c r="K440">
        <v>0</v>
      </c>
      <c r="L440">
        <v>2006</v>
      </c>
      <c r="M440">
        <v>0</v>
      </c>
      <c r="N440">
        <v>0</v>
      </c>
    </row>
    <row r="441" spans="1:14" x14ac:dyDescent="0.25">
      <c r="A441">
        <v>391000</v>
      </c>
      <c r="B441">
        <v>4</v>
      </c>
      <c r="C441" t="s">
        <v>26</v>
      </c>
      <c r="D441">
        <v>2190</v>
      </c>
      <c r="E441">
        <v>3850</v>
      </c>
      <c r="F441">
        <v>2</v>
      </c>
      <c r="G441">
        <v>0</v>
      </c>
      <c r="H441">
        <v>3</v>
      </c>
      <c r="I441">
        <v>7</v>
      </c>
      <c r="J441">
        <v>2190</v>
      </c>
      <c r="K441">
        <v>0</v>
      </c>
      <c r="L441">
        <v>2006</v>
      </c>
      <c r="M441">
        <v>0</v>
      </c>
      <c r="N441">
        <v>0</v>
      </c>
    </row>
    <row r="442" spans="1:14" x14ac:dyDescent="0.25">
      <c r="A442">
        <v>495000</v>
      </c>
      <c r="B442">
        <v>4</v>
      </c>
      <c r="C442" t="s">
        <v>14</v>
      </c>
      <c r="D442">
        <v>3170</v>
      </c>
      <c r="E442">
        <v>3858</v>
      </c>
      <c r="F442">
        <v>2</v>
      </c>
      <c r="G442">
        <v>0</v>
      </c>
      <c r="H442">
        <v>3</v>
      </c>
      <c r="I442">
        <v>8</v>
      </c>
      <c r="J442">
        <v>2530</v>
      </c>
      <c r="K442">
        <v>640</v>
      </c>
      <c r="L442">
        <v>2008</v>
      </c>
      <c r="M442">
        <v>0</v>
      </c>
      <c r="N442">
        <v>0</v>
      </c>
    </row>
    <row r="443" spans="1:14" x14ac:dyDescent="0.25">
      <c r="A443">
        <v>459995</v>
      </c>
      <c r="B443">
        <v>4</v>
      </c>
      <c r="C443" t="s">
        <v>12</v>
      </c>
      <c r="D443">
        <v>2350</v>
      </c>
      <c r="E443">
        <v>3760</v>
      </c>
      <c r="F443">
        <v>2</v>
      </c>
      <c r="G443">
        <v>0</v>
      </c>
      <c r="H443">
        <v>3</v>
      </c>
      <c r="I443">
        <v>8</v>
      </c>
      <c r="J443">
        <v>2350</v>
      </c>
      <c r="K443">
        <v>0</v>
      </c>
      <c r="L443">
        <v>2014</v>
      </c>
      <c r="M443">
        <v>0</v>
      </c>
      <c r="N443">
        <v>0</v>
      </c>
    </row>
    <row r="444" spans="1:14" x14ac:dyDescent="0.25">
      <c r="A444">
        <v>625000</v>
      </c>
      <c r="B444">
        <v>4</v>
      </c>
      <c r="C444" t="s">
        <v>19</v>
      </c>
      <c r="D444">
        <v>2730</v>
      </c>
      <c r="E444">
        <v>54014</v>
      </c>
      <c r="F444">
        <v>1</v>
      </c>
      <c r="G444">
        <v>0</v>
      </c>
      <c r="H444">
        <v>3</v>
      </c>
      <c r="I444">
        <v>9</v>
      </c>
      <c r="J444">
        <v>1560</v>
      </c>
      <c r="K444">
        <v>1170</v>
      </c>
      <c r="L444">
        <v>2007</v>
      </c>
      <c r="M444">
        <v>0</v>
      </c>
      <c r="N444">
        <v>1</v>
      </c>
    </row>
    <row r="445" spans="1:14" x14ac:dyDescent="0.25">
      <c r="A445">
        <v>392000</v>
      </c>
      <c r="B445">
        <v>5</v>
      </c>
      <c r="C445" t="s">
        <v>12</v>
      </c>
      <c r="D445">
        <v>2340</v>
      </c>
      <c r="E445">
        <v>5670</v>
      </c>
      <c r="F445">
        <v>2</v>
      </c>
      <c r="G445">
        <v>0</v>
      </c>
      <c r="H445">
        <v>3</v>
      </c>
      <c r="I445">
        <v>7</v>
      </c>
      <c r="J445">
        <v>2340</v>
      </c>
      <c r="K445">
        <v>0</v>
      </c>
      <c r="L445">
        <v>2009</v>
      </c>
      <c r="M445">
        <v>0</v>
      </c>
      <c r="N445">
        <v>0</v>
      </c>
    </row>
    <row r="446" spans="1:14" x14ac:dyDescent="0.25">
      <c r="A446">
        <v>549995</v>
      </c>
      <c r="B446">
        <v>4</v>
      </c>
      <c r="C446" t="s">
        <v>14</v>
      </c>
      <c r="D446">
        <v>2660</v>
      </c>
      <c r="E446">
        <v>5690</v>
      </c>
      <c r="F446">
        <v>2</v>
      </c>
      <c r="G446">
        <v>0</v>
      </c>
      <c r="H446">
        <v>3</v>
      </c>
      <c r="I446">
        <v>8</v>
      </c>
      <c r="J446">
        <v>1920</v>
      </c>
      <c r="K446">
        <v>740</v>
      </c>
      <c r="L446">
        <v>2014</v>
      </c>
      <c r="M446">
        <v>0</v>
      </c>
      <c r="N446">
        <v>1</v>
      </c>
    </row>
    <row r="447" spans="1:14" x14ac:dyDescent="0.25">
      <c r="A447">
        <v>355000</v>
      </c>
      <c r="B447">
        <v>3</v>
      </c>
      <c r="C447" t="s">
        <v>26</v>
      </c>
      <c r="D447">
        <v>1430</v>
      </c>
      <c r="E447">
        <v>4777</v>
      </c>
      <c r="F447">
        <v>2</v>
      </c>
      <c r="G447">
        <v>0</v>
      </c>
      <c r="H447">
        <v>3</v>
      </c>
      <c r="I447">
        <v>7</v>
      </c>
      <c r="J447">
        <v>1430</v>
      </c>
      <c r="K447">
        <v>0</v>
      </c>
      <c r="L447">
        <v>2010</v>
      </c>
      <c r="M447">
        <v>0</v>
      </c>
      <c r="N447">
        <v>1</v>
      </c>
    </row>
    <row r="448" spans="1:14" x14ac:dyDescent="0.25">
      <c r="A448">
        <v>435000</v>
      </c>
      <c r="B448">
        <v>4</v>
      </c>
      <c r="C448" t="s">
        <v>12</v>
      </c>
      <c r="D448">
        <v>2550</v>
      </c>
      <c r="E448">
        <v>5200</v>
      </c>
      <c r="F448">
        <v>2</v>
      </c>
      <c r="G448">
        <v>0</v>
      </c>
      <c r="H448">
        <v>3</v>
      </c>
      <c r="I448">
        <v>7</v>
      </c>
      <c r="J448">
        <v>2550</v>
      </c>
      <c r="K448">
        <v>0</v>
      </c>
      <c r="L448">
        <v>2009</v>
      </c>
      <c r="M448">
        <v>0</v>
      </c>
      <c r="N448">
        <v>0</v>
      </c>
    </row>
    <row r="449" spans="1:14" x14ac:dyDescent="0.25">
      <c r="A449">
        <v>612995</v>
      </c>
      <c r="B449">
        <v>5</v>
      </c>
      <c r="C449" t="s">
        <v>14</v>
      </c>
      <c r="D449">
        <v>3240</v>
      </c>
      <c r="E449">
        <v>6919</v>
      </c>
      <c r="F449">
        <v>2</v>
      </c>
      <c r="G449">
        <v>0</v>
      </c>
      <c r="H449">
        <v>3</v>
      </c>
      <c r="I449">
        <v>8</v>
      </c>
      <c r="J449">
        <v>2760</v>
      </c>
      <c r="K449">
        <v>480</v>
      </c>
      <c r="L449">
        <v>2014</v>
      </c>
      <c r="M449">
        <v>0</v>
      </c>
      <c r="N449">
        <v>0</v>
      </c>
    </row>
    <row r="450" spans="1:14" x14ac:dyDescent="0.25">
      <c r="A450">
        <v>490000</v>
      </c>
      <c r="B450">
        <v>4</v>
      </c>
      <c r="C450" t="s">
        <v>12</v>
      </c>
      <c r="D450">
        <v>2510</v>
      </c>
      <c r="E450">
        <v>4349</v>
      </c>
      <c r="F450">
        <v>2</v>
      </c>
      <c r="G450">
        <v>0</v>
      </c>
      <c r="H450">
        <v>3</v>
      </c>
      <c r="I450">
        <v>8</v>
      </c>
      <c r="J450">
        <v>2510</v>
      </c>
      <c r="K450">
        <v>0</v>
      </c>
      <c r="L450">
        <v>2010</v>
      </c>
      <c r="M450">
        <v>0</v>
      </c>
      <c r="N450">
        <v>0</v>
      </c>
    </row>
    <row r="451" spans="1:14" x14ac:dyDescent="0.25">
      <c r="A451">
        <v>417000</v>
      </c>
      <c r="B451">
        <v>3</v>
      </c>
      <c r="C451" t="s">
        <v>12</v>
      </c>
      <c r="D451">
        <v>2000</v>
      </c>
      <c r="E451">
        <v>4500</v>
      </c>
      <c r="F451">
        <v>2</v>
      </c>
      <c r="G451">
        <v>0</v>
      </c>
      <c r="H451">
        <v>3</v>
      </c>
      <c r="I451">
        <v>7</v>
      </c>
      <c r="J451">
        <v>2000</v>
      </c>
      <c r="K451">
        <v>0</v>
      </c>
      <c r="L451">
        <v>2010</v>
      </c>
      <c r="M451">
        <v>0</v>
      </c>
      <c r="N451">
        <v>1</v>
      </c>
    </row>
    <row r="452" spans="1:14" x14ac:dyDescent="0.25">
      <c r="A452">
        <v>563950</v>
      </c>
      <c r="B452">
        <v>4</v>
      </c>
      <c r="C452" t="s">
        <v>9</v>
      </c>
      <c r="D452">
        <v>3050</v>
      </c>
      <c r="E452">
        <v>4750</v>
      </c>
      <c r="F452">
        <v>2</v>
      </c>
      <c r="G452">
        <v>0</v>
      </c>
      <c r="H452">
        <v>3</v>
      </c>
      <c r="I452">
        <v>8</v>
      </c>
      <c r="J452">
        <v>3050</v>
      </c>
      <c r="K452">
        <v>0</v>
      </c>
      <c r="L452">
        <v>2014</v>
      </c>
      <c r="M452">
        <v>0</v>
      </c>
      <c r="N452">
        <v>0</v>
      </c>
    </row>
    <row r="453" spans="1:14" x14ac:dyDescent="0.25">
      <c r="A453">
        <v>519995</v>
      </c>
      <c r="B453">
        <v>4</v>
      </c>
      <c r="C453">
        <v>3</v>
      </c>
      <c r="D453">
        <v>2590</v>
      </c>
      <c r="E453">
        <v>6160</v>
      </c>
      <c r="F453">
        <v>2</v>
      </c>
      <c r="G453">
        <v>0</v>
      </c>
      <c r="H453">
        <v>3</v>
      </c>
      <c r="I453">
        <v>8</v>
      </c>
      <c r="J453">
        <v>2590</v>
      </c>
      <c r="K453">
        <v>0</v>
      </c>
      <c r="L453">
        <v>2014</v>
      </c>
      <c r="M453">
        <v>0</v>
      </c>
      <c r="N453">
        <v>0</v>
      </c>
    </row>
    <row r="454" spans="1:14" x14ac:dyDescent="0.25">
      <c r="A454">
        <v>1174660</v>
      </c>
      <c r="B454">
        <v>6</v>
      </c>
      <c r="C454" t="s">
        <v>14</v>
      </c>
      <c r="D454">
        <v>4310</v>
      </c>
      <c r="E454">
        <v>7760</v>
      </c>
      <c r="F454">
        <v>2</v>
      </c>
      <c r="G454">
        <v>0</v>
      </c>
      <c r="H454">
        <v>3</v>
      </c>
      <c r="I454">
        <v>10</v>
      </c>
      <c r="J454">
        <v>3260</v>
      </c>
      <c r="K454">
        <v>1050</v>
      </c>
      <c r="L454">
        <v>2013</v>
      </c>
      <c r="M454">
        <v>0</v>
      </c>
      <c r="N454">
        <v>1</v>
      </c>
    </row>
    <row r="455" spans="1:14" x14ac:dyDescent="0.25">
      <c r="A455">
        <v>542525</v>
      </c>
      <c r="B455">
        <v>4</v>
      </c>
      <c r="C455" t="s">
        <v>12</v>
      </c>
      <c r="D455">
        <v>2650</v>
      </c>
      <c r="E455">
        <v>5600</v>
      </c>
      <c r="F455">
        <v>2</v>
      </c>
      <c r="G455">
        <v>0</v>
      </c>
      <c r="H455">
        <v>3</v>
      </c>
      <c r="I455">
        <v>8</v>
      </c>
      <c r="J455">
        <v>2650</v>
      </c>
      <c r="K455">
        <v>0</v>
      </c>
      <c r="L455">
        <v>2014</v>
      </c>
      <c r="M455">
        <v>0</v>
      </c>
      <c r="N455">
        <v>0</v>
      </c>
    </row>
    <row r="456" spans="1:14" x14ac:dyDescent="0.25">
      <c r="A456">
        <v>418500</v>
      </c>
      <c r="B456">
        <v>4</v>
      </c>
      <c r="C456" t="s">
        <v>12</v>
      </c>
      <c r="D456">
        <v>2190</v>
      </c>
      <c r="E456">
        <v>4866</v>
      </c>
      <c r="F456">
        <v>2</v>
      </c>
      <c r="G456">
        <v>0</v>
      </c>
      <c r="H456">
        <v>3</v>
      </c>
      <c r="I456">
        <v>7</v>
      </c>
      <c r="J456">
        <v>2190</v>
      </c>
      <c r="K456">
        <v>0</v>
      </c>
      <c r="L456">
        <v>2009</v>
      </c>
      <c r="M456">
        <v>0</v>
      </c>
      <c r="N456">
        <v>0</v>
      </c>
    </row>
    <row r="457" spans="1:14" x14ac:dyDescent="0.25">
      <c r="A457">
        <v>353000</v>
      </c>
      <c r="B457">
        <v>3</v>
      </c>
      <c r="C457" t="s">
        <v>26</v>
      </c>
      <c r="D457">
        <v>1900</v>
      </c>
      <c r="E457">
        <v>3800</v>
      </c>
      <c r="F457">
        <v>2</v>
      </c>
      <c r="G457">
        <v>0</v>
      </c>
      <c r="H457">
        <v>3</v>
      </c>
      <c r="I457">
        <v>7</v>
      </c>
      <c r="J457">
        <v>1900</v>
      </c>
      <c r="K457">
        <v>0</v>
      </c>
      <c r="L457">
        <v>2006</v>
      </c>
      <c r="M457">
        <v>0</v>
      </c>
      <c r="N457">
        <v>0</v>
      </c>
    </row>
    <row r="458" spans="1:14" x14ac:dyDescent="0.25">
      <c r="A458">
        <v>460000</v>
      </c>
      <c r="B458">
        <v>4</v>
      </c>
      <c r="C458" t="s">
        <v>12</v>
      </c>
      <c r="D458">
        <v>2200</v>
      </c>
      <c r="E458">
        <v>6400</v>
      </c>
      <c r="F458">
        <v>2</v>
      </c>
      <c r="G458">
        <v>0</v>
      </c>
      <c r="H458">
        <v>3</v>
      </c>
      <c r="I458">
        <v>8</v>
      </c>
      <c r="J458">
        <v>2200</v>
      </c>
      <c r="K458">
        <v>0</v>
      </c>
      <c r="L458">
        <v>2010</v>
      </c>
      <c r="M458">
        <v>0</v>
      </c>
      <c r="N458">
        <v>1</v>
      </c>
    </row>
    <row r="459" spans="1:14" x14ac:dyDescent="0.25">
      <c r="A459">
        <v>535000</v>
      </c>
      <c r="B459">
        <v>5</v>
      </c>
      <c r="C459" t="s">
        <v>19</v>
      </c>
      <c r="D459">
        <v>2850</v>
      </c>
      <c r="E459">
        <v>4551</v>
      </c>
      <c r="F459">
        <v>2</v>
      </c>
      <c r="G459">
        <v>0</v>
      </c>
      <c r="H459">
        <v>3</v>
      </c>
      <c r="I459">
        <v>8</v>
      </c>
      <c r="J459">
        <v>2370</v>
      </c>
      <c r="K459">
        <v>480</v>
      </c>
      <c r="L459">
        <v>2006</v>
      </c>
      <c r="M459">
        <v>0</v>
      </c>
      <c r="N459">
        <v>0</v>
      </c>
    </row>
    <row r="460" spans="1:14" x14ac:dyDescent="0.25">
      <c r="A460">
        <v>494995</v>
      </c>
      <c r="B460">
        <v>5</v>
      </c>
      <c r="C460" t="s">
        <v>9</v>
      </c>
      <c r="D460">
        <v>2670</v>
      </c>
      <c r="E460">
        <v>3800</v>
      </c>
      <c r="F460">
        <v>2</v>
      </c>
      <c r="G460">
        <v>0</v>
      </c>
      <c r="H460">
        <v>3</v>
      </c>
      <c r="I460">
        <v>8</v>
      </c>
      <c r="J460">
        <v>2670</v>
      </c>
      <c r="K460">
        <v>0</v>
      </c>
      <c r="L460">
        <v>2014</v>
      </c>
      <c r="M460">
        <v>0</v>
      </c>
      <c r="N460">
        <v>0</v>
      </c>
    </row>
    <row r="461" spans="1:14" x14ac:dyDescent="0.25">
      <c r="A461">
        <v>525000</v>
      </c>
      <c r="B461">
        <v>4</v>
      </c>
      <c r="C461" t="s">
        <v>12</v>
      </c>
      <c r="D461">
        <v>3130</v>
      </c>
      <c r="E461">
        <v>5795</v>
      </c>
      <c r="F461">
        <v>2</v>
      </c>
      <c r="G461">
        <v>0</v>
      </c>
      <c r="H461">
        <v>3</v>
      </c>
      <c r="I461">
        <v>9</v>
      </c>
      <c r="J461">
        <v>3130</v>
      </c>
      <c r="K461">
        <v>0</v>
      </c>
      <c r="L461">
        <v>2008</v>
      </c>
      <c r="M461">
        <v>0</v>
      </c>
      <c r="N461">
        <v>0</v>
      </c>
    </row>
    <row r="462" spans="1:14" x14ac:dyDescent="0.25">
      <c r="A462">
        <v>330000</v>
      </c>
      <c r="B462">
        <v>3</v>
      </c>
      <c r="C462" t="s">
        <v>12</v>
      </c>
      <c r="D462">
        <v>1520</v>
      </c>
      <c r="E462">
        <v>3003</v>
      </c>
      <c r="F462">
        <v>2</v>
      </c>
      <c r="G462">
        <v>0</v>
      </c>
      <c r="H462">
        <v>3</v>
      </c>
      <c r="I462">
        <v>7</v>
      </c>
      <c r="J462">
        <v>1520</v>
      </c>
      <c r="K462">
        <v>0</v>
      </c>
      <c r="L462">
        <v>2009</v>
      </c>
      <c r="M462">
        <v>0</v>
      </c>
      <c r="N462">
        <v>1</v>
      </c>
    </row>
    <row r="463" spans="1:14" x14ac:dyDescent="0.25">
      <c r="A463">
        <v>579000</v>
      </c>
      <c r="B463">
        <v>4</v>
      </c>
      <c r="C463" t="s">
        <v>9</v>
      </c>
      <c r="D463">
        <v>3220</v>
      </c>
      <c r="E463">
        <v>9825</v>
      </c>
      <c r="F463">
        <v>2</v>
      </c>
      <c r="G463">
        <v>0</v>
      </c>
      <c r="H463">
        <v>3</v>
      </c>
      <c r="I463">
        <v>8</v>
      </c>
      <c r="J463">
        <v>3220</v>
      </c>
      <c r="K463">
        <v>0</v>
      </c>
      <c r="L463">
        <v>2012</v>
      </c>
      <c r="M463">
        <v>0</v>
      </c>
      <c r="N463">
        <v>0</v>
      </c>
    </row>
    <row r="464" spans="1:14" x14ac:dyDescent="0.25">
      <c r="A464">
        <v>505000</v>
      </c>
      <c r="B464">
        <v>4</v>
      </c>
      <c r="C464" t="s">
        <v>12</v>
      </c>
      <c r="D464">
        <v>2790</v>
      </c>
      <c r="E464">
        <v>5602</v>
      </c>
      <c r="F464">
        <v>2</v>
      </c>
      <c r="G464">
        <v>0</v>
      </c>
      <c r="H464">
        <v>3</v>
      </c>
      <c r="I464">
        <v>8</v>
      </c>
      <c r="J464">
        <v>2790</v>
      </c>
      <c r="K464">
        <v>0</v>
      </c>
      <c r="L464">
        <v>2009</v>
      </c>
      <c r="M464">
        <v>0</v>
      </c>
      <c r="N464">
        <v>0</v>
      </c>
    </row>
    <row r="465" spans="1:14" x14ac:dyDescent="0.25">
      <c r="A465">
        <v>579950</v>
      </c>
      <c r="B465">
        <v>4</v>
      </c>
      <c r="C465" t="s">
        <v>9</v>
      </c>
      <c r="D465">
        <v>2460</v>
      </c>
      <c r="E465">
        <v>8643</v>
      </c>
      <c r="F465">
        <v>2</v>
      </c>
      <c r="G465">
        <v>0</v>
      </c>
      <c r="H465">
        <v>3</v>
      </c>
      <c r="I465">
        <v>9</v>
      </c>
      <c r="J465">
        <v>2460</v>
      </c>
      <c r="K465">
        <v>0</v>
      </c>
      <c r="L465">
        <v>2011</v>
      </c>
      <c r="M465">
        <v>0</v>
      </c>
      <c r="N465">
        <v>1</v>
      </c>
    </row>
    <row r="466" spans="1:14" x14ac:dyDescent="0.25">
      <c r="A466">
        <v>509900</v>
      </c>
      <c r="B466">
        <v>3</v>
      </c>
      <c r="C466" t="s">
        <v>12</v>
      </c>
      <c r="D466">
        <v>3030</v>
      </c>
      <c r="E466">
        <v>9053</v>
      </c>
      <c r="F466">
        <v>2</v>
      </c>
      <c r="G466">
        <v>0</v>
      </c>
      <c r="H466">
        <v>3</v>
      </c>
      <c r="I466">
        <v>8</v>
      </c>
      <c r="J466">
        <v>3030</v>
      </c>
      <c r="K466">
        <v>0</v>
      </c>
      <c r="L466">
        <v>2009</v>
      </c>
      <c r="M466">
        <v>0</v>
      </c>
      <c r="N466">
        <v>0</v>
      </c>
    </row>
    <row r="467" spans="1:14" x14ac:dyDescent="0.25">
      <c r="A467">
        <v>750000</v>
      </c>
      <c r="B467">
        <v>5</v>
      </c>
      <c r="C467">
        <v>4</v>
      </c>
      <c r="D467">
        <v>4500</v>
      </c>
      <c r="E467">
        <v>8130</v>
      </c>
      <c r="F467">
        <v>2</v>
      </c>
      <c r="G467">
        <v>0</v>
      </c>
      <c r="H467">
        <v>3</v>
      </c>
      <c r="I467">
        <v>10</v>
      </c>
      <c r="J467">
        <v>4500</v>
      </c>
      <c r="K467">
        <v>0</v>
      </c>
      <c r="L467">
        <v>2007</v>
      </c>
      <c r="M467">
        <v>0</v>
      </c>
      <c r="N467">
        <v>0</v>
      </c>
    </row>
    <row r="468" spans="1:14" x14ac:dyDescent="0.25">
      <c r="A468">
        <v>579950</v>
      </c>
      <c r="B468">
        <v>5</v>
      </c>
      <c r="C468" t="s">
        <v>9</v>
      </c>
      <c r="D468">
        <v>3080</v>
      </c>
      <c r="E468">
        <v>5752</v>
      </c>
      <c r="F468">
        <v>2</v>
      </c>
      <c r="G468">
        <v>0</v>
      </c>
      <c r="H468">
        <v>3</v>
      </c>
      <c r="I468">
        <v>9</v>
      </c>
      <c r="J468">
        <v>3080</v>
      </c>
      <c r="K468">
        <v>0</v>
      </c>
      <c r="L468">
        <v>2014</v>
      </c>
      <c r="M468">
        <v>0</v>
      </c>
      <c r="N468">
        <v>0</v>
      </c>
    </row>
    <row r="469" spans="1:14" x14ac:dyDescent="0.25">
      <c r="A469">
        <v>679950</v>
      </c>
      <c r="B469">
        <v>5</v>
      </c>
      <c r="C469" t="s">
        <v>9</v>
      </c>
      <c r="D469">
        <v>3600</v>
      </c>
      <c r="E469">
        <v>9437</v>
      </c>
      <c r="F469">
        <v>2</v>
      </c>
      <c r="G469">
        <v>0</v>
      </c>
      <c r="H469">
        <v>3</v>
      </c>
      <c r="I469">
        <v>9</v>
      </c>
      <c r="J469">
        <v>3600</v>
      </c>
      <c r="K469">
        <v>0</v>
      </c>
      <c r="L469">
        <v>2014</v>
      </c>
      <c r="M469">
        <v>0</v>
      </c>
      <c r="N469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Mafra</dc:creator>
  <cp:lastModifiedBy>Bruno Mafra</cp:lastModifiedBy>
  <dcterms:created xsi:type="dcterms:W3CDTF">2020-10-19T17:19:41Z</dcterms:created>
  <dcterms:modified xsi:type="dcterms:W3CDTF">2020-11-09T00:52:34Z</dcterms:modified>
</cp:coreProperties>
</file>