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defaultThemeVersion="124226"/>
  <xr:revisionPtr revIDLastSave="0" documentId="8_{5E64AB13-A292-46CA-B747-22CC285B9520}" xr6:coauthVersionLast="45" xr6:coauthVersionMax="45" xr10:uidLastSave="{00000000-0000-0000-0000-000000000000}"/>
  <bookViews>
    <workbookView xWindow="1515" yWindow="1515" windowWidth="15375" windowHeight="832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3" l="1"/>
  <c r="N13" i="3" l="1"/>
  <c r="L15" i="3" s="1"/>
  <c r="L16" i="3" s="1"/>
  <c r="H13" i="3"/>
  <c r="K13" i="3"/>
  <c r="D8" i="3"/>
  <c r="E8" i="3"/>
  <c r="B10" i="3"/>
  <c r="B11" i="3"/>
</calcChain>
</file>

<file path=xl/sharedStrings.xml><?xml version="1.0" encoding="utf-8"?>
<sst xmlns="http://schemas.openxmlformats.org/spreadsheetml/2006/main" count="94" uniqueCount="80">
  <si>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</si>
  <si>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</si>
  <si>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</si>
  <si>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</si>
  <si>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</si>
  <si>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</si>
  <si>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</si>
  <si>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</si>
  <si>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</si>
  <si>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</si>
  <si>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</si>
  <si>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</si>
  <si>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</si>
  <si>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</si>
  <si>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</si>
  <si>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</si>
  <si>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</si>
  <si>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</si>
  <si>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</si>
  <si>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</si>
  <si>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</si>
  <si>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</si>
  <si>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</si>
  <si>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</si>
  <si>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Generated by:</t>
  </si>
  <si>
    <t>FEDEVEL</t>
  </si>
  <si>
    <t>http://www.fedevel.com</t>
  </si>
  <si>
    <t>Contact:</t>
  </si>
  <si>
    <t>Price for 1pcs</t>
  </si>
  <si>
    <t>pcs:</t>
  </si>
  <si>
    <t>Tuturial.PrjPCB</t>
  </si>
  <si>
    <t>None</t>
  </si>
  <si>
    <t>16/04/2020</t>
  </si>
  <si>
    <t>17:11:22</t>
  </si>
  <si>
    <t>Bill of Materials For Project [Tuturial.PrjPCB] (No PCB Document Selected)</t>
  </si>
  <si>
    <t>&lt;Parameter ClientCompanyName not found&gt;</t>
  </si>
  <si>
    <t>&lt;Parameter ClientContactName not found&gt;</t>
  </si>
  <si>
    <t>&lt;Parameter ClientContactEmail not found&gt;</t>
  </si>
  <si>
    <t>&lt;Parameter ClientWebsite not found&gt;</t>
  </si>
  <si>
    <t>1000</t>
  </si>
  <si>
    <t>&lt;none&gt;</t>
  </si>
  <si>
    <t>Category</t>
  </si>
  <si>
    <t>Connectors</t>
  </si>
  <si>
    <t>Optoelectronics</t>
  </si>
  <si>
    <t>Resistors</t>
  </si>
  <si>
    <t>Manufacturer 1</t>
  </si>
  <si>
    <t>Molex</t>
  </si>
  <si>
    <t>Panasonic SSG</t>
  </si>
  <si>
    <t>Vishay Dale</t>
  </si>
  <si>
    <t>Manufacturer Part Number 1</t>
  </si>
  <si>
    <t>22-29-2021</t>
  </si>
  <si>
    <t>LNJ626W8CRA</t>
  </si>
  <si>
    <t>CRCW08053R60FNEA</t>
  </si>
  <si>
    <t>Case/Package</t>
  </si>
  <si>
    <t/>
  </si>
  <si>
    <t>0603</t>
  </si>
  <si>
    <t>0805</t>
  </si>
  <si>
    <t>Description</t>
  </si>
  <si>
    <t>Conn Wire to Board HDR 2 POS 2.54mm Solder ST Thru-Hole Bag</t>
  </si>
  <si>
    <t>PANASONIC - LNJ626W8CRA - LED, REINGRÜN, HIGH-BRIGHTNESS, 0603</t>
  </si>
  <si>
    <t>RES SMD 3.6 OHM 1% 1/8W 0805</t>
  </si>
  <si>
    <t>Quantity</t>
  </si>
  <si>
    <t>Supplier 1</t>
  </si>
  <si>
    <t>Newark</t>
  </si>
  <si>
    <t>Digi-Key</t>
  </si>
  <si>
    <t>Supplier Part Number 1</t>
  </si>
  <si>
    <t>91C4367</t>
  </si>
  <si>
    <t>P13497CT-ND</t>
  </si>
  <si>
    <t>541-3.60CCT-ND</t>
  </si>
  <si>
    <t>Supplier Order Qty 1</t>
  </si>
  <si>
    <t>Supplier Stock 1</t>
  </si>
  <si>
    <t>Supplier Unit Price 1</t>
  </si>
  <si>
    <t>Supplier Subtotal 1</t>
  </si>
  <si>
    <t>Supplier Currency 1</t>
  </si>
  <si>
    <t>C:\Users\bruno\OneDrive\Documentos\GitHub\SpaceLab\Hardware\Tutorial Altium\Tuturial.PrjPCB</t>
  </si>
  <si>
    <t>5</t>
  </si>
  <si>
    <t>16/04/2020 17:11:22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</si>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</sst>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2" borderId="13" xfId="0" applyFont="1" applyFill="1" applyBorder="1" applyAlignment="1">
      <alignment vertical="top" wrapText="1"/>
    </xf>
    <xf numFmtId="0" fontId="8" fillId="2" borderId="14" xfId="0" applyFont="1" applyFill="1" applyBorder="1" applyAlignment="1">
      <alignment vertical="top" wrapText="1"/>
    </xf>
    <xf numFmtId="0" fontId="8" fillId="6" borderId="15" xfId="0" applyFont="1" applyFill="1" applyBorder="1" applyAlignment="1">
      <alignment vertical="top" wrapText="1"/>
    </xf>
    <xf numFmtId="0" fontId="8" fillId="6" borderId="16" xfId="0" applyFont="1" applyFill="1" applyBorder="1" applyAlignment="1">
      <alignment vertical="top" wrapText="1"/>
    </xf>
    <xf numFmtId="0" fontId="1" fillId="0" borderId="17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22" xfId="0" applyFont="1" applyFill="1" applyBorder="1" applyAlignment="1">
      <alignment horizontal="right" vertical="top" wrapText="1"/>
    </xf>
    <xf numFmtId="0" fontId="8" fillId="6" borderId="23" xfId="0" applyFont="1" applyFill="1" applyBorder="1" applyAlignment="1">
      <alignment vertical="top" wrapText="1"/>
    </xf>
    <xf numFmtId="0" fontId="15" fillId="5" borderId="24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6" xfId="0" applyFont="1" applyFill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8" xfId="0" applyBorder="1" applyAlignment="1">
      <alignment vertical="top"/>
    </xf>
    <xf numFmtId="0" fontId="6" fillId="4" borderId="27" xfId="0" applyFont="1" applyFill="1" applyBorder="1" applyAlignment="1"/>
    <xf numFmtId="0" fontId="6" fillId="4" borderId="10" xfId="0" applyFont="1" applyFill="1" applyBorder="1" applyAlignment="1"/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9" xfId="0" applyFont="1" applyFill="1" applyBorder="1" applyAlignment="1">
      <alignment wrapText="1"/>
    </xf>
    <xf numFmtId="0" fontId="6" fillId="4" borderId="30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6" fillId="4" borderId="31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22" xfId="0" applyNumberFormat="1" applyFont="1" applyFill="1" applyBorder="1" applyAlignment="1">
      <alignment horizontal="right" vertical="top" wrapText="1"/>
    </xf>
    <xf numFmtId="2" fontId="8" fillId="6" borderId="23" xfId="0" applyNumberFormat="1" applyFont="1" applyFill="1" applyBorder="1" applyAlignment="1">
      <alignment vertical="top" wrapText="1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7" xfId="0" applyFont="1" applyBorder="1" applyAlignment="1">
      <alignment vertical="top"/>
    </xf>
    <xf numFmtId="0" fontId="0" fillId="0" borderId="38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17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vertical="top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4" fillId="0" borderId="0" xfId="0" quotePrefix="1" applyFont="1" applyBorder="1" applyAlignment="1">
      <alignment horizontal="left" vertical="top"/>
    </xf>
    <xf numFmtId="0" fontId="5" fillId="4" borderId="19" xfId="0" quotePrefix="1" applyFont="1" applyFill="1" applyBorder="1" applyAlignment="1">
      <alignment horizontal="center" vertical="center" wrapText="1"/>
    </xf>
    <xf numFmtId="0" fontId="8" fillId="2" borderId="12" xfId="0" quotePrefix="1" applyFont="1" applyFill="1" applyBorder="1" applyAlignment="1">
      <alignment vertical="top" wrapText="1"/>
    </xf>
    <xf numFmtId="0" fontId="8" fillId="6" borderId="16" xfId="0" quotePrefix="1" applyFont="1" applyFill="1" applyBorder="1" applyAlignment="1">
      <alignment vertical="top" wrapText="1"/>
    </xf>
    <xf numFmtId="0" fontId="2" fillId="2" borderId="12" xfId="1" quotePrefix="1" applyFill="1" applyBorder="1" applyAlignment="1" applyProtection="1">
      <alignment vertical="top" wrapText="1"/>
    </xf>
    <xf numFmtId="0" fontId="2" fillId="6" borderId="16" xfId="1" quotePrefix="1" applyFill="1" applyBorder="1" applyAlignment="1" applyProtection="1">
      <alignment vertical="top" wrapText="1"/>
    </xf>
    <xf numFmtId="0" fontId="2" fillId="2" borderId="14" xfId="1" quotePrefix="1" applyFill="1" applyBorder="1" applyAlignment="1" applyProtection="1">
      <alignment vertical="top" wrapText="1"/>
    </xf>
    <xf numFmtId="0" fontId="8" fillId="2" borderId="14" xfId="0" quotePrefix="1" applyFont="1" applyFill="1" applyBorder="1" applyAlignment="1">
      <alignment vertical="top" wrapText="1"/>
    </xf>
    <xf numFmtId="0" fontId="8" fillId="2" borderId="14" xfId="0" quotePrefix="1" applyFont="1" applyFill="1" applyBorder="1" applyAlignment="1">
      <alignment horizontal="center" vertical="top" wrapText="1"/>
    </xf>
    <xf numFmtId="0" fontId="8" fillId="6" borderId="16" xfId="0" quotePrefix="1" applyFont="1" applyFill="1" applyBorder="1" applyAlignment="1">
      <alignment horizontal="center" vertical="top" wrapText="1"/>
    </xf>
    <xf numFmtId="0" fontId="5" fillId="4" borderId="21" xfId="0" quotePrefix="1" applyFont="1" applyFill="1" applyBorder="1" applyAlignment="1">
      <alignment horizontal="center" vertical="center" wrapText="1"/>
    </xf>
    <xf numFmtId="0" fontId="5" fillId="4" borderId="25" xfId="0" quotePrefix="1" applyFont="1" applyFill="1" applyBorder="1" applyAlignment="1">
      <alignment horizontal="center" vertical="center" wrapText="1"/>
    </xf>
    <xf numFmtId="0" fontId="5" fillId="4" borderId="20" xfId="0" quotePrefix="1" applyFont="1" applyFill="1" applyBorder="1" applyAlignment="1">
      <alignment horizontal="center" vertical="center" wrapText="1"/>
    </xf>
    <xf numFmtId="0" fontId="8" fillId="2" borderId="34" xfId="0" quotePrefix="1" applyFont="1" applyFill="1" applyBorder="1" applyAlignment="1">
      <alignment horizontal="left" vertical="top" wrapText="1"/>
    </xf>
    <xf numFmtId="0" fontId="8" fillId="6" borderId="35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428625</xdr:colOff>
      <xdr:row>2</xdr:row>
      <xdr:rowOff>47625</xdr:rowOff>
    </xdr:from>
    <xdr:to>
      <xdr:col>14</xdr:col>
      <xdr:colOff>476250</xdr:colOff>
      <xdr:row>6</xdr:row>
      <xdr:rowOff>171450</xdr:rowOff>
    </xdr:to>
    <xdr:pic>
      <xdr:nvPicPr>
        <xdr:cNvPr id="1025" name="Obrázok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695325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olex&amp;mpn=22-29-2021&amp;seller=Newark&amp;sku=91C4367&amp;country=BR&amp;channel=BOM%20Report&amp;ref=supplier&amp;" TargetMode="External"/><Relationship Id="rId3" Type="http://schemas.openxmlformats.org/officeDocument/2006/relationships/hyperlink" Target="https://octopart-clicks.com/click/altium?manufacturer=Panasonic%20SSG&amp;mpn=LNJ626W8CRA&amp;seller=Digi-Key&amp;sku=P13497CT-ND&amp;country=BR&amp;channel=BOM%20Report&amp;" TargetMode="External"/><Relationship Id="rId7" Type="http://schemas.openxmlformats.org/officeDocument/2006/relationships/hyperlink" Target="https://octopart-clicks.com/click/altium?manufacturer=Vishay%20Dale&amp;mpn=CRCW08053R60FNEA&amp;seller=Digi-Key&amp;sku=541-3.60CCT-ND&amp;country=BR&amp;channel=BOM%20Report&amp;ref=man&amp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octopart-clicks.com/click/altium?manufacturer=Molex&amp;mpn=22-29-2021&amp;seller=Newark&amp;sku=91C4367&amp;country=BR&amp;channel=BOM%20Report&amp;" TargetMode="External"/><Relationship Id="rId1" Type="http://schemas.openxmlformats.org/officeDocument/2006/relationships/hyperlink" Target="http://www.fedevel.com/" TargetMode="External"/><Relationship Id="rId6" Type="http://schemas.openxmlformats.org/officeDocument/2006/relationships/hyperlink" Target="https://octopart-clicks.com/click/altium?manufacturer=Panasonic%20SSG&amp;mpn=LNJ626W8CRA&amp;seller=Digi-Key&amp;sku=P13497CT-ND&amp;country=BR&amp;channel=BOM%20Report&amp;ref=man&amp;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Molex&amp;mpn=22-29-2021&amp;seller=Newark&amp;sku=91C4367&amp;country=BR&amp;channel=BOM%20Report&amp;ref=man&amp;" TargetMode="External"/><Relationship Id="rId10" Type="http://schemas.openxmlformats.org/officeDocument/2006/relationships/hyperlink" Target="https://octopart-clicks.com/click/altium?manufacturer=Vishay%20Dale&amp;mpn=CRCW08053R60FNEA&amp;seller=Digi-Key&amp;sku=541-3.60CCT-ND&amp;country=BR&amp;channel=BOM%20Report&amp;ref=supplier&amp;" TargetMode="External"/><Relationship Id="rId4" Type="http://schemas.openxmlformats.org/officeDocument/2006/relationships/hyperlink" Target="https://octopart-clicks.com/click/altium?manufacturer=Vishay%20Dale&amp;mpn=CRCW08053R60FNEA&amp;seller=Digi-Key&amp;sku=541-3.60CCT-ND&amp;country=BR&amp;channel=BOM%20Report&amp;" TargetMode="External"/><Relationship Id="rId9" Type="http://schemas.openxmlformats.org/officeDocument/2006/relationships/hyperlink" Target="https://octopart-clicks.com/click/altium?manufacturer=Panasonic%20SSG&amp;mpn=LNJ626W8CRA&amp;seller=Digi-Key&amp;sku=P13497CT-ND&amp;country=BR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1"/>
  <sheetViews>
    <sheetView showGridLines="0" tabSelected="1" zoomScaleNormal="100" workbookViewId="0">
      <selection activeCell="F9" sqref="F9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25.7109375" style="3" customWidth="1"/>
    <col min="4" max="4" width="28.7109375" style="3" customWidth="1"/>
    <col min="5" max="5" width="21.42578125" style="3" customWidth="1"/>
    <col min="6" max="6" width="20.140625" style="1" customWidth="1"/>
    <col min="7" max="7" width="31" style="1" customWidth="1"/>
    <col min="8" max="8" width="8.5703125" style="1" customWidth="1"/>
    <col min="9" max="9" width="15.85546875" style="73" customWidth="1"/>
    <col min="10" max="10" width="18.140625" style="1" customWidth="1"/>
    <col min="11" max="11" width="7.5703125" style="1" customWidth="1"/>
    <col min="12" max="12" width="8.140625" style="1" customWidth="1"/>
    <col min="13" max="13" width="8.5703125" style="1" customWidth="1"/>
    <col min="14" max="14" width="8" style="1" customWidth="1"/>
    <col min="15" max="15" width="8.28515625" style="3" customWidth="1"/>
    <col min="16" max="16384" width="9.140625" style="1"/>
  </cols>
  <sheetData>
    <row r="1" spans="1:15" ht="13.5" thickBot="1" x14ac:dyDescent="0.25">
      <c r="A1" s="49"/>
      <c r="B1" s="50"/>
      <c r="C1" s="51"/>
      <c r="D1" s="51"/>
      <c r="E1" s="51"/>
      <c r="F1" s="50"/>
      <c r="G1" s="50"/>
      <c r="H1" s="50"/>
      <c r="I1" s="64"/>
      <c r="J1" s="50"/>
      <c r="K1" s="50"/>
      <c r="L1" s="50"/>
      <c r="M1" s="50"/>
      <c r="N1" s="50"/>
      <c r="O1" s="59"/>
    </row>
    <row r="2" spans="1:15" ht="37.5" customHeight="1" thickBot="1" x14ac:dyDescent="0.25">
      <c r="A2" s="52"/>
      <c r="B2" s="23"/>
      <c r="C2" s="23" t="s">
        <v>19</v>
      </c>
      <c r="D2" s="53"/>
      <c r="E2" s="24"/>
      <c r="F2" s="85" t="s">
        <v>34</v>
      </c>
      <c r="G2" s="12"/>
      <c r="H2" s="12"/>
      <c r="I2" s="65"/>
      <c r="J2" s="12"/>
      <c r="K2" s="12"/>
      <c r="L2" s="12"/>
      <c r="M2" s="12"/>
      <c r="N2" s="12"/>
      <c r="O2" s="60"/>
    </row>
    <row r="3" spans="1:15" ht="23.25" customHeight="1" x14ac:dyDescent="0.2">
      <c r="A3" s="52"/>
      <c r="B3" s="13"/>
      <c r="C3" s="13" t="s">
        <v>14</v>
      </c>
      <c r="D3" s="81" t="s">
        <v>30</v>
      </c>
      <c r="E3" s="13"/>
      <c r="F3" s="36"/>
      <c r="G3" s="13" t="s">
        <v>27</v>
      </c>
      <c r="H3" s="36"/>
      <c r="I3" s="66"/>
      <c r="J3" s="13"/>
      <c r="K3" s="15" t="s">
        <v>24</v>
      </c>
      <c r="L3" s="36"/>
      <c r="M3" s="40"/>
      <c r="N3" s="36"/>
      <c r="O3" s="61"/>
    </row>
    <row r="4" spans="1:15" ht="17.25" customHeight="1" x14ac:dyDescent="0.2">
      <c r="A4" s="52"/>
      <c r="B4" s="13"/>
      <c r="C4" s="13" t="s">
        <v>15</v>
      </c>
      <c r="D4" s="82" t="s">
        <v>30</v>
      </c>
      <c r="E4" s="16"/>
      <c r="F4" s="36"/>
      <c r="G4" s="86" t="s">
        <v>35</v>
      </c>
      <c r="H4" s="15"/>
      <c r="I4" s="67"/>
      <c r="J4" s="15"/>
      <c r="K4" s="36"/>
      <c r="L4" s="36"/>
      <c r="M4" s="36"/>
      <c r="N4" s="36"/>
      <c r="O4" s="61"/>
    </row>
    <row r="5" spans="1:15" ht="17.25" customHeight="1" x14ac:dyDescent="0.3">
      <c r="A5" s="52"/>
      <c r="B5" s="13"/>
      <c r="C5" s="13" t="s">
        <v>16</v>
      </c>
      <c r="D5" s="83" t="s">
        <v>31</v>
      </c>
      <c r="E5" s="18"/>
      <c r="F5" s="36"/>
      <c r="G5" s="87" t="s">
        <v>36</v>
      </c>
      <c r="H5" s="15"/>
      <c r="I5" s="67"/>
      <c r="J5" s="15"/>
      <c r="K5" s="58" t="s">
        <v>25</v>
      </c>
      <c r="L5" s="36"/>
      <c r="M5" s="36"/>
      <c r="N5" s="36"/>
      <c r="O5" s="61"/>
    </row>
    <row r="6" spans="1:15" x14ac:dyDescent="0.2">
      <c r="A6" s="52"/>
      <c r="B6" s="19"/>
      <c r="C6" s="19"/>
      <c r="D6" s="19"/>
      <c r="E6" s="17"/>
      <c r="F6" s="14"/>
      <c r="G6" s="87" t="s">
        <v>37</v>
      </c>
      <c r="H6" s="15"/>
      <c r="I6" s="67"/>
      <c r="J6" s="15"/>
      <c r="K6" s="13"/>
      <c r="L6" s="36"/>
      <c r="M6" s="36"/>
      <c r="N6" s="36"/>
      <c r="O6" s="61"/>
    </row>
    <row r="7" spans="1:15" ht="15.75" customHeight="1" x14ac:dyDescent="0.2">
      <c r="A7" s="52"/>
      <c r="B7" s="20"/>
      <c r="C7" s="20" t="s">
        <v>18</v>
      </c>
      <c r="D7" s="84" t="s">
        <v>32</v>
      </c>
      <c r="E7" s="84" t="s">
        <v>33</v>
      </c>
      <c r="F7" s="36"/>
      <c r="G7" s="87" t="s">
        <v>38</v>
      </c>
      <c r="H7" s="20"/>
      <c r="I7" s="68"/>
      <c r="J7" s="20"/>
      <c r="K7" s="57" t="s">
        <v>26</v>
      </c>
      <c r="L7" s="36"/>
      <c r="M7" s="36"/>
      <c r="N7" s="36"/>
      <c r="O7" s="61"/>
    </row>
    <row r="8" spans="1:15" ht="15.75" customHeight="1" x14ac:dyDescent="0.2">
      <c r="A8" s="52"/>
      <c r="B8" s="18"/>
      <c r="C8" s="18" t="s">
        <v>17</v>
      </c>
      <c r="D8" s="21">
        <f ca="1">TODAY()</f>
        <v>43937</v>
      </c>
      <c r="E8" s="22">
        <f ca="1">NOW()</f>
        <v>43937.716381712962</v>
      </c>
      <c r="F8" s="36"/>
      <c r="G8" s="20"/>
      <c r="H8" s="20"/>
      <c r="I8" s="68"/>
      <c r="J8" s="20"/>
      <c r="K8" s="15"/>
      <c r="L8" s="36"/>
      <c r="M8" s="36"/>
      <c r="N8" s="36"/>
      <c r="O8" s="61"/>
    </row>
    <row r="9" spans="1:15" s="35" customFormat="1" ht="40.5" customHeight="1" x14ac:dyDescent="0.2">
      <c r="A9" s="54"/>
      <c r="B9" s="34" t="s">
        <v>22</v>
      </c>
      <c r="C9" s="91" t="s">
        <v>41</v>
      </c>
      <c r="D9" s="91" t="s">
        <v>45</v>
      </c>
      <c r="E9" s="91" t="s">
        <v>49</v>
      </c>
      <c r="F9" s="91" t="s">
        <v>53</v>
      </c>
      <c r="G9" s="91" t="s">
        <v>57</v>
      </c>
      <c r="H9" s="91" t="s">
        <v>61</v>
      </c>
      <c r="I9" s="91" t="s">
        <v>62</v>
      </c>
      <c r="J9" s="91" t="s">
        <v>65</v>
      </c>
      <c r="K9" s="100" t="s">
        <v>69</v>
      </c>
      <c r="L9" s="101" t="s">
        <v>70</v>
      </c>
      <c r="M9" s="102" t="s">
        <v>71</v>
      </c>
      <c r="N9" s="102" t="s">
        <v>72</v>
      </c>
      <c r="O9" s="102" t="s">
        <v>73</v>
      </c>
    </row>
    <row r="10" spans="1:15" s="2" customFormat="1" ht="13.5" customHeight="1" x14ac:dyDescent="0.2">
      <c r="A10" s="52"/>
      <c r="B10" s="28">
        <f>ROW(B10) - ROW($B$9)</f>
        <v>1</v>
      </c>
      <c r="C10" s="92" t="s">
        <v>42</v>
      </c>
      <c r="D10" s="94" t="s">
        <v>46</v>
      </c>
      <c r="E10" s="96" t="s">
        <v>50</v>
      </c>
      <c r="F10" s="97" t="s">
        <v>54</v>
      </c>
      <c r="G10" s="97" t="s">
        <v>58</v>
      </c>
      <c r="H10" s="29">
        <v>1</v>
      </c>
      <c r="I10" s="98" t="s">
        <v>63</v>
      </c>
      <c r="J10" s="96" t="s">
        <v>66</v>
      </c>
      <c r="K10" s="37"/>
      <c r="L10" s="37">
        <v>0</v>
      </c>
      <c r="M10" s="75"/>
      <c r="N10" s="75"/>
      <c r="O10" s="103" t="s">
        <v>54</v>
      </c>
    </row>
    <row r="11" spans="1:15" s="2" customFormat="1" ht="13.5" customHeight="1" x14ac:dyDescent="0.2">
      <c r="A11" s="52"/>
      <c r="B11" s="30">
        <f>ROW(B11) - ROW($B$9)</f>
        <v>2</v>
      </c>
      <c r="C11" s="93" t="s">
        <v>43</v>
      </c>
      <c r="D11" s="95" t="s">
        <v>47</v>
      </c>
      <c r="E11" s="95" t="s">
        <v>51</v>
      </c>
      <c r="F11" s="93" t="s">
        <v>55</v>
      </c>
      <c r="G11" s="93" t="s">
        <v>59</v>
      </c>
      <c r="H11" s="31">
        <v>2</v>
      </c>
      <c r="I11" s="99" t="s">
        <v>64</v>
      </c>
      <c r="J11" s="95" t="s">
        <v>67</v>
      </c>
      <c r="K11" s="38"/>
      <c r="L11" s="38">
        <v>0</v>
      </c>
      <c r="M11" s="76"/>
      <c r="N11" s="76"/>
      <c r="O11" s="104" t="s">
        <v>54</v>
      </c>
    </row>
    <row r="12" spans="1:15" s="2" customFormat="1" ht="13.5" customHeight="1" x14ac:dyDescent="0.2">
      <c r="A12" s="52"/>
      <c r="B12" s="28">
        <f>ROW(B12) - ROW($B$9)</f>
        <v>3</v>
      </c>
      <c r="C12" s="92" t="s">
        <v>44</v>
      </c>
      <c r="D12" s="94" t="s">
        <v>48</v>
      </c>
      <c r="E12" s="96" t="s">
        <v>52</v>
      </c>
      <c r="F12" s="97" t="s">
        <v>56</v>
      </c>
      <c r="G12" s="97" t="s">
        <v>60</v>
      </c>
      <c r="H12" s="29">
        <v>2</v>
      </c>
      <c r="I12" s="98" t="s">
        <v>64</v>
      </c>
      <c r="J12" s="96" t="s">
        <v>68</v>
      </c>
      <c r="K12" s="37"/>
      <c r="L12" s="37">
        <v>0</v>
      </c>
      <c r="M12" s="75"/>
      <c r="N12" s="75"/>
      <c r="O12" s="103" t="s">
        <v>54</v>
      </c>
    </row>
    <row r="13" spans="1:15" x14ac:dyDescent="0.2">
      <c r="A13" s="52"/>
      <c r="B13" s="48"/>
      <c r="C13" s="47"/>
      <c r="D13" s="33"/>
      <c r="E13" s="32"/>
      <c r="F13" s="44"/>
      <c r="G13" s="36"/>
      <c r="H13" s="43">
        <f>SUM(H10:H12)</f>
        <v>5</v>
      </c>
      <c r="I13" s="69"/>
      <c r="J13" s="39"/>
      <c r="K13" s="43">
        <f>SUM(K10:K12)</f>
        <v>0</v>
      </c>
      <c r="L13" s="42"/>
      <c r="M13" s="42"/>
      <c r="N13" s="42">
        <f>SUM(N10:N12)</f>
        <v>0</v>
      </c>
      <c r="O13" s="62"/>
    </row>
    <row r="14" spans="1:15" ht="13.5" thickBot="1" x14ac:dyDescent="0.25">
      <c r="A14" s="52"/>
      <c r="B14" s="77" t="s">
        <v>20</v>
      </c>
      <c r="C14" s="77"/>
      <c r="D14" s="5"/>
      <c r="E14" s="7"/>
      <c r="F14" s="46" t="s">
        <v>21</v>
      </c>
      <c r="G14" s="4"/>
      <c r="H14" s="4"/>
      <c r="I14" s="70"/>
      <c r="J14" s="36"/>
      <c r="K14" s="36"/>
      <c r="L14" s="36"/>
      <c r="M14" s="36"/>
      <c r="N14" s="36"/>
      <c r="O14" s="61"/>
    </row>
    <row r="15" spans="1:15" ht="27" thickBot="1" x14ac:dyDescent="0.25">
      <c r="A15" s="52"/>
      <c r="B15" s="6"/>
      <c r="C15" s="6"/>
      <c r="D15" s="6"/>
      <c r="E15" s="8"/>
      <c r="F15" s="5"/>
      <c r="G15" s="5"/>
      <c r="H15" s="88" t="s">
        <v>39</v>
      </c>
      <c r="I15" s="74" t="s">
        <v>29</v>
      </c>
      <c r="J15" s="41" t="s">
        <v>23</v>
      </c>
      <c r="K15" s="36"/>
      <c r="L15" s="78">
        <f>N13</f>
        <v>0</v>
      </c>
      <c r="M15" s="79"/>
      <c r="N15" s="89" t="s">
        <v>40</v>
      </c>
      <c r="O15" s="61"/>
    </row>
    <row r="16" spans="1:15" x14ac:dyDescent="0.2">
      <c r="A16" s="52"/>
      <c r="B16" s="6"/>
      <c r="C16" s="6"/>
      <c r="D16" s="6"/>
      <c r="E16" s="8"/>
      <c r="F16" s="5"/>
      <c r="G16" s="5"/>
      <c r="H16" s="5"/>
      <c r="I16" s="71"/>
      <c r="J16" s="45" t="s">
        <v>28</v>
      </c>
      <c r="K16" s="6"/>
      <c r="L16" s="80">
        <f>L15/H15</f>
        <v>0</v>
      </c>
      <c r="M16" s="80"/>
      <c r="N16" s="90" t="s">
        <v>40</v>
      </c>
      <c r="O16" s="61"/>
    </row>
    <row r="17" spans="1:15" ht="13.5" thickBot="1" x14ac:dyDescent="0.25">
      <c r="A17" s="55"/>
      <c r="B17" s="27"/>
      <c r="C17" s="11"/>
      <c r="D17" s="11"/>
      <c r="E17" s="9"/>
      <c r="F17" s="10"/>
      <c r="G17" s="10"/>
      <c r="H17" s="10"/>
      <c r="I17" s="72"/>
      <c r="J17" s="10"/>
      <c r="K17" s="11"/>
      <c r="L17" s="56"/>
      <c r="M17" s="56"/>
      <c r="N17" s="56"/>
      <c r="O17" s="63"/>
    </row>
    <row r="19" spans="1:15" x14ac:dyDescent="0.2">
      <c r="C19" s="1"/>
      <c r="D19" s="1"/>
      <c r="E19" s="1"/>
    </row>
    <row r="20" spans="1:15" x14ac:dyDescent="0.2">
      <c r="C20" s="1"/>
      <c r="D20" s="1"/>
      <c r="E20" s="1"/>
    </row>
    <row r="21" spans="1:15" x14ac:dyDescent="0.2">
      <c r="C21" s="1"/>
      <c r="D21" s="1"/>
      <c r="E21" s="1"/>
    </row>
  </sheetData>
  <mergeCells count="3">
    <mergeCell ref="B14:C14"/>
    <mergeCell ref="L15:M15"/>
    <mergeCell ref="L16:M16"/>
  </mergeCells>
  <phoneticPr fontId="0" type="noConversion"/>
  <conditionalFormatting sqref="L10:L11">
    <cfRule type="cellIs" dxfId="3" priority="5" operator="lessThan">
      <formula>1</formula>
    </cfRule>
  </conditionalFormatting>
  <conditionalFormatting sqref="N10:N11">
    <cfRule type="containsBlanks" dxfId="2" priority="4">
      <formula>LEN(TRIM(N10))=0</formula>
    </cfRule>
  </conditionalFormatting>
  <conditionalFormatting sqref="L12">
    <cfRule type="cellIs" dxfId="1" priority="2" operator="lessThan">
      <formula>1</formula>
    </cfRule>
  </conditionalFormatting>
  <conditionalFormatting sqref="N12">
    <cfRule type="containsBlanks" dxfId="0" priority="1">
      <formula>LEN(TRIM(N12))=0</formula>
    </cfRule>
  </conditionalFormatting>
  <hyperlinks>
    <hyperlink ref="K7" r:id="rId1" xr:uid="{00000000-0004-0000-0000-000000000000}"/>
    <hyperlink ref="D10" r:id="rId2" tooltip="Component" display="'Molex" xr:uid="{CDD0F32B-47B2-4920-B816-CC60A49512CF}"/>
    <hyperlink ref="D11" r:id="rId3" tooltip="Component" display="'Panasonic SSG" xr:uid="{56555A11-36DE-4D33-8471-6EE0BBFBB6D5}"/>
    <hyperlink ref="D12" r:id="rId4" tooltip="Component" display="'Vishay Dale" xr:uid="{450E4A5F-DB1C-4F7A-9DA4-67AD88DB4C0A}"/>
    <hyperlink ref="E10" r:id="rId5" tooltip="Manufacturer" display="'22-29-2021" xr:uid="{93B6DC95-28E4-448F-A78F-FDEC232D1695}"/>
    <hyperlink ref="E11" r:id="rId6" tooltip="Manufacturer" display="'LNJ626W8CRA" xr:uid="{1BD04435-840E-41B4-B9A2-D13BAF49FFA0}"/>
    <hyperlink ref="E12" r:id="rId7" tooltip="Manufacturer" display="'CRCW08053R60FNEA" xr:uid="{69441AAE-0E6A-449F-8DCB-8764CD5622EF}"/>
    <hyperlink ref="J10" r:id="rId8" tooltip="Supplier" display="'91C4367" xr:uid="{CA9CE0EE-C3CA-4A50-B8B9-E79953A83E6E}"/>
    <hyperlink ref="J11" r:id="rId9" tooltip="Supplier" display="'P13497CT-ND" xr:uid="{AA195AC1-85F7-47A5-AD7A-BD832A43A14C}"/>
    <hyperlink ref="J12" r:id="rId10" tooltip="Supplier" display="'541-3.60CCT-ND" xr:uid="{135E12F5-3D12-4126-8C0F-AC2D148BEBF2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11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7" sqref="B7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26" t="s">
        <v>0</v>
      </c>
      <c r="B1" s="105" t="s">
        <v>74</v>
      </c>
    </row>
    <row r="2" spans="1:2" x14ac:dyDescent="0.2">
      <c r="A2" s="25" t="s">
        <v>1</v>
      </c>
      <c r="B2" s="106" t="s">
        <v>30</v>
      </c>
    </row>
    <row r="3" spans="1:2" x14ac:dyDescent="0.2">
      <c r="A3" s="26" t="s">
        <v>2</v>
      </c>
      <c r="B3" s="107" t="s">
        <v>31</v>
      </c>
    </row>
    <row r="4" spans="1:2" x14ac:dyDescent="0.2">
      <c r="A4" s="25" t="s">
        <v>3</v>
      </c>
      <c r="B4" s="106" t="s">
        <v>30</v>
      </c>
    </row>
    <row r="5" spans="1:2" x14ac:dyDescent="0.2">
      <c r="A5" s="26" t="s">
        <v>4</v>
      </c>
      <c r="B5" s="107" t="s">
        <v>74</v>
      </c>
    </row>
    <row r="6" spans="1:2" x14ac:dyDescent="0.2">
      <c r="A6" s="25" t="s">
        <v>5</v>
      </c>
      <c r="B6" s="106" t="s">
        <v>34</v>
      </c>
    </row>
    <row r="7" spans="1:2" x14ac:dyDescent="0.2">
      <c r="A7" s="26" t="s">
        <v>6</v>
      </c>
      <c r="B7" s="107" t="s">
        <v>75</v>
      </c>
    </row>
    <row r="8" spans="1:2" x14ac:dyDescent="0.2">
      <c r="A8" s="25" t="s">
        <v>7</v>
      </c>
      <c r="B8" s="106" t="s">
        <v>33</v>
      </c>
    </row>
    <row r="9" spans="1:2" x14ac:dyDescent="0.2">
      <c r="A9" s="26" t="s">
        <v>8</v>
      </c>
      <c r="B9" s="107" t="s">
        <v>32</v>
      </c>
    </row>
    <row r="10" spans="1:2" x14ac:dyDescent="0.2">
      <c r="A10" s="25" t="s">
        <v>9</v>
      </c>
      <c r="B10" s="106" t="s">
        <v>76</v>
      </c>
    </row>
    <row r="11" spans="1:2" x14ac:dyDescent="0.2">
      <c r="A11" s="26" t="s">
        <v>10</v>
      </c>
      <c r="B11" s="107" t="s">
        <v>77</v>
      </c>
    </row>
    <row r="12" spans="1:2" x14ac:dyDescent="0.2">
      <c r="A12" s="25" t="s">
        <v>11</v>
      </c>
      <c r="B12" s="106" t="s">
        <v>78</v>
      </c>
    </row>
    <row r="13" spans="1:2" x14ac:dyDescent="0.2">
      <c r="A13" s="26" t="s">
        <v>12</v>
      </c>
      <c r="B13" s="107" t="s">
        <v>79</v>
      </c>
    </row>
    <row r="14" spans="1:2" x14ac:dyDescent="0.2">
      <c r="A14" s="25" t="s">
        <v>13</v>
      </c>
      <c r="B14" s="106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Messias</dc:creator>
  <cp:lastModifiedBy>Bruno Messias</cp:lastModifiedBy>
  <cp:lastPrinted>2012-02-04T13:58:31Z</cp:lastPrinted>
  <dcterms:created xsi:type="dcterms:W3CDTF">2002-11-05T15:28:02Z</dcterms:created>
  <dcterms:modified xsi:type="dcterms:W3CDTF">2020-04-16T20:11:35Z</dcterms:modified>
</cp:coreProperties>
</file>