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-c\senai\1des\sop\atividades\Projeto\"/>
    </mc:Choice>
  </mc:AlternateContent>
  <xr:revisionPtr revIDLastSave="0" documentId="13_ncr:1_{0DCD774E-9438-46F3-B081-B54750BB28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rçamento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0" i="1" l="1"/>
  <c r="F27" i="1"/>
  <c r="F26" i="1"/>
  <c r="F28" i="1"/>
  <c r="F29" i="1"/>
  <c r="F30" i="1"/>
  <c r="F31" i="1"/>
  <c r="F32" i="1"/>
  <c r="F9" i="1"/>
  <c r="F33" i="1"/>
  <c r="J12" i="1"/>
  <c r="K12" i="1" s="1"/>
  <c r="F20" i="1"/>
  <c r="F19" i="1"/>
  <c r="F18" i="1"/>
  <c r="F17" i="1"/>
  <c r="J6" i="1"/>
  <c r="K6" i="1" s="1"/>
  <c r="F16" i="1"/>
  <c r="J5" i="1"/>
  <c r="K5" i="1" s="1"/>
  <c r="F15" i="1"/>
  <c r="J4" i="1"/>
  <c r="K4" i="1" s="1"/>
  <c r="F14" i="1"/>
  <c r="F8" i="1"/>
  <c r="E7" i="1"/>
  <c r="F7" i="1" s="1"/>
  <c r="E6" i="1"/>
  <c r="F6" i="1" s="1"/>
  <c r="S9" i="1"/>
  <c r="E5" i="1" s="1"/>
  <c r="F5" i="1" s="1"/>
  <c r="E4" i="1"/>
  <c r="F4" i="1" s="1"/>
  <c r="F21" i="1" l="1"/>
  <c r="F22" i="1" s="1"/>
  <c r="K7" i="1"/>
  <c r="Q4" i="1" l="1"/>
  <c r="Q5" i="1" s="1"/>
</calcChain>
</file>

<file path=xl/sharedStrings.xml><?xml version="1.0" encoding="utf-8"?>
<sst xmlns="http://schemas.openxmlformats.org/spreadsheetml/2006/main" count="86" uniqueCount="57">
  <si>
    <t>Periféricos</t>
  </si>
  <si>
    <t>Gestão</t>
  </si>
  <si>
    <t>Funcionários</t>
  </si>
  <si>
    <t>Nome</t>
  </si>
  <si>
    <t>Especificações</t>
  </si>
  <si>
    <t>Preço</t>
  </si>
  <si>
    <t>Quantidade</t>
  </si>
  <si>
    <t>Total</t>
  </si>
  <si>
    <t>Orçamento</t>
  </si>
  <si>
    <t>Atendentes</t>
  </si>
  <si>
    <t>Técnicos</t>
  </si>
  <si>
    <t>Engenheiros</t>
  </si>
  <si>
    <t>Monitor</t>
  </si>
  <si>
    <t>MONITOR AOC B1 SERIES, 27 POL. VA, FHD, 8MS, 75HZ, VGA/HDMI, 27B1HM</t>
  </si>
  <si>
    <t>Gastos</t>
  </si>
  <si>
    <t>Mouse</t>
  </si>
  <si>
    <t>MOUSE RAPOO M100 SILENT, 1000DPI, 3 BOTOES, WIRELESS, CINZA, RA010</t>
  </si>
  <si>
    <t>Restante</t>
  </si>
  <si>
    <t>Teclado</t>
  </si>
  <si>
    <t>TECLADO LOGITECH K380 MULTI-DEVICE PRETO, 920-007564</t>
  </si>
  <si>
    <t>Mousepad</t>
  </si>
  <si>
    <t>MOUSEPAD GAMER FORTREK SPEED PRO GAMING, EXTENDIDO, 900X400X4MM, PRETO, 77542</t>
  </si>
  <si>
    <t>Projetor</t>
  </si>
  <si>
    <t>Projetor Xga 3400 Lúmens Hdmi Powerlite E20 Epson Bivolt Cor Branco 110V/220V</t>
  </si>
  <si>
    <t>Pc Atendente/Técnicos</t>
  </si>
  <si>
    <t>Lincença Anual</t>
  </si>
  <si>
    <t>Hardware</t>
  </si>
  <si>
    <t>Espeficiações</t>
  </si>
  <si>
    <t>Software</t>
  </si>
  <si>
    <t>Gabinete</t>
  </si>
  <si>
    <t>Gabinete Gamer T-Dagger Cube Black, Mid Tower, Lateral em Vidro, Preto – T-TGC305B</t>
  </si>
  <si>
    <t>Windows</t>
  </si>
  <si>
    <t>Placa Mãe</t>
  </si>
  <si>
    <t>PLACA MAE GIGABYTE B660M GAMING X, DDR4, SOCKET LGA 1700, M-ATX, CHIPSET INTEL B660, B660M-GAMINGX-DDR4</t>
  </si>
  <si>
    <t>Autocad</t>
  </si>
  <si>
    <t>Processador</t>
  </si>
  <si>
    <t>PROCESSADOR INTEL CORE I5-12400F, 6-CORE, 12-THREADS, 2.5GHZ (4.4GHZ TURBO), CACHE 18MB, LGA1700, BX8071512400F</t>
  </si>
  <si>
    <t>Inventor</t>
  </si>
  <si>
    <t>Placa de Vídeo</t>
  </si>
  <si>
    <t>Placa de Vídeo Duex NVIDIA GeForce GTX 1060, 3GB GDDR5, 192 Bits – Z-DX-GTX1060-3GD5</t>
  </si>
  <si>
    <t>Memória RAM</t>
  </si>
  <si>
    <t>MEMORIA ADATA XPG SPECTRIX D35G, RGB, 8GB (1X8GB), DDR4, 3600MHZ, C18, PRETO, AX4U36008G18I-SBKD35G</t>
  </si>
  <si>
    <t>Armazenamento</t>
  </si>
  <si>
    <t>SSD 1 TB Kingston NV2, M.2 2280 PCIe, NVMe, Leitura: 3500 MB/s e Gravação: 2100 MB/s – SNV2S/1000G</t>
  </si>
  <si>
    <t>Fonte</t>
  </si>
  <si>
    <t>FONTE AZZA 850G, 850W, FULL MODULAR, 80 PLUS GOLD, PRETA, PSAZ-850G</t>
  </si>
  <si>
    <t>Notebook</t>
  </si>
  <si>
    <t>Total p/ todos</t>
  </si>
  <si>
    <t>Notebook Inspiron 15 3000</t>
  </si>
  <si>
    <t>Pc Recepção</t>
  </si>
  <si>
    <t>PLACA MAE MSI B450M-A PRO MAX, DDR4, SOCKET AM4, M-ATX, CHIPSET AMD B450, B450-A-PRO-MAX</t>
  </si>
  <si>
    <t>PROCESSADOR AMD RYZEN 5 5600G, 6-CORE, 12-THREADS, 3.9GHZ (4.4GHZ TURBO), CACHE 19MB, AM4, 100-100000252BOX</t>
  </si>
  <si>
    <t>Integrada</t>
  </si>
  <si>
    <t>FONTE THERMALTAKE SMART SERIES 600W POWER SUPPLY 80PLUS WHITE, SPD-0600P</t>
  </si>
  <si>
    <t>Pagamento</t>
  </si>
  <si>
    <t>Impressora</t>
  </si>
  <si>
    <t>Impressora Multifuncional Tanque de Tinta Ecotank L3250, Colorida, Wi-Fi, Conexão USB, Bivolt, Epson - CX 1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</si>
</sst>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 &quot;* #,##0.00_-;&quot;-R$ &quot;* #,##0.00_-;_-&quot;R$ &quot;* \-??_-;_-@_-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4" borderId="1" xfId="0" applyNumberFormat="1" applyFill="1" applyBorder="1"/>
    <xf numFmtId="164" fontId="3" fillId="4" borderId="1" xfId="1" applyFill="1" applyBorder="1" applyProtection="1"/>
    <xf numFmtId="0" fontId="0" fillId="0" borderId="0" xfId="0" applyFill="1" applyBorder="1"/>
    <xf numFmtId="0" fontId="0" fillId="0" borderId="0" xfId="0" applyBorder="1"/>
    <xf numFmtId="164" fontId="0" fillId="5" borderId="1" xfId="0" applyNumberFormat="1" applyFill="1" applyBorder="1"/>
    <xf numFmtId="0" fontId="4" fillId="2" borderId="1" xfId="0" applyFont="1" applyFill="1" applyBorder="1"/>
    <xf numFmtId="164" fontId="3" fillId="6" borderId="1" xfId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S33"/>
  <sheetViews>
    <sheetView tabSelected="1" zoomScaleNormal="100" workbookViewId="0">
      <selection activeCell="I16" sqref="I16"/>
    </sheetView>
  </sheetViews>
  <sheetFormatPr defaultColWidth="11.5703125" defaultRowHeight="15" x14ac:dyDescent="0.25"/>
  <cols>
    <col min="2" max="2" width="15.5703125" customWidth="1"/>
    <col min="3" max="3" width="110.42578125" customWidth="1"/>
    <col min="4" max="4" width="12.85546875" customWidth="1"/>
    <col min="5" max="5" width="13.42578125" customWidth="1"/>
    <col min="6" max="6" width="14" customWidth="1"/>
    <col min="8" max="8" width="25" customWidth="1"/>
    <col min="9" max="9" width="15" customWidth="1"/>
    <col min="10" max="10" width="11.7109375" customWidth="1"/>
    <col min="11" max="11" width="14" customWidth="1"/>
    <col min="12" max="12" width="8.85546875" customWidth="1"/>
    <col min="13" max="13" width="12.28515625" customWidth="1"/>
    <col min="14" max="14" width="5.7109375" customWidth="1"/>
  </cols>
  <sheetData>
    <row r="2" spans="2:19" x14ac:dyDescent="0.25">
      <c r="B2" s="8" t="s">
        <v>0</v>
      </c>
      <c r="C2" s="8"/>
      <c r="D2" s="8"/>
      <c r="E2" s="8"/>
      <c r="F2" s="8"/>
      <c r="H2" s="19" t="s">
        <v>25</v>
      </c>
      <c r="I2" s="20"/>
      <c r="J2" s="20"/>
      <c r="K2" s="21"/>
      <c r="P2" s="1" t="s">
        <v>1</v>
      </c>
      <c r="Q2" s="1"/>
    </row>
    <row r="3" spans="2:19" x14ac:dyDescent="0.25"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H3" s="10" t="s">
        <v>28</v>
      </c>
      <c r="I3" s="10" t="s">
        <v>5</v>
      </c>
      <c r="J3" s="10" t="s">
        <v>6</v>
      </c>
      <c r="K3" s="10" t="s">
        <v>7</v>
      </c>
      <c r="P3" t="s">
        <v>8</v>
      </c>
      <c r="Q3" s="4">
        <v>150000</v>
      </c>
    </row>
    <row r="4" spans="2:19" x14ac:dyDescent="0.25">
      <c r="B4" s="11" t="s">
        <v>12</v>
      </c>
      <c r="C4" s="6" t="s">
        <v>13</v>
      </c>
      <c r="D4" s="12">
        <v>999.99</v>
      </c>
      <c r="E4" s="23">
        <f>SUM(P9,Q9)</f>
        <v>3</v>
      </c>
      <c r="F4" s="12">
        <f>D4*E4</f>
        <v>2999.9700000000003</v>
      </c>
      <c r="H4" s="11" t="s">
        <v>31</v>
      </c>
      <c r="I4" s="7">
        <v>1599</v>
      </c>
      <c r="J4" s="24">
        <f>SUM($P$9,$Q$9)</f>
        <v>3</v>
      </c>
      <c r="K4" s="7">
        <f>I4*J4</f>
        <v>4797</v>
      </c>
      <c r="P4" t="s">
        <v>14</v>
      </c>
      <c r="Q4" s="4">
        <f>SUM(F10,K7,F22,K12,F33,I14)</f>
        <v>142777.35</v>
      </c>
    </row>
    <row r="5" spans="2:19" x14ac:dyDescent="0.25">
      <c r="B5" s="11" t="s">
        <v>15</v>
      </c>
      <c r="C5" s="6" t="s">
        <v>16</v>
      </c>
      <c r="D5" s="12">
        <v>59.5</v>
      </c>
      <c r="E5" s="23">
        <f>S9</f>
        <v>5</v>
      </c>
      <c r="F5" s="12">
        <f>D5*E5</f>
        <v>297.5</v>
      </c>
      <c r="H5" s="11" t="s">
        <v>34</v>
      </c>
      <c r="I5" s="7">
        <v>7423</v>
      </c>
      <c r="J5" s="24">
        <f>SUM($Q$9,$R$9)</f>
        <v>4</v>
      </c>
      <c r="K5" s="7">
        <f>I5*J5</f>
        <v>29692</v>
      </c>
      <c r="P5" t="s">
        <v>17</v>
      </c>
      <c r="Q5" s="4">
        <f>Q3-Q4</f>
        <v>7222.6499999999942</v>
      </c>
    </row>
    <row r="6" spans="2:19" x14ac:dyDescent="0.25">
      <c r="B6" s="11" t="s">
        <v>18</v>
      </c>
      <c r="C6" s="6" t="s">
        <v>19</v>
      </c>
      <c r="D6" s="12">
        <v>195.9</v>
      </c>
      <c r="E6" s="23">
        <f>SUM(P9,Q9)</f>
        <v>3</v>
      </c>
      <c r="F6" s="12">
        <f>D6*E6</f>
        <v>587.70000000000005</v>
      </c>
      <c r="H6" s="11" t="s">
        <v>37</v>
      </c>
      <c r="I6" s="7">
        <v>8825</v>
      </c>
      <c r="J6" s="24">
        <f>SUM($Q$9,$R$9)</f>
        <v>4</v>
      </c>
      <c r="K6" s="7">
        <f>I6*J6</f>
        <v>35300</v>
      </c>
      <c r="L6" s="3"/>
    </row>
    <row r="7" spans="2:19" x14ac:dyDescent="0.25">
      <c r="B7" s="11" t="s">
        <v>20</v>
      </c>
      <c r="C7" s="6" t="s">
        <v>21</v>
      </c>
      <c r="D7" s="12">
        <v>49.9</v>
      </c>
      <c r="E7" s="23">
        <f>SUM(P9,Q9)</f>
        <v>3</v>
      </c>
      <c r="F7" s="12">
        <f>D7*E7</f>
        <v>149.69999999999999</v>
      </c>
      <c r="H7" s="15"/>
      <c r="I7" s="15"/>
      <c r="J7" s="9" t="s">
        <v>7</v>
      </c>
      <c r="K7" s="16">
        <f>SUM(K4,K5,K6)</f>
        <v>69789</v>
      </c>
      <c r="P7" s="2" t="s">
        <v>2</v>
      </c>
      <c r="Q7" s="2"/>
      <c r="R7" s="2"/>
      <c r="S7" s="2"/>
    </row>
    <row r="8" spans="2:19" x14ac:dyDescent="0.25">
      <c r="B8" s="11" t="s">
        <v>22</v>
      </c>
      <c r="C8" s="6" t="s">
        <v>23</v>
      </c>
      <c r="D8" s="12">
        <v>3399.49</v>
      </c>
      <c r="E8" s="23">
        <v>2</v>
      </c>
      <c r="F8" s="12">
        <f>D8*E8</f>
        <v>6798.98</v>
      </c>
      <c r="K8" s="4"/>
      <c r="P8" s="3" t="s">
        <v>9</v>
      </c>
      <c r="Q8" s="3" t="s">
        <v>10</v>
      </c>
      <c r="R8" s="3" t="s">
        <v>11</v>
      </c>
      <c r="S8" s="3" t="s">
        <v>7</v>
      </c>
    </row>
    <row r="9" spans="2:19" x14ac:dyDescent="0.25">
      <c r="B9" s="11" t="s">
        <v>55</v>
      </c>
      <c r="C9" s="6" t="s">
        <v>56</v>
      </c>
      <c r="D9" s="12">
        <v>1241.0999999999999</v>
      </c>
      <c r="E9" s="23">
        <v>1</v>
      </c>
      <c r="F9" s="12">
        <f>D9*E9</f>
        <v>1241.0999999999999</v>
      </c>
      <c r="P9">
        <v>1</v>
      </c>
      <c r="Q9">
        <v>2</v>
      </c>
      <c r="R9">
        <v>2</v>
      </c>
      <c r="S9">
        <f>SUM(P9,Q9,R9)</f>
        <v>5</v>
      </c>
    </row>
    <row r="10" spans="2:19" x14ac:dyDescent="0.25">
      <c r="B10" s="14"/>
      <c r="C10" s="14"/>
      <c r="D10" s="14"/>
      <c r="E10" s="9" t="s">
        <v>7</v>
      </c>
      <c r="F10" s="16">
        <f>SUM(F4,F5,F6,F7,F8,F9)</f>
        <v>12074.949999999999</v>
      </c>
      <c r="M10" s="4"/>
    </row>
    <row r="11" spans="2:19" x14ac:dyDescent="0.25">
      <c r="H11" s="10" t="s">
        <v>46</v>
      </c>
      <c r="I11" s="10" t="s">
        <v>5</v>
      </c>
      <c r="J11" s="10" t="s">
        <v>6</v>
      </c>
      <c r="K11" s="22" t="s">
        <v>7</v>
      </c>
    </row>
    <row r="12" spans="2:19" x14ac:dyDescent="0.25">
      <c r="B12" s="8" t="s">
        <v>24</v>
      </c>
      <c r="C12" s="8"/>
      <c r="D12" s="8"/>
      <c r="E12" s="8"/>
      <c r="F12" s="8"/>
      <c r="H12" s="11" t="s">
        <v>48</v>
      </c>
      <c r="I12" s="7">
        <v>3597</v>
      </c>
      <c r="J12" s="24">
        <f>R9</f>
        <v>2</v>
      </c>
      <c r="K12" s="16">
        <f>J12*I12</f>
        <v>7194</v>
      </c>
    </row>
    <row r="13" spans="2:19" x14ac:dyDescent="0.25">
      <c r="B13" s="10" t="s">
        <v>26</v>
      </c>
      <c r="C13" s="10" t="s">
        <v>27</v>
      </c>
      <c r="D13" s="10" t="s">
        <v>5</v>
      </c>
      <c r="E13" s="10" t="s">
        <v>6</v>
      </c>
      <c r="F13" s="10" t="s">
        <v>7</v>
      </c>
    </row>
    <row r="14" spans="2:19" x14ac:dyDescent="0.25">
      <c r="B14" s="11" t="s">
        <v>29</v>
      </c>
      <c r="C14" s="6" t="s">
        <v>30</v>
      </c>
      <c r="D14" s="13">
        <v>299.99</v>
      </c>
      <c r="E14" s="23">
        <v>1</v>
      </c>
      <c r="F14" s="13">
        <f t="shared" ref="F14:F20" si="0">D14*E14</f>
        <v>299.99</v>
      </c>
      <c r="H14" s="17" t="s">
        <v>54</v>
      </c>
      <c r="I14" s="18">
        <v>35000</v>
      </c>
    </row>
    <row r="15" spans="2:19" x14ac:dyDescent="0.25">
      <c r="B15" s="11" t="s">
        <v>32</v>
      </c>
      <c r="C15" s="6" t="s">
        <v>33</v>
      </c>
      <c r="D15" s="13">
        <v>864.99</v>
      </c>
      <c r="E15" s="23">
        <v>1</v>
      </c>
      <c r="F15" s="13">
        <f t="shared" si="0"/>
        <v>864.99</v>
      </c>
    </row>
    <row r="16" spans="2:19" x14ac:dyDescent="0.25">
      <c r="B16" s="11" t="s">
        <v>35</v>
      </c>
      <c r="C16" s="6" t="s">
        <v>36</v>
      </c>
      <c r="D16" s="13">
        <v>949.99</v>
      </c>
      <c r="E16" s="23">
        <v>1</v>
      </c>
      <c r="F16" s="13">
        <f t="shared" si="0"/>
        <v>949.99</v>
      </c>
    </row>
    <row r="17" spans="2:9" x14ac:dyDescent="0.25">
      <c r="B17" s="11" t="s">
        <v>38</v>
      </c>
      <c r="C17" s="6" t="s">
        <v>39</v>
      </c>
      <c r="D17" s="13">
        <v>1290</v>
      </c>
      <c r="E17" s="23">
        <v>1</v>
      </c>
      <c r="F17" s="13">
        <f t="shared" si="0"/>
        <v>1290</v>
      </c>
    </row>
    <row r="18" spans="2:9" x14ac:dyDescent="0.25">
      <c r="B18" s="11" t="s">
        <v>40</v>
      </c>
      <c r="C18" s="6" t="s">
        <v>41</v>
      </c>
      <c r="D18" s="13">
        <v>209.99</v>
      </c>
      <c r="E18" s="23">
        <v>4</v>
      </c>
      <c r="F18" s="13">
        <f t="shared" si="0"/>
        <v>839.96</v>
      </c>
    </row>
    <row r="19" spans="2:9" x14ac:dyDescent="0.25">
      <c r="B19" s="11" t="s">
        <v>42</v>
      </c>
      <c r="C19" s="6" t="s">
        <v>43</v>
      </c>
      <c r="D19" s="13">
        <v>259.99</v>
      </c>
      <c r="E19" s="23">
        <v>1</v>
      </c>
      <c r="F19" s="13">
        <f t="shared" si="0"/>
        <v>259.99</v>
      </c>
    </row>
    <row r="20" spans="2:9" x14ac:dyDescent="0.25">
      <c r="B20" s="11" t="s">
        <v>44</v>
      </c>
      <c r="C20" s="6" t="s">
        <v>45</v>
      </c>
      <c r="D20" s="13">
        <v>799.9</v>
      </c>
      <c r="E20" s="23">
        <v>1</v>
      </c>
      <c r="F20" s="13">
        <f t="shared" si="0"/>
        <v>799.9</v>
      </c>
    </row>
    <row r="21" spans="2:9" x14ac:dyDescent="0.25">
      <c r="B21" s="14"/>
      <c r="C21" s="14"/>
      <c r="D21" s="14"/>
      <c r="E21" s="9" t="s">
        <v>7</v>
      </c>
      <c r="F21" s="16">
        <f>SUM(F14,F15,F16,F17,F18,F19,F20)</f>
        <v>5304.82</v>
      </c>
    </row>
    <row r="22" spans="2:9" x14ac:dyDescent="0.25">
      <c r="B22" s="14"/>
      <c r="C22" s="14"/>
      <c r="D22" s="14"/>
      <c r="E22" s="9" t="s">
        <v>47</v>
      </c>
      <c r="F22" s="16">
        <f>F21*Q9+F21*P9</f>
        <v>15914.46</v>
      </c>
    </row>
    <row r="23" spans="2:9" x14ac:dyDescent="0.25">
      <c r="I23" s="5"/>
    </row>
    <row r="24" spans="2:9" x14ac:dyDescent="0.25">
      <c r="B24" s="8" t="s">
        <v>49</v>
      </c>
      <c r="C24" s="8"/>
      <c r="D24" s="8"/>
      <c r="E24" s="8"/>
      <c r="F24" s="8"/>
    </row>
    <row r="25" spans="2:9" x14ac:dyDescent="0.25">
      <c r="B25" s="10" t="s">
        <v>26</v>
      </c>
      <c r="C25" s="10" t="s">
        <v>27</v>
      </c>
      <c r="D25" s="10" t="s">
        <v>5</v>
      </c>
      <c r="E25" s="10" t="s">
        <v>6</v>
      </c>
      <c r="F25" s="10" t="s">
        <v>7</v>
      </c>
    </row>
    <row r="26" spans="2:9" x14ac:dyDescent="0.25">
      <c r="B26" s="11" t="s">
        <v>29</v>
      </c>
      <c r="C26" s="6" t="s">
        <v>30</v>
      </c>
      <c r="D26" s="13">
        <v>299.99</v>
      </c>
      <c r="E26" s="23">
        <v>1</v>
      </c>
      <c r="F26" s="13">
        <f>D26*E26</f>
        <v>299.99</v>
      </c>
    </row>
    <row r="27" spans="2:9" x14ac:dyDescent="0.25">
      <c r="B27" s="11" t="s">
        <v>32</v>
      </c>
      <c r="C27" s="6" t="s">
        <v>50</v>
      </c>
      <c r="D27" s="13">
        <v>529.99</v>
      </c>
      <c r="E27" s="23">
        <v>1</v>
      </c>
      <c r="F27" s="13">
        <f>D27*E27</f>
        <v>529.99</v>
      </c>
    </row>
    <row r="28" spans="2:9" x14ac:dyDescent="0.25">
      <c r="B28" s="11" t="s">
        <v>35</v>
      </c>
      <c r="C28" s="6" t="s">
        <v>51</v>
      </c>
      <c r="D28" s="13">
        <v>899</v>
      </c>
      <c r="E28" s="23">
        <v>1</v>
      </c>
      <c r="F28" s="13">
        <f t="shared" ref="F27:F32" si="1">D28*E28</f>
        <v>899</v>
      </c>
    </row>
    <row r="29" spans="2:9" x14ac:dyDescent="0.25">
      <c r="B29" s="11" t="s">
        <v>38</v>
      </c>
      <c r="C29" s="6" t="s">
        <v>52</v>
      </c>
      <c r="D29" s="13">
        <v>0</v>
      </c>
      <c r="E29" s="23">
        <v>0</v>
      </c>
      <c r="F29" s="13">
        <f t="shared" si="1"/>
        <v>0</v>
      </c>
    </row>
    <row r="30" spans="2:9" x14ac:dyDescent="0.25">
      <c r="B30" s="11" t="s">
        <v>40</v>
      </c>
      <c r="C30" s="6" t="s">
        <v>41</v>
      </c>
      <c r="D30" s="13">
        <v>209.99</v>
      </c>
      <c r="E30" s="23">
        <v>2</v>
      </c>
      <c r="F30" s="13">
        <f t="shared" si="1"/>
        <v>419.98</v>
      </c>
    </row>
    <row r="31" spans="2:9" x14ac:dyDescent="0.25">
      <c r="B31" s="11" t="s">
        <v>42</v>
      </c>
      <c r="C31" s="6" t="s">
        <v>43</v>
      </c>
      <c r="D31" s="13">
        <v>259.99</v>
      </c>
      <c r="E31" s="23">
        <v>1</v>
      </c>
      <c r="F31" s="13">
        <f t="shared" si="1"/>
        <v>259.99</v>
      </c>
    </row>
    <row r="32" spans="2:9" x14ac:dyDescent="0.25">
      <c r="B32" s="11" t="s">
        <v>44</v>
      </c>
      <c r="C32" s="6" t="s">
        <v>53</v>
      </c>
      <c r="D32" s="13">
        <v>395.99</v>
      </c>
      <c r="E32" s="23">
        <v>1</v>
      </c>
      <c r="F32" s="13">
        <f t="shared" si="1"/>
        <v>395.99</v>
      </c>
    </row>
    <row r="33" spans="2:6" x14ac:dyDescent="0.25">
      <c r="B33" s="14"/>
      <c r="C33" s="14"/>
      <c r="D33" s="14"/>
      <c r="E33" s="9" t="s">
        <v>7</v>
      </c>
      <c r="F33" s="16">
        <f>SUM(F26,F27,F28,F29,F30,F31,F32)</f>
        <v>2804.9399999999996</v>
      </c>
    </row>
  </sheetData>
  <mergeCells count="6">
    <mergeCell ref="B24:F24"/>
    <mergeCell ref="H2:K2"/>
    <mergeCell ref="B2:F2"/>
    <mergeCell ref="P2:Q2"/>
    <mergeCell ref="P7:S7"/>
    <mergeCell ref="B12:F12"/>
  </mergeCells>
  <pageMargins left="0.51180555555555596" right="0.51180555555555596" top="0.78749999999999998" bottom="0.78749999999999998" header="0.511811023622047" footer="0.511811023622047"/>
  <pageSetup paperSize="9" scale="4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iasmimhelen06@gmail.com</dc:creator>
  <dc:description/>
  <cp:lastModifiedBy>Aluno</cp:lastModifiedBy>
  <cp:revision>3</cp:revision>
  <cp:lastPrinted>2023-09-29T11:24:00Z</cp:lastPrinted>
  <dcterms:created xsi:type="dcterms:W3CDTF">2023-09-21T12:29:16Z</dcterms:created>
  <dcterms:modified xsi:type="dcterms:W3CDTF">2023-09-29T13:40:28Z</dcterms:modified>
  <dc:language>pt-BR</dc:language>
</cp:coreProperties>
</file>