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-c\senai\1des\sop\aula06\"/>
    </mc:Choice>
  </mc:AlternateContent>
  <xr:revisionPtr revIDLastSave="0" documentId="13_ncr:1_{20A1932F-121A-4AD5-92B2-CE199BF651A3}" xr6:coauthVersionLast="47" xr6:coauthVersionMax="47" xr10:uidLastSave="{00000000-0000-0000-0000-000000000000}"/>
  <bookViews>
    <workbookView xWindow="-120" yWindow="-120" windowWidth="29040" windowHeight="15840" activeTab="2" xr2:uid="{9DAC40B0-2ADB-4978-A35B-B98804DC90B6}"/>
  </bookViews>
  <sheets>
    <sheet name="ex01" sheetId="1" r:id="rId1"/>
    <sheet name="ex02" sheetId="2" r:id="rId2"/>
    <sheet name="ex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3" i="3"/>
  <c r="C10" i="3"/>
  <c r="D4" i="3"/>
  <c r="D6" i="3"/>
  <c r="D5" i="3"/>
  <c r="C5" i="3"/>
  <c r="C6" i="3"/>
  <c r="C7" i="3"/>
  <c r="C8" i="3"/>
  <c r="D8" i="3" s="1"/>
  <c r="C9" i="3"/>
  <c r="D9" i="3" s="1"/>
  <c r="D10" i="3"/>
  <c r="C11" i="3"/>
  <c r="C4" i="3"/>
  <c r="D7" i="3"/>
  <c r="D11" i="3"/>
  <c r="C3" i="3"/>
  <c r="E9" i="2"/>
  <c r="E8" i="2"/>
  <c r="E4" i="2"/>
  <c r="E5" i="2"/>
  <c r="E6" i="2"/>
  <c r="E7" i="2"/>
  <c r="E3" i="2"/>
  <c r="D3" i="3" l="1"/>
  <c r="C4" i="1"/>
  <c r="C5" i="1"/>
  <c r="C6" i="1"/>
  <c r="C7" i="1"/>
  <c r="C3" i="1"/>
</calcChain>
</file>

<file path=xl/sharedStrings.xml><?xml version="1.0" encoding="utf-8"?>
<sst xmlns="http://schemas.openxmlformats.org/spreadsheetml/2006/main" count="75" uniqueCount="56">
  <si>
    <t>Fases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</si>
  <si>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</si>
  <si>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</si>
  <si>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</si>
  <si>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</si>
  <si>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</si>
  <si>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</si>
  <si>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</si>
  <si>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</si>
  <si>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Critérios</t>
  </si>
  <si>
    <t>Menos de 10 anos</t>
  </si>
  <si>
    <t>Entre 10 e 15</t>
  </si>
  <si>
    <t>Entre 16 e 20</t>
  </si>
  <si>
    <t>Entre 21 e 40</t>
  </si>
  <si>
    <t>Mais de 60</t>
  </si>
  <si>
    <t>Idoso</t>
  </si>
  <si>
    <t>Adolescente</t>
  </si>
  <si>
    <t>Jovem</t>
  </si>
  <si>
    <t>Adulto</t>
  </si>
  <si>
    <t>Criança</t>
  </si>
  <si>
    <t>Entre 41 e 60</t>
  </si>
  <si>
    <t>Meia Idade</t>
  </si>
  <si>
    <t>Doação de Sangue</t>
  </si>
  <si>
    <t>Sexo</t>
  </si>
  <si>
    <t>Dias</t>
  </si>
  <si>
    <t>Status</t>
  </si>
  <si>
    <t>Carlos</t>
  </si>
  <si>
    <t>Bruno</t>
  </si>
  <si>
    <t>M</t>
  </si>
  <si>
    <t>F</t>
  </si>
  <si>
    <t>T</t>
  </si>
  <si>
    <t>Homens</t>
  </si>
  <si>
    <t>Mulheres</t>
  </si>
  <si>
    <t>Gênero</t>
  </si>
  <si>
    <t>Outros</t>
  </si>
  <si>
    <t>Cálculos Trabalhistas</t>
  </si>
  <si>
    <t>João</t>
  </si>
  <si>
    <t>Mariana</t>
  </si>
  <si>
    <t>Juliana</t>
  </si>
  <si>
    <t>Bárbara</t>
  </si>
  <si>
    <t>Rosalina</t>
  </si>
  <si>
    <t>Marina</t>
  </si>
  <si>
    <t>Salário</t>
  </si>
  <si>
    <t>INSS</t>
  </si>
  <si>
    <t>SalBase</t>
  </si>
  <si>
    <t>IRRF</t>
  </si>
  <si>
    <t>Tabela de contribuição INSS 2023</t>
  </si>
  <si>
    <t>Alíquota</t>
  </si>
  <si>
    <t>Tabela IRRF – Maio 2023</t>
  </si>
  <si>
    <t>De</t>
  </si>
  <si>
    <t>Até</t>
  </si>
  <si>
    <t>Parcela a Deduzir</t>
  </si>
  <si>
    <t>Acima de R$ 4664,68</t>
  </si>
  <si>
    <t>Idade(de)</t>
  </si>
  <si>
    <t>Idade(até)</t>
  </si>
  <si>
    <t>Rosiana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</si>
</sst>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44" fontId="0" fillId="0" borderId="0" xfId="0" applyNumberFormat="1"/>
    <xf numFmtId="4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273C-F4EE-4D31-912C-3474CB59E641}">
  <dimension ref="A1:F7"/>
  <sheetViews>
    <sheetView workbookViewId="0">
      <selection activeCell="H9" sqref="H9"/>
    </sheetView>
  </sheetViews>
  <sheetFormatPr defaultRowHeight="15" x14ac:dyDescent="0.25"/>
  <cols>
    <col min="1" max="1" width="12.140625" bestFit="1" customWidth="1"/>
    <col min="2" max="2" width="5.5703125" bestFit="1" customWidth="1"/>
    <col min="3" max="3" width="11.28515625" bestFit="1" customWidth="1"/>
    <col min="5" max="5" width="16.140625" bestFit="1" customWidth="1"/>
    <col min="6" max="6" width="11" bestFit="1" customWidth="1"/>
  </cols>
  <sheetData>
    <row r="1" spans="1:6" x14ac:dyDescent="0.25">
      <c r="A1" s="5" t="s">
        <v>0</v>
      </c>
      <c r="B1" s="5"/>
      <c r="C1" s="5"/>
      <c r="E1" s="5" t="s">
        <v>9</v>
      </c>
      <c r="F1" s="5"/>
    </row>
    <row r="2" spans="1:6" x14ac:dyDescent="0.25">
      <c r="A2" s="1" t="s">
        <v>1</v>
      </c>
      <c r="B2" s="1" t="s">
        <v>2</v>
      </c>
      <c r="C2" s="1" t="s">
        <v>3</v>
      </c>
      <c r="E2" t="s">
        <v>10</v>
      </c>
      <c r="F2" t="s">
        <v>19</v>
      </c>
    </row>
    <row r="3" spans="1:6" x14ac:dyDescent="0.25">
      <c r="A3" t="s">
        <v>4</v>
      </c>
      <c r="B3">
        <v>5</v>
      </c>
      <c r="C3" t="str">
        <f>IF(B3&lt;10,$F$2,IF(B3&lt;16,$F$3,IF(B3&lt;21,$F$4,IF(B3&lt;40,$F$5,IF(B3&lt;=60,$F$6,IF(B3&gt;60,$F$7))))))</f>
        <v>Criança</v>
      </c>
      <c r="E3" t="s">
        <v>11</v>
      </c>
      <c r="F3" t="s">
        <v>16</v>
      </c>
    </row>
    <row r="4" spans="1:6" x14ac:dyDescent="0.25">
      <c r="A4" t="s">
        <v>5</v>
      </c>
      <c r="B4">
        <v>18</v>
      </c>
      <c r="C4" t="str">
        <f t="shared" ref="C4:C7" si="0">IF(B4&lt;10,$F$2,IF(B4&lt;16,$F$3,IF(B4&lt;21,$F$4,IF(B4&lt;40,$F$5,IF(B4&lt;=60,$F$6,IF(B4&gt;60,$F$7))))))</f>
        <v>Jovem</v>
      </c>
      <c r="E4" t="s">
        <v>12</v>
      </c>
      <c r="F4" t="s">
        <v>17</v>
      </c>
    </row>
    <row r="5" spans="1:6" x14ac:dyDescent="0.25">
      <c r="A5" t="s">
        <v>6</v>
      </c>
      <c r="B5">
        <v>44</v>
      </c>
      <c r="C5" t="str">
        <f t="shared" si="0"/>
        <v>Meia Idade</v>
      </c>
      <c r="E5" t="s">
        <v>13</v>
      </c>
      <c r="F5" t="s">
        <v>18</v>
      </c>
    </row>
    <row r="6" spans="1:6" x14ac:dyDescent="0.25">
      <c r="A6" t="s">
        <v>7</v>
      </c>
      <c r="B6">
        <v>95</v>
      </c>
      <c r="C6" t="str">
        <f t="shared" si="0"/>
        <v>Idoso</v>
      </c>
      <c r="E6" t="s">
        <v>20</v>
      </c>
      <c r="F6" t="s">
        <v>21</v>
      </c>
    </row>
    <row r="7" spans="1:6" x14ac:dyDescent="0.25">
      <c r="A7" t="s">
        <v>8</v>
      </c>
      <c r="B7">
        <v>20</v>
      </c>
      <c r="C7" t="str">
        <f t="shared" si="0"/>
        <v>Jovem</v>
      </c>
      <c r="E7" t="s">
        <v>14</v>
      </c>
      <c r="F7" t="s">
        <v>15</v>
      </c>
    </row>
  </sheetData>
  <mergeCells count="2">
    <mergeCell ref="A1:C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24FF-10AE-4827-AC12-424EAF62B52A}">
  <dimension ref="A1:J9"/>
  <sheetViews>
    <sheetView workbookViewId="0">
      <selection activeCell="E4" sqref="E4"/>
    </sheetView>
  </sheetViews>
  <sheetFormatPr defaultRowHeight="15" x14ac:dyDescent="0.25"/>
  <cols>
    <col min="1" max="1" width="7.42578125" bestFit="1" customWidth="1"/>
    <col min="2" max="2" width="5.5703125" bestFit="1" customWidth="1"/>
    <col min="3" max="3" width="4.7109375" bestFit="1" customWidth="1"/>
    <col min="4" max="4" width="4.42578125" bestFit="1" customWidth="1"/>
    <col min="5" max="5" width="8" bestFit="1" customWidth="1"/>
    <col min="8" max="8" width="8.85546875" bestFit="1" customWidth="1"/>
    <col min="9" max="9" width="9.5703125" bestFit="1" customWidth="1"/>
    <col min="10" max="10" width="4.42578125" bestFit="1" customWidth="1"/>
  </cols>
  <sheetData>
    <row r="1" spans="1:10" x14ac:dyDescent="0.25">
      <c r="A1" s="5" t="s">
        <v>22</v>
      </c>
      <c r="B1" s="5"/>
      <c r="C1" s="5"/>
      <c r="D1" s="5"/>
      <c r="E1" s="5"/>
      <c r="G1" s="5" t="s">
        <v>9</v>
      </c>
      <c r="H1" s="5"/>
      <c r="I1" s="5"/>
    </row>
    <row r="2" spans="1:10" x14ac:dyDescent="0.25">
      <c r="A2" s="1" t="s">
        <v>1</v>
      </c>
      <c r="B2" s="1" t="s">
        <v>2</v>
      </c>
      <c r="C2" s="1" t="s">
        <v>23</v>
      </c>
      <c r="D2" s="1" t="s">
        <v>24</v>
      </c>
      <c r="E2" s="1" t="s">
        <v>25</v>
      </c>
      <c r="G2" s="1" t="s">
        <v>33</v>
      </c>
      <c r="H2" s="1" t="s">
        <v>53</v>
      </c>
      <c r="I2" s="1" t="s">
        <v>54</v>
      </c>
      <c r="J2" s="1" t="s">
        <v>24</v>
      </c>
    </row>
    <row r="3" spans="1:10" x14ac:dyDescent="0.25">
      <c r="A3" t="s">
        <v>26</v>
      </c>
      <c r="B3">
        <v>21</v>
      </c>
      <c r="C3" t="s">
        <v>28</v>
      </c>
      <c r="D3">
        <v>60</v>
      </c>
      <c r="E3" t="str">
        <f>IF(AND(C3="M", B3&gt;=$H$3, B3&lt;=$I$3, D3&gt;=$J$3), "Apto", IF(AND(C3="F", B3&gt;=$H$4, B3&lt;=$I$4, D3&gt;=$J$4),"Apto", IF(AND(C3="T", C3&gt;=$H$5, B3&lt;=$I$5, D3&gt;=$J$5),"Apto","Inapto")))</f>
        <v>Apto</v>
      </c>
      <c r="G3" t="s">
        <v>31</v>
      </c>
      <c r="H3">
        <v>18</v>
      </c>
      <c r="I3">
        <v>65</v>
      </c>
      <c r="J3">
        <v>60</v>
      </c>
    </row>
    <row r="4" spans="1:10" x14ac:dyDescent="0.25">
      <c r="A4" t="s">
        <v>27</v>
      </c>
      <c r="B4">
        <v>18</v>
      </c>
      <c r="C4" t="s">
        <v>28</v>
      </c>
      <c r="D4">
        <v>76</v>
      </c>
      <c r="E4" t="str">
        <f t="shared" ref="E4:E9" si="0">IF(AND(C4="M", B4&gt;=$H$3, B4&lt;=$I$3, D4&gt;=$J$3), "Apto", IF(AND(C4="F", B4&gt;=$H$4, B4&lt;=$I$4, D4&gt;=$J$4),"Apto", IF(AND(C4="T", C4&gt;=$H$5, B4&lt;=$I$5, D4&gt;=$J$5),"Apto","Inapto")))</f>
        <v>Apto</v>
      </c>
      <c r="G4" t="s">
        <v>32</v>
      </c>
      <c r="H4">
        <v>15</v>
      </c>
      <c r="I4">
        <v>60</v>
      </c>
      <c r="J4">
        <v>90</v>
      </c>
    </row>
    <row r="5" spans="1:10" x14ac:dyDescent="0.25">
      <c r="A5" t="s">
        <v>6</v>
      </c>
      <c r="B5">
        <v>44</v>
      </c>
      <c r="C5" t="s">
        <v>29</v>
      </c>
      <c r="D5">
        <v>12</v>
      </c>
      <c r="E5" t="str">
        <f t="shared" si="0"/>
        <v>Inapto</v>
      </c>
      <c r="G5" t="s">
        <v>34</v>
      </c>
      <c r="H5">
        <v>15</v>
      </c>
      <c r="I5">
        <v>60</v>
      </c>
      <c r="J5">
        <v>90</v>
      </c>
    </row>
    <row r="6" spans="1:10" x14ac:dyDescent="0.25">
      <c r="A6" t="s">
        <v>7</v>
      </c>
      <c r="B6">
        <v>95</v>
      </c>
      <c r="C6" t="s">
        <v>29</v>
      </c>
      <c r="D6">
        <v>100</v>
      </c>
      <c r="E6" t="str">
        <f t="shared" si="0"/>
        <v>Inapto</v>
      </c>
    </row>
    <row r="7" spans="1:10" x14ac:dyDescent="0.25">
      <c r="A7" t="s">
        <v>8</v>
      </c>
      <c r="B7">
        <v>20</v>
      </c>
      <c r="C7" t="s">
        <v>30</v>
      </c>
      <c r="D7">
        <v>95</v>
      </c>
      <c r="E7" t="str">
        <f t="shared" si="0"/>
        <v>Apto</v>
      </c>
    </row>
    <row r="8" spans="1:10" x14ac:dyDescent="0.25">
      <c r="A8" t="s">
        <v>5</v>
      </c>
      <c r="B8">
        <v>60</v>
      </c>
      <c r="C8" t="s">
        <v>29</v>
      </c>
      <c r="D8">
        <v>14</v>
      </c>
      <c r="E8" t="str">
        <f t="shared" si="0"/>
        <v>Inapto</v>
      </c>
    </row>
    <row r="9" spans="1:10" x14ac:dyDescent="0.25">
      <c r="A9" t="s">
        <v>55</v>
      </c>
      <c r="B9">
        <v>57</v>
      </c>
      <c r="C9" t="s">
        <v>29</v>
      </c>
      <c r="D9">
        <v>97</v>
      </c>
      <c r="E9" t="str">
        <f t="shared" si="0"/>
        <v>Apto</v>
      </c>
    </row>
  </sheetData>
  <mergeCells count="2">
    <mergeCell ref="A1:E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C110-0401-4E5C-A92C-28BBBFBA1AD2}">
  <dimension ref="A1:O11"/>
  <sheetViews>
    <sheetView tabSelected="1" workbookViewId="0">
      <selection activeCell="H20" sqref="H20"/>
    </sheetView>
  </sheetViews>
  <sheetFormatPr defaultRowHeight="15" x14ac:dyDescent="0.25"/>
  <cols>
    <col min="1" max="1" width="7.85546875" bestFit="1" customWidth="1"/>
    <col min="2" max="2" width="13.28515625" bestFit="1" customWidth="1"/>
    <col min="3" max="5" width="12.140625" bestFit="1" customWidth="1"/>
    <col min="7" max="8" width="12.140625" bestFit="1" customWidth="1"/>
    <col min="9" max="9" width="7.85546875" bestFit="1" customWidth="1"/>
    <col min="11" max="11" width="18.140625" bestFit="1" customWidth="1"/>
    <col min="12" max="12" width="12.140625" bestFit="1" customWidth="1"/>
    <col min="13" max="13" width="7.85546875" bestFit="1" customWidth="1"/>
    <col min="14" max="14" width="15.42578125" bestFit="1" customWidth="1"/>
  </cols>
  <sheetData>
    <row r="1" spans="1:15" x14ac:dyDescent="0.25">
      <c r="A1" s="5" t="s">
        <v>35</v>
      </c>
      <c r="B1" s="5"/>
      <c r="C1" s="5"/>
      <c r="D1" s="5"/>
      <c r="E1" s="5"/>
      <c r="G1" s="5" t="s">
        <v>46</v>
      </c>
      <c r="H1" s="5"/>
      <c r="I1" s="5"/>
      <c r="K1" s="5" t="s">
        <v>48</v>
      </c>
      <c r="L1" s="5"/>
      <c r="M1" s="5"/>
      <c r="N1" s="5"/>
    </row>
    <row r="2" spans="1:15" x14ac:dyDescent="0.25">
      <c r="A2" s="1" t="s">
        <v>1</v>
      </c>
      <c r="B2" s="1" t="s">
        <v>42</v>
      </c>
      <c r="C2" s="1" t="s">
        <v>43</v>
      </c>
      <c r="D2" s="1" t="s">
        <v>44</v>
      </c>
      <c r="E2" s="1" t="s">
        <v>45</v>
      </c>
      <c r="G2" s="1" t="s">
        <v>49</v>
      </c>
      <c r="H2" s="1" t="s">
        <v>50</v>
      </c>
      <c r="I2" s="1" t="s">
        <v>47</v>
      </c>
      <c r="K2" s="1" t="s">
        <v>49</v>
      </c>
      <c r="L2" s="1" t="s">
        <v>50</v>
      </c>
      <c r="M2" s="1" t="s">
        <v>47</v>
      </c>
      <c r="N2" s="1" t="s">
        <v>51</v>
      </c>
    </row>
    <row r="3" spans="1:15" ht="17.25" x14ac:dyDescent="0.4">
      <c r="A3" t="s">
        <v>36</v>
      </c>
      <c r="B3" s="3">
        <v>1000</v>
      </c>
      <c r="C3" s="3">
        <f>IF(B3&lt;=$H$3,B3*$I$3,IF(B3&lt;=$H$4,B3*$I$4,IF(B3&lt;=$H$5,B3*$I$5,IF(B3&lt;=$H$6,B3*$I$6,$H$6*$I$6))))</f>
        <v>75</v>
      </c>
      <c r="D3" s="3">
        <f>B3-C3</f>
        <v>925</v>
      </c>
      <c r="E3" s="4">
        <f>IF(D3&lt;=$L$3, D3*$M$3-$N$3, IF(D3&lt;=$L$4, D3*$M$4-$N$4, IF(D3&lt;=$L$5, D3*$M$5-$N$5, IF(D3&lt;=$L$6, D3*$M$6-$N$6, D3*$M$7-$N$7))))</f>
        <v>0</v>
      </c>
      <c r="G3" s="3">
        <v>0</v>
      </c>
      <c r="H3" s="3">
        <v>1320</v>
      </c>
      <c r="I3" s="2">
        <v>7.4999999999999997E-2</v>
      </c>
      <c r="K3" s="3">
        <v>0</v>
      </c>
      <c r="L3" s="3">
        <v>2112</v>
      </c>
      <c r="M3" s="2">
        <v>0</v>
      </c>
      <c r="N3" s="3">
        <v>0</v>
      </c>
      <c r="O3" s="3"/>
    </row>
    <row r="4" spans="1:15" ht="17.25" x14ac:dyDescent="0.4">
      <c r="A4" t="s">
        <v>5</v>
      </c>
      <c r="B4" s="3">
        <v>2000</v>
      </c>
      <c r="C4" s="3">
        <f t="shared" ref="C4:C11" si="0">IF(B4&lt;=$H$3,B4*$I$3,IF(B4&lt;=$H$4,B4*$I$4,IF(B4&lt;=$H$5,B4*$I$5,IF(B4&lt;=$H$6,B4*$I$6,$H$6*$I$6))))</f>
        <v>180</v>
      </c>
      <c r="D4" s="3">
        <f>B4-C4</f>
        <v>1820</v>
      </c>
      <c r="E4" s="4">
        <f t="shared" ref="E4:E11" si="1">IF(D4&lt;=$L$3, D4*$M$3-$N$3, IF(D4&lt;=$L$4, D4*$M$4-$N$4, IF(D4&lt;=$L$5, D4*$M$5-$N$5, IF(D4&lt;=$L$6, D4*$M$6-$N$6, D4*$M$7-$N$7))))</f>
        <v>0</v>
      </c>
      <c r="G4" s="3">
        <v>1320.01</v>
      </c>
      <c r="H4" s="3">
        <v>2571.29</v>
      </c>
      <c r="I4" s="2">
        <v>0.09</v>
      </c>
      <c r="K4" s="3">
        <v>2112.0100000000002</v>
      </c>
      <c r="L4" s="3">
        <v>2826.65</v>
      </c>
      <c r="M4" s="2">
        <v>7.4999999999999997E-2</v>
      </c>
      <c r="N4" s="3">
        <v>158.4</v>
      </c>
      <c r="O4" s="3"/>
    </row>
    <row r="5" spans="1:15" ht="17.25" x14ac:dyDescent="0.4">
      <c r="A5" t="s">
        <v>37</v>
      </c>
      <c r="B5" s="3">
        <v>3000</v>
      </c>
      <c r="C5" s="3">
        <f t="shared" si="0"/>
        <v>360</v>
      </c>
      <c r="D5" s="3">
        <f>B5-C5</f>
        <v>2640</v>
      </c>
      <c r="E5" s="4">
        <f t="shared" si="1"/>
        <v>39.599999999999994</v>
      </c>
      <c r="G5" s="3">
        <v>2571.3000000000002</v>
      </c>
      <c r="H5" s="3">
        <v>3856.94</v>
      </c>
      <c r="I5" s="2">
        <v>0.12</v>
      </c>
      <c r="K5" s="3">
        <v>2826.66</v>
      </c>
      <c r="L5" s="3">
        <v>3751.06</v>
      </c>
      <c r="M5" s="2">
        <v>0.15</v>
      </c>
      <c r="N5" s="3">
        <v>370.4</v>
      </c>
      <c r="O5" s="3"/>
    </row>
    <row r="6" spans="1:15" ht="17.25" x14ac:dyDescent="0.4">
      <c r="A6" t="s">
        <v>4</v>
      </c>
      <c r="B6" s="3">
        <v>4000</v>
      </c>
      <c r="C6" s="3">
        <f t="shared" si="0"/>
        <v>560</v>
      </c>
      <c r="D6" s="3">
        <f>B6-C6</f>
        <v>3440</v>
      </c>
      <c r="E6" s="4">
        <f t="shared" si="1"/>
        <v>145.60000000000002</v>
      </c>
      <c r="G6" s="3">
        <v>3856.95</v>
      </c>
      <c r="H6" s="3">
        <v>7507.49</v>
      </c>
      <c r="I6" s="2">
        <v>0.14000000000000001</v>
      </c>
      <c r="K6" s="3">
        <v>3751.07</v>
      </c>
      <c r="L6" s="3">
        <v>4664.68</v>
      </c>
      <c r="M6" s="2">
        <v>0.22500000000000001</v>
      </c>
      <c r="N6" s="3">
        <v>651.73</v>
      </c>
      <c r="O6" s="3"/>
    </row>
    <row r="7" spans="1:15" ht="17.25" x14ac:dyDescent="0.4">
      <c r="A7" t="s">
        <v>38</v>
      </c>
      <c r="B7" s="3">
        <v>5000</v>
      </c>
      <c r="C7" s="3">
        <f t="shared" si="0"/>
        <v>700.00000000000011</v>
      </c>
      <c r="D7" s="3">
        <f t="shared" ref="D4:D11" si="2">B7-C7</f>
        <v>4300</v>
      </c>
      <c r="E7" s="4">
        <f t="shared" si="1"/>
        <v>315.77</v>
      </c>
      <c r="K7" t="s">
        <v>52</v>
      </c>
      <c r="L7" s="3">
        <v>0</v>
      </c>
      <c r="M7" s="2">
        <v>0.27500000000000002</v>
      </c>
      <c r="N7" s="3">
        <v>884.96</v>
      </c>
    </row>
    <row r="8" spans="1:15" ht="17.25" x14ac:dyDescent="0.4">
      <c r="A8" t="s">
        <v>39</v>
      </c>
      <c r="B8" s="3">
        <v>6000</v>
      </c>
      <c r="C8" s="3">
        <f t="shared" si="0"/>
        <v>840.00000000000011</v>
      </c>
      <c r="D8" s="3">
        <f t="shared" si="2"/>
        <v>5160</v>
      </c>
      <c r="E8" s="4">
        <f t="shared" si="1"/>
        <v>534.04000000000019</v>
      </c>
    </row>
    <row r="9" spans="1:15" ht="17.25" x14ac:dyDescent="0.4">
      <c r="A9" t="s">
        <v>40</v>
      </c>
      <c r="B9" s="3">
        <v>7000</v>
      </c>
      <c r="C9" s="3">
        <f t="shared" si="0"/>
        <v>980.00000000000011</v>
      </c>
      <c r="D9" s="3">
        <f t="shared" si="2"/>
        <v>6020</v>
      </c>
      <c r="E9" s="4">
        <f t="shared" si="1"/>
        <v>770.54000000000019</v>
      </c>
    </row>
    <row r="10" spans="1:15" ht="17.25" x14ac:dyDescent="0.4">
      <c r="A10" t="s">
        <v>41</v>
      </c>
      <c r="B10" s="3">
        <v>8000</v>
      </c>
      <c r="C10" s="3">
        <f>IF(B10&lt;=$H$3,B10*$I$3,IF(B10&lt;=$H$4,B10*$I$4,IF(B10&lt;=$H$5,B10*$I$5,IF(B10&lt;=$H$6,B10*$I$6,$H$6*$I$6))))</f>
        <v>1051.0486000000001</v>
      </c>
      <c r="D10" s="3">
        <f t="shared" si="2"/>
        <v>6948.9513999999999</v>
      </c>
      <c r="E10" s="4">
        <f t="shared" si="1"/>
        <v>1026.0016350000001</v>
      </c>
    </row>
    <row r="11" spans="1:15" ht="17.25" x14ac:dyDescent="0.4">
      <c r="A11" t="s">
        <v>8</v>
      </c>
      <c r="B11" s="3">
        <v>10000</v>
      </c>
      <c r="C11" s="3">
        <f t="shared" si="0"/>
        <v>1051.0486000000001</v>
      </c>
      <c r="D11" s="3">
        <f t="shared" si="2"/>
        <v>8948.9513999999999</v>
      </c>
      <c r="E11" s="4">
        <f t="shared" si="1"/>
        <v>1576.0016350000001</v>
      </c>
    </row>
  </sheetData>
  <mergeCells count="3">
    <mergeCell ref="G1:I1"/>
    <mergeCell ref="A1:E1"/>
    <mergeCell ref="K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iasmimhelen06@gmail.com</cp:lastModifiedBy>
  <dcterms:created xsi:type="dcterms:W3CDTF">2023-09-18T10:51:33Z</dcterms:created>
  <dcterms:modified xsi:type="dcterms:W3CDTF">2023-09-19T13:47:03Z</dcterms:modified>
</cp:coreProperties>
</file>