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ac\Documents\Introdução à Informática - Windows e Office 2023.1.61\Excel\"/>
    </mc:Choice>
  </mc:AlternateContent>
  <xr:revisionPtr revIDLastSave="0" documentId="13_ncr:1_{CCDBBFC9-373B-4BA8-B480-45C693C12C53}" xr6:coauthVersionLast="47" xr6:coauthVersionMax="47" xr10:uidLastSave="{00000000-0000-0000-0000-000000000000}"/>
  <bookViews>
    <workbookView xWindow="-120" yWindow="-120" windowWidth="29040" windowHeight="15840" activeTab="2" xr2:uid="{46CC0BB4-6C2A-48F5-AB8A-488D182D1D4F}"/>
  </bookViews>
  <sheets>
    <sheet name="Comissão" sheetId="1" r:id="rId1"/>
    <sheet name="Escola Tio Sam" sheetId="2" r:id="rId2"/>
    <sheet name="Posto Enche o Tanqu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3" l="1"/>
  <c r="D10" i="3"/>
  <c r="E10" i="3"/>
  <c r="B10" i="3"/>
  <c r="C9" i="3"/>
  <c r="D9" i="3"/>
  <c r="E9" i="3"/>
  <c r="B9" i="3"/>
  <c r="C7" i="3"/>
  <c r="D7" i="3"/>
  <c r="E7" i="3"/>
  <c r="B7" i="3"/>
  <c r="C6" i="3"/>
  <c r="D6" i="3"/>
  <c r="E6" i="3"/>
  <c r="B6" i="3"/>
  <c r="K6" i="2"/>
  <c r="K7" i="2"/>
  <c r="K8" i="2"/>
  <c r="K5" i="2"/>
  <c r="J6" i="2"/>
  <c r="J7" i="2"/>
  <c r="J8" i="2"/>
  <c r="J5" i="2"/>
  <c r="H6" i="2"/>
  <c r="I6" i="2" s="1"/>
  <c r="H7" i="2"/>
  <c r="I7" i="2" s="1"/>
  <c r="H8" i="2"/>
  <c r="I8" i="2" s="1"/>
  <c r="H5" i="2"/>
  <c r="I5" i="2" s="1"/>
  <c r="F6" i="2"/>
  <c r="G6" i="2" s="1"/>
  <c r="F7" i="2"/>
  <c r="G7" i="2" s="1"/>
  <c r="F8" i="2"/>
  <c r="G8" i="2" s="1"/>
  <c r="F5" i="2"/>
  <c r="G5" i="2" s="1"/>
  <c r="G12" i="1"/>
  <c r="G11" i="1"/>
  <c r="G10" i="1"/>
  <c r="H9" i="1"/>
  <c r="G9" i="1"/>
  <c r="H3" i="1"/>
  <c r="H4" i="1"/>
  <c r="H5" i="1"/>
  <c r="H6" i="1"/>
  <c r="H2" i="1"/>
  <c r="G3" i="1"/>
  <c r="G4" i="1"/>
  <c r="G5" i="1"/>
  <c r="G6" i="1"/>
  <c r="G2" i="1"/>
  <c r="F3" i="1"/>
  <c r="F4" i="1"/>
  <c r="F5" i="1"/>
  <c r="F6" i="1"/>
  <c r="F2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<sst xmlns="http://schemas.openxmlformats.org/spreadsheetml/2006/main" count="45" uniqueCount="38">
  <si>
    <t>Vendedor</t>
  </si>
  <si>
    <t>Janeiro</t>
  </si>
  <si>
    <t>Fervereiro</t>
  </si>
  <si>
    <t>Março</t>
  </si>
  <si>
    <t>Total</t>
  </si>
  <si>
    <t>Comissão</t>
  </si>
  <si>
    <t>Valor da Comissão</t>
  </si>
  <si>
    <t>João lopes</t>
  </si>
  <si>
    <t>António Pina</t>
  </si>
  <si>
    <t>Rita Pereira</t>
  </si>
  <si>
    <t>Marco Costa</t>
  </si>
  <si>
    <t>Menos de 5000</t>
  </si>
  <si>
    <t>Mais de 5000</t>
  </si>
  <si>
    <t>Total Vendas</t>
  </si>
  <si>
    <t>Venda mais elevada</t>
  </si>
  <si>
    <t>Venda mais baixa</t>
  </si>
  <si>
    <t>Média das Vendas</t>
  </si>
  <si>
    <t>Patrícia Loureiro</t>
  </si>
  <si>
    <t>Valor Líquido</t>
  </si>
  <si>
    <t>Nível I</t>
  </si>
  <si>
    <t>Nível II</t>
  </si>
  <si>
    <t>Mensalidades dos Alunos</t>
  </si>
  <si>
    <t>Nível III</t>
  </si>
  <si>
    <t>Nível</t>
  </si>
  <si>
    <t>Desconto</t>
  </si>
  <si>
    <t>Valor</t>
  </si>
  <si>
    <t>Nível IV</t>
  </si>
  <si>
    <t>Mensalidade c/ Desconto</t>
  </si>
  <si>
    <t>Posto Enche o Tanque</t>
  </si>
  <si>
    <t>Gasolina Comum</t>
  </si>
  <si>
    <t>Álcool</t>
  </si>
  <si>
    <t>Diesel</t>
  </si>
  <si>
    <t>Gasolina Aditivada</t>
  </si>
  <si>
    <t>TIPOS DE COMBUISTÍVEIS</t>
  </si>
  <si>
    <t>Para pagamento a vista</t>
  </si>
  <si>
    <t>Valor do Combustível</t>
  </si>
  <si>
    <t>Acrécimo</t>
  </si>
  <si>
    <t>Cheque pré-datado acima de 21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</si>
</sst>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%"/>
    <numFmt numFmtId="165" formatCode="_-[$R$-416]\ * #,##0.00_-;\-[$R$-416]\ * #,##0.00_-;_-[$R$-416]\ * &quot;-&quot;??_-;_-@_-"/>
    <numFmt numFmtId="166" formatCode="_-[$R$-416]\ * #,##0.000_-;\-[$R$-416]\ * #,##0.000_-;_-[$R$-416]\ * &quot;-&quot;??_-;_-@_-"/>
    <numFmt numFmtId="167" formatCode="_-[$R$-416]\ * #,##0.0000_-;\-[$R$-416]\ * #,##0.0000_-;_-[$R$-416]\ * &quot;-&quot;??_-;_-@_-"/>
    <numFmt numFmtId="172" formatCode="_-[$R$-416]\ * #,##0.000_-;\-[$R$-416]\ * #,##0.000_-;_-[$R$-416]\ * &quot;-&quot;???_-;_-@_-"/>
    <numFmt numFmtId="173" formatCode="_-[$R$-416]\ * #,##0.00_-;\-[$R$-416]\ * #,##0.00_-;_-[$R$-416]\ * &quot;-&quot;???_-;_-@_-"/>
    <numFmt numFmtId="174" formatCode="_-[$R$-416]\ * #,##0.0000_-;\-[$R$-416]\ * #,##0.0000_-;_-[$R$-416]\ * &quot;-&quot;?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5FBFD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165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165" fontId="0" fillId="0" borderId="1" xfId="0" applyNumberFormat="1" applyBorder="1"/>
    <xf numFmtId="0" fontId="2" fillId="2" borderId="1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0" fillId="3" borderId="1" xfId="0" applyFill="1" applyBorder="1"/>
    <xf numFmtId="9" fontId="0" fillId="0" borderId="1" xfId="1" applyFont="1" applyBorder="1"/>
    <xf numFmtId="164" fontId="0" fillId="0" borderId="1" xfId="1" applyNumberFormat="1" applyFont="1" applyBorder="1"/>
    <xf numFmtId="165" fontId="0" fillId="0" borderId="1" xfId="0" applyNumberFormat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0" fontId="0" fillId="0" borderId="1" xfId="1" applyNumberFormat="1" applyFont="1" applyBorder="1"/>
    <xf numFmtId="9" fontId="0" fillId="0" borderId="1" xfId="1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5" fontId="0" fillId="0" borderId="3" xfId="0" applyNumberFormat="1" applyBorder="1"/>
    <xf numFmtId="0" fontId="0" fillId="0" borderId="0" xfId="0" applyAlignment="1">
      <alignment wrapText="1"/>
    </xf>
    <xf numFmtId="0" fontId="0" fillId="4" borderId="1" xfId="0" applyFill="1" applyBorder="1" applyAlignment="1">
      <alignment horizontal="left"/>
    </xf>
    <xf numFmtId="9" fontId="0" fillId="5" borderId="5" xfId="0" applyNumberForma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9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0" fontId="0" fillId="7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165" fontId="0" fillId="10" borderId="4" xfId="0" applyNumberFormat="1" applyFill="1" applyBorder="1" applyAlignment="1">
      <alignment horizontal="center"/>
    </xf>
    <xf numFmtId="165" fontId="0" fillId="10" borderId="3" xfId="0" applyNumberFormat="1" applyFill="1" applyBorder="1" applyAlignment="1">
      <alignment horizontal="center"/>
    </xf>
    <xf numFmtId="165" fontId="0" fillId="11" borderId="4" xfId="0" applyNumberFormat="1" applyFill="1" applyBorder="1" applyAlignment="1">
      <alignment horizontal="center"/>
    </xf>
    <xf numFmtId="165" fontId="0" fillId="11" borderId="3" xfId="0" applyNumberFormat="1" applyFill="1" applyBorder="1" applyAlignment="1">
      <alignment horizontal="center"/>
    </xf>
    <xf numFmtId="164" fontId="0" fillId="11" borderId="1" xfId="1" applyNumberFormat="1" applyFont="1" applyFill="1" applyBorder="1"/>
    <xf numFmtId="0" fontId="0" fillId="11" borderId="1" xfId="0" applyFill="1" applyBorder="1" applyAlignment="1">
      <alignment horizontal="right"/>
    </xf>
    <xf numFmtId="0" fontId="0" fillId="11" borderId="1" xfId="0" applyFill="1" applyBorder="1" applyAlignment="1">
      <alignment horizontal="right" vertical="center" wrapText="1"/>
    </xf>
    <xf numFmtId="164" fontId="0" fillId="12" borderId="1" xfId="1" applyNumberFormat="1" applyFont="1" applyFill="1" applyBorder="1"/>
    <xf numFmtId="0" fontId="0" fillId="12" borderId="1" xfId="0" applyFill="1" applyBorder="1" applyAlignment="1">
      <alignment horizontal="right"/>
    </xf>
    <xf numFmtId="0" fontId="0" fillId="12" borderId="1" xfId="0" applyFill="1" applyBorder="1" applyAlignment="1">
      <alignment horizontal="right" vertical="center" wrapText="1"/>
    </xf>
    <xf numFmtId="172" fontId="0" fillId="0" borderId="1" xfId="0" applyNumberFormat="1" applyBorder="1"/>
    <xf numFmtId="174" fontId="0" fillId="0" borderId="1" xfId="0" applyNumberFormat="1" applyBorder="1"/>
    <xf numFmtId="172" fontId="0" fillId="0" borderId="1" xfId="0" applyNumberFormat="1" applyBorder="1" applyAlignment="1">
      <alignment horizontal="center" vertical="center"/>
    </xf>
    <xf numFmtId="17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73" fontId="0" fillId="0" borderId="1" xfId="0" applyNumberFormat="1" applyBorder="1" applyAlignment="1">
      <alignment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95FBFD"/>
      <color rgb="FFCCFFCC"/>
      <color rgb="FF99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5011</xdr:rowOff>
    </xdr:from>
    <xdr:to>
      <xdr:col>1</xdr:col>
      <xdr:colOff>15040</xdr:colOff>
      <xdr:row>3</xdr:row>
      <xdr:rowOff>184482</xdr:rowOff>
    </xdr:to>
    <xdr:pic>
      <xdr:nvPicPr>
        <xdr:cNvPr id="2" name="Imagem 1" descr="Posto de Gasolina 24h em Recife - PE: MAIS PRÓXIMO">
          <a:extLst>
            <a:ext uri="{FF2B5EF4-FFF2-40B4-BE49-F238E27FC236}">
              <a16:creationId xmlns:a16="http://schemas.microsoft.com/office/drawing/2014/main" id="{4FBB8226-AA57-2A69-753E-869893350B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11"/>
          <a:ext cx="832185" cy="9414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702C3-9A8F-4F15-8F9E-98B2ED205744}">
  <dimension ref="A1:H12"/>
  <sheetViews>
    <sheetView showGridLines="0" zoomScale="200" zoomScaleNormal="200" workbookViewId="0">
      <selection activeCell="H9" sqref="H9"/>
    </sheetView>
  </sheetViews>
  <sheetFormatPr defaultRowHeight="15" x14ac:dyDescent="0.25"/>
  <cols>
    <col min="1" max="1" width="15.42578125" customWidth="1"/>
    <col min="2" max="4" width="12.28515625" bestFit="1" customWidth="1"/>
    <col min="5" max="5" width="13" customWidth="1"/>
    <col min="6" max="6" width="11.28515625" customWidth="1"/>
    <col min="7" max="7" width="14.5703125" customWidth="1"/>
    <col min="8" max="8" width="13.42578125" bestFit="1" customWidth="1"/>
  </cols>
  <sheetData>
    <row r="1" spans="1:8" ht="27.7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18</v>
      </c>
    </row>
    <row r="2" spans="1:8" x14ac:dyDescent="0.25">
      <c r="A2" s="3" t="s">
        <v>7</v>
      </c>
      <c r="B2" s="4">
        <v>1000</v>
      </c>
      <c r="C2" s="4">
        <v>2500</v>
      </c>
      <c r="D2" s="4">
        <v>1750</v>
      </c>
      <c r="E2" s="4">
        <f>SUM(B2:D2)</f>
        <v>5250</v>
      </c>
      <c r="F2" s="9">
        <f>IF(E2&lt;5000,1%,IF(E2&gt;5000,4%))</f>
        <v>0.04</v>
      </c>
      <c r="G2" s="4">
        <f>F2*E2</f>
        <v>210</v>
      </c>
      <c r="H2" s="4">
        <f>E2-G2</f>
        <v>5040</v>
      </c>
    </row>
    <row r="3" spans="1:8" x14ac:dyDescent="0.25">
      <c r="A3" s="3" t="s">
        <v>8</v>
      </c>
      <c r="B3" s="4">
        <v>3000</v>
      </c>
      <c r="C3" s="4">
        <v>1580</v>
      </c>
      <c r="D3" s="4">
        <v>1400</v>
      </c>
      <c r="E3" s="4">
        <f t="shared" ref="E3:E6" si="0">SUM(B3:D3)</f>
        <v>5980</v>
      </c>
      <c r="F3" s="9">
        <f t="shared" ref="F3:F6" si="1">IF(E3&lt;5000,1%,IF(E3&gt;5000,4%))</f>
        <v>0.04</v>
      </c>
      <c r="G3" s="4">
        <f t="shared" ref="G3:G6" si="2">F3*E3</f>
        <v>239.20000000000002</v>
      </c>
      <c r="H3" s="4">
        <f t="shared" ref="H3:H6" si="3">E3-G3</f>
        <v>5740.8</v>
      </c>
    </row>
    <row r="4" spans="1:8" x14ac:dyDescent="0.25">
      <c r="A4" s="3" t="s">
        <v>17</v>
      </c>
      <c r="B4" s="4">
        <v>500</v>
      </c>
      <c r="C4" s="4">
        <v>700</v>
      </c>
      <c r="D4" s="4">
        <v>900</v>
      </c>
      <c r="E4" s="4">
        <f t="shared" si="0"/>
        <v>2100</v>
      </c>
      <c r="F4" s="9">
        <f t="shared" si="1"/>
        <v>0.01</v>
      </c>
      <c r="G4" s="4">
        <f t="shared" si="2"/>
        <v>21</v>
      </c>
      <c r="H4" s="4">
        <f t="shared" si="3"/>
        <v>2079</v>
      </c>
    </row>
    <row r="5" spans="1:8" x14ac:dyDescent="0.25">
      <c r="A5" s="3" t="s">
        <v>9</v>
      </c>
      <c r="B5" s="4">
        <v>1500</v>
      </c>
      <c r="C5" s="4">
        <v>1800</v>
      </c>
      <c r="D5" s="4">
        <v>3500</v>
      </c>
      <c r="E5" s="4">
        <f t="shared" si="0"/>
        <v>6800</v>
      </c>
      <c r="F5" s="9">
        <f t="shared" si="1"/>
        <v>0.04</v>
      </c>
      <c r="G5" s="4">
        <f t="shared" si="2"/>
        <v>272</v>
      </c>
      <c r="H5" s="4">
        <f t="shared" si="3"/>
        <v>6528</v>
      </c>
    </row>
    <row r="6" spans="1:8" x14ac:dyDescent="0.25">
      <c r="A6" s="3" t="s">
        <v>10</v>
      </c>
      <c r="B6" s="4">
        <v>1560</v>
      </c>
      <c r="C6" s="4">
        <v>1450</v>
      </c>
      <c r="D6" s="4">
        <v>2500</v>
      </c>
      <c r="E6" s="4">
        <f t="shared" si="0"/>
        <v>5510</v>
      </c>
      <c r="F6" s="9">
        <f t="shared" si="1"/>
        <v>0.04</v>
      </c>
      <c r="G6" s="4">
        <f t="shared" si="2"/>
        <v>220.4</v>
      </c>
      <c r="H6" s="4">
        <f t="shared" si="3"/>
        <v>5289.6</v>
      </c>
    </row>
    <row r="9" spans="1:8" x14ac:dyDescent="0.25">
      <c r="A9" s="7" t="s">
        <v>11</v>
      </c>
      <c r="B9" s="6">
        <v>0.01</v>
      </c>
      <c r="D9" s="24" t="s">
        <v>13</v>
      </c>
      <c r="E9" s="24"/>
      <c r="F9" s="24"/>
      <c r="G9" s="4">
        <f>SUM(E2:E6)</f>
        <v>25640</v>
      </c>
      <c r="H9" s="11">
        <f>SUM(H2:H6)</f>
        <v>24677.4</v>
      </c>
    </row>
    <row r="10" spans="1:8" x14ac:dyDescent="0.25">
      <c r="A10" s="7" t="s">
        <v>12</v>
      </c>
      <c r="B10" s="6">
        <v>0.04</v>
      </c>
      <c r="D10" s="24" t="s">
        <v>14</v>
      </c>
      <c r="E10" s="24"/>
      <c r="F10" s="24"/>
      <c r="G10" s="4">
        <f>MAX(E5)</f>
        <v>6800</v>
      </c>
    </row>
    <row r="11" spans="1:8" x14ac:dyDescent="0.25">
      <c r="D11" s="24" t="s">
        <v>15</v>
      </c>
      <c r="E11" s="24"/>
      <c r="F11" s="24"/>
      <c r="G11" s="4">
        <f>MIN(E4)</f>
        <v>2100</v>
      </c>
    </row>
    <row r="12" spans="1:8" x14ac:dyDescent="0.25">
      <c r="D12" s="24" t="s">
        <v>16</v>
      </c>
      <c r="E12" s="24"/>
      <c r="F12" s="24"/>
      <c r="G12" s="4">
        <f>AVERAGE(E2:E6)</f>
        <v>5128</v>
      </c>
    </row>
  </sheetData>
  <mergeCells count="4">
    <mergeCell ref="D10:F10"/>
    <mergeCell ref="D9:F9"/>
    <mergeCell ref="D11:F11"/>
    <mergeCell ref="D12:F1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2D8DE-EEB3-43DF-BE02-2BA77D0E4450}">
  <dimension ref="B1:K8"/>
  <sheetViews>
    <sheetView showGridLines="0" zoomScale="210" zoomScaleNormal="210" workbookViewId="0">
      <selection activeCell="B2" sqref="B2:L8"/>
    </sheetView>
  </sheetViews>
  <sheetFormatPr defaultRowHeight="15" x14ac:dyDescent="0.25"/>
  <cols>
    <col min="2" max="2" width="10.7109375" bestFit="1" customWidth="1"/>
    <col min="3" max="3" width="11.7109375" customWidth="1"/>
    <col min="6" max="6" width="14.7109375" customWidth="1"/>
    <col min="7" max="7" width="12.5703125" customWidth="1"/>
    <col min="8" max="8" width="11.5703125" customWidth="1"/>
    <col min="9" max="9" width="11.85546875" customWidth="1"/>
    <col min="11" max="11" width="13" customWidth="1"/>
  </cols>
  <sheetData>
    <row r="1" spans="2:11" ht="22.5" customHeight="1" x14ac:dyDescent="0.25">
      <c r="B1" s="30"/>
      <c r="C1" s="30"/>
      <c r="D1" s="30"/>
      <c r="E1" s="30"/>
      <c r="F1" s="30"/>
    </row>
    <row r="2" spans="2:11" ht="14.25" customHeight="1" x14ac:dyDescent="0.25">
      <c r="C2" s="31" t="s">
        <v>21</v>
      </c>
      <c r="D2" s="32"/>
      <c r="E2" s="32"/>
      <c r="F2" s="32"/>
      <c r="G2" s="33"/>
    </row>
    <row r="3" spans="2:11" ht="14.25" customHeight="1" x14ac:dyDescent="0.25">
      <c r="C3" s="20"/>
      <c r="D3" s="21"/>
      <c r="E3" s="21"/>
      <c r="F3" s="25">
        <v>0.15</v>
      </c>
      <c r="G3" s="26"/>
      <c r="H3" s="27">
        <v>0.1</v>
      </c>
      <c r="I3" s="28"/>
      <c r="J3" s="29">
        <v>3.8899999999999997E-2</v>
      </c>
      <c r="K3" s="29"/>
    </row>
    <row r="4" spans="2:11" ht="25.5" customHeight="1" x14ac:dyDescent="0.25">
      <c r="B4" s="1"/>
      <c r="C4" s="2" t="s">
        <v>25</v>
      </c>
      <c r="D4" s="15" t="s">
        <v>23</v>
      </c>
      <c r="E4" s="16" t="s">
        <v>24</v>
      </c>
      <c r="F4" s="17" t="s">
        <v>24</v>
      </c>
      <c r="G4" s="17" t="s">
        <v>27</v>
      </c>
      <c r="H4" s="18" t="s">
        <v>24</v>
      </c>
      <c r="I4" s="18" t="s">
        <v>27</v>
      </c>
      <c r="J4" s="19" t="s">
        <v>24</v>
      </c>
      <c r="K4" s="19" t="s">
        <v>27</v>
      </c>
    </row>
    <row r="5" spans="2:11" x14ac:dyDescent="0.25">
      <c r="B5" s="1"/>
      <c r="C5" s="10">
        <v>51.5</v>
      </c>
      <c r="D5" s="8" t="s">
        <v>19</v>
      </c>
      <c r="E5" s="13">
        <v>0.15</v>
      </c>
      <c r="F5" s="4">
        <f>C5*$E$5</f>
        <v>7.7249999999999996</v>
      </c>
      <c r="G5" s="4">
        <f>C5-F5</f>
        <v>43.774999999999999</v>
      </c>
      <c r="H5" s="4">
        <f>C5*$E$6</f>
        <v>5.15</v>
      </c>
      <c r="I5" s="4">
        <f>C5-H5</f>
        <v>46.35</v>
      </c>
      <c r="J5" s="4">
        <f>C5*$E$7</f>
        <v>2.0033499999999997</v>
      </c>
      <c r="K5" s="4">
        <f>C5-J5</f>
        <v>49.496650000000002</v>
      </c>
    </row>
    <row r="6" spans="2:11" x14ac:dyDescent="0.25">
      <c r="B6" s="1"/>
      <c r="C6" s="10">
        <v>65</v>
      </c>
      <c r="D6" s="12" t="s">
        <v>20</v>
      </c>
      <c r="E6" s="13">
        <v>0.1</v>
      </c>
      <c r="F6" s="4">
        <f t="shared" ref="F6:F8" si="0">C6*$E$5</f>
        <v>9.75</v>
      </c>
      <c r="G6" s="4">
        <f t="shared" ref="G6:G8" si="1">C6-F6</f>
        <v>55.25</v>
      </c>
      <c r="H6" s="4">
        <f t="shared" ref="H6:H8" si="2">C6*$E$6</f>
        <v>6.5</v>
      </c>
      <c r="I6" s="4">
        <f t="shared" ref="I6:I8" si="3">C6-H6</f>
        <v>58.5</v>
      </c>
      <c r="J6" s="4">
        <f t="shared" ref="J6:J8" si="4">C6*$E$7</f>
        <v>2.5284999999999997</v>
      </c>
      <c r="K6" s="4">
        <f t="shared" ref="K6:K8" si="5">C6-J6</f>
        <v>62.471499999999999</v>
      </c>
    </row>
    <row r="7" spans="2:11" x14ac:dyDescent="0.25">
      <c r="B7" s="1"/>
      <c r="C7" s="10">
        <v>80</v>
      </c>
      <c r="D7" s="8" t="s">
        <v>22</v>
      </c>
      <c r="E7" s="14">
        <v>3.8899999999999997E-2</v>
      </c>
      <c r="F7" s="4">
        <f t="shared" si="0"/>
        <v>12</v>
      </c>
      <c r="G7" s="4">
        <f t="shared" si="1"/>
        <v>68</v>
      </c>
      <c r="H7" s="4">
        <f t="shared" si="2"/>
        <v>8</v>
      </c>
      <c r="I7" s="4">
        <f t="shared" si="3"/>
        <v>72</v>
      </c>
      <c r="J7" s="4">
        <f t="shared" si="4"/>
        <v>3.1119999999999997</v>
      </c>
      <c r="K7" s="4">
        <f t="shared" si="5"/>
        <v>76.888000000000005</v>
      </c>
    </row>
    <row r="8" spans="2:11" x14ac:dyDescent="0.25">
      <c r="C8" s="10">
        <v>100</v>
      </c>
      <c r="D8" s="8" t="s">
        <v>26</v>
      </c>
      <c r="F8" s="4">
        <f t="shared" si="0"/>
        <v>15</v>
      </c>
      <c r="G8" s="4">
        <f t="shared" si="1"/>
        <v>85</v>
      </c>
      <c r="H8" s="4">
        <f t="shared" si="2"/>
        <v>10</v>
      </c>
      <c r="I8" s="4">
        <f t="shared" si="3"/>
        <v>90</v>
      </c>
      <c r="J8" s="4">
        <f t="shared" si="4"/>
        <v>3.8899999999999997</v>
      </c>
      <c r="K8" s="4">
        <f t="shared" si="5"/>
        <v>96.11</v>
      </c>
    </row>
  </sheetData>
  <mergeCells count="5">
    <mergeCell ref="F3:G3"/>
    <mergeCell ref="H3:I3"/>
    <mergeCell ref="J3:K3"/>
    <mergeCell ref="B1:F1"/>
    <mergeCell ref="C2:G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6CDE6-A255-4F0C-BAA7-F92D80A441AE}">
  <dimension ref="A1:E11"/>
  <sheetViews>
    <sheetView showGridLines="0" tabSelected="1" zoomScale="190" zoomScaleNormal="190" workbookViewId="0">
      <selection activeCell="H7" sqref="H7"/>
    </sheetView>
  </sheetViews>
  <sheetFormatPr defaultRowHeight="15" x14ac:dyDescent="0.25"/>
  <cols>
    <col min="1" max="1" width="12.28515625" customWidth="1"/>
    <col min="2" max="2" width="11.140625" customWidth="1"/>
    <col min="3" max="3" width="10.7109375" customWidth="1"/>
    <col min="4" max="4" width="11" customWidth="1"/>
    <col min="5" max="5" width="11.28515625" customWidth="1"/>
    <col min="6" max="6" width="11.5703125" customWidth="1"/>
    <col min="7" max="7" width="10.42578125" customWidth="1"/>
    <col min="8" max="8" width="11.5703125" customWidth="1"/>
  </cols>
  <sheetData>
    <row r="1" spans="1:5" x14ac:dyDescent="0.25">
      <c r="B1" s="34" t="s">
        <v>28</v>
      </c>
      <c r="C1" s="35"/>
      <c r="D1" s="35"/>
      <c r="E1" s="36"/>
    </row>
    <row r="2" spans="1:5" x14ac:dyDescent="0.25">
      <c r="B2" s="37" t="s">
        <v>33</v>
      </c>
      <c r="C2" s="38"/>
      <c r="D2" s="38"/>
      <c r="E2" s="39"/>
    </row>
    <row r="3" spans="1:5" ht="30" x14ac:dyDescent="0.25">
      <c r="A3" s="1"/>
      <c r="B3" s="17" t="s">
        <v>29</v>
      </c>
      <c r="C3" s="17" t="s">
        <v>30</v>
      </c>
      <c r="D3" s="18" t="s">
        <v>31</v>
      </c>
      <c r="E3" s="18" t="s">
        <v>32</v>
      </c>
    </row>
    <row r="4" spans="1:5" x14ac:dyDescent="0.25">
      <c r="A4" s="1"/>
      <c r="B4" s="54">
        <v>2.992</v>
      </c>
      <c r="C4" s="55">
        <v>2.1095000000000002</v>
      </c>
      <c r="D4" s="54">
        <v>2.2829999999999999</v>
      </c>
      <c r="E4" s="54">
        <v>3.0539999999999998</v>
      </c>
    </row>
    <row r="5" spans="1:5" x14ac:dyDescent="0.25">
      <c r="A5" s="47">
        <v>5.2999999999999999E-2</v>
      </c>
      <c r="B5" s="40" t="s">
        <v>34</v>
      </c>
      <c r="C5" s="40"/>
      <c r="D5" s="40"/>
      <c r="E5" s="41"/>
    </row>
    <row r="6" spans="1:5" x14ac:dyDescent="0.25">
      <c r="A6" s="48" t="s">
        <v>24</v>
      </c>
      <c r="B6" s="22">
        <f>B4*$A$5</f>
        <v>0.15857599999999999</v>
      </c>
      <c r="C6" s="22">
        <f t="shared" ref="C6:E6" si="0">C4*$A$5</f>
        <v>0.1118035</v>
      </c>
      <c r="D6" s="22">
        <f t="shared" si="0"/>
        <v>0.120999</v>
      </c>
      <c r="E6" s="22">
        <f t="shared" si="0"/>
        <v>0.16186199999999998</v>
      </c>
    </row>
    <row r="7" spans="1:5" ht="30" x14ac:dyDescent="0.25">
      <c r="A7" s="49" t="s">
        <v>35</v>
      </c>
      <c r="B7" s="52">
        <f>B4-B6</f>
        <v>2.8334239999999999</v>
      </c>
      <c r="C7" s="53">
        <f t="shared" ref="C7:E7" si="1">C4-C6</f>
        <v>1.9976965000000002</v>
      </c>
      <c r="D7" s="52">
        <f t="shared" si="1"/>
        <v>2.1620010000000001</v>
      </c>
      <c r="E7" s="52">
        <f t="shared" si="1"/>
        <v>2.8921379999999997</v>
      </c>
    </row>
    <row r="8" spans="1:5" x14ac:dyDescent="0.25">
      <c r="A8" s="44">
        <v>8.8999999999999996E-2</v>
      </c>
      <c r="B8" s="42" t="s">
        <v>37</v>
      </c>
      <c r="C8" s="42"/>
      <c r="D8" s="42"/>
      <c r="E8" s="43"/>
    </row>
    <row r="9" spans="1:5" ht="17.25" customHeight="1" x14ac:dyDescent="0.25">
      <c r="A9" s="45" t="s">
        <v>36</v>
      </c>
      <c r="B9" s="56">
        <f>B4*$A$8</f>
        <v>0.26628799999999997</v>
      </c>
      <c r="C9" s="56">
        <f t="shared" ref="C9:E9" si="2">C4*$A$8</f>
        <v>0.18774550000000001</v>
      </c>
      <c r="D9" s="56">
        <f t="shared" si="2"/>
        <v>0.20318699999999998</v>
      </c>
      <c r="E9" s="56">
        <f t="shared" si="2"/>
        <v>0.27180599999999999</v>
      </c>
    </row>
    <row r="10" spans="1:5" ht="30" x14ac:dyDescent="0.25">
      <c r="A10" s="46" t="s">
        <v>35</v>
      </c>
      <c r="B10" s="50">
        <f>B4+B9</f>
        <v>3.2582879999999999</v>
      </c>
      <c r="C10" s="51">
        <f t="shared" ref="C10:E10" si="3">C4+C9</f>
        <v>2.2972455000000003</v>
      </c>
      <c r="D10" s="50">
        <f t="shared" si="3"/>
        <v>2.4861869999999997</v>
      </c>
      <c r="E10" s="50">
        <f t="shared" si="3"/>
        <v>3.325806</v>
      </c>
    </row>
    <row r="11" spans="1:5" ht="38.25" customHeight="1" x14ac:dyDescent="0.25">
      <c r="B11" s="23"/>
    </row>
  </sheetData>
  <mergeCells count="4">
    <mergeCell ref="B5:E5"/>
    <mergeCell ref="B8:E8"/>
    <mergeCell ref="B1:E1"/>
    <mergeCell ref="B2:E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Comissão</vt:lpstr>
      <vt:lpstr>Escola Tio Sam</vt:lpstr>
      <vt:lpstr>Posto Enche o Tanque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senac</dc:creator>
  <cp:lastModifiedBy>senac</cp:lastModifiedBy>
  <dcterms:created xsi:type="dcterms:W3CDTF">2023-06-08T16:57:28Z</dcterms:created>
  <dcterms:modified xsi:type="dcterms:W3CDTF">2023-06-09T17:31:03Z</dcterms:modified>
</cp:coreProperties>
</file>