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Modelo5\backend\api\docs\"/>
    </mc:Choice>
  </mc:AlternateContent>
  <xr:revisionPtr revIDLastSave="0" documentId="13_ncr:1_{6F738A61-F9CE-483E-B930-7AF1A2E64177}" xr6:coauthVersionLast="47" xr6:coauthVersionMax="47" xr10:uidLastSave="{00000000-0000-0000-0000-000000000000}"/>
  <bookViews>
    <workbookView xWindow="-120" yWindow="-120" windowWidth="29040" windowHeight="15840" activeTab="3" xr2:uid="{5DA22023-2B77-4AB7-B940-23F48F0A5C6C}"/>
  </bookViews>
  <sheets>
    <sheet name="REQUISITOS DO PROJETO" sheetId="9" r:id="rId1"/>
    <sheet name="DADOS SIMPLES" sheetId="4" r:id="rId2"/>
    <sheet name="DADOS FORMATADOS" sheetId="2" r:id="rId3"/>
    <sheet name="DADOS CLASSIFICADOS" sheetId="3" r:id="rId4"/>
    <sheet name="DADOS ELIANA" sheetId="5" r:id="rId5"/>
    <sheet name="RESUMO ELIANA" sheetId="6" r:id="rId6"/>
  </sheets>
  <definedNames>
    <definedName name="_xlnm._FilterDatabase" localSheetId="3" hidden="1">'DADOS CLASSIFICADOS'!$A$1:$I$21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K16" i="3"/>
  <c r="L8" i="3"/>
  <c r="L4" i="3"/>
  <c r="K4" i="3"/>
  <c r="H11" i="3"/>
  <c r="K8" i="3"/>
  <c r="J4" i="3"/>
  <c r="J11" i="3"/>
  <c r="F2" i="4"/>
  <c r="E22" i="6"/>
  <c r="E18" i="6"/>
  <c r="H9" i="6"/>
  <c r="H12" i="6"/>
  <c r="H11" i="6"/>
  <c r="H10" i="6"/>
  <c r="H4" i="6"/>
  <c r="H3" i="6"/>
  <c r="H2" i="6"/>
  <c r="H5" i="6" s="1"/>
  <c r="H12" i="5"/>
  <c r="H11" i="5"/>
  <c r="H10" i="5"/>
  <c r="H4" i="5"/>
  <c r="H3" i="5"/>
  <c r="H2" i="5"/>
  <c r="H15" i="3"/>
  <c r="H12" i="3"/>
  <c r="H16" i="3"/>
  <c r="H13" i="3"/>
  <c r="H17" i="3"/>
  <c r="H4" i="3"/>
  <c r="H5" i="3"/>
  <c r="H6" i="3"/>
  <c r="H19" i="3"/>
  <c r="H20" i="3"/>
  <c r="H21" i="3"/>
  <c r="H2" i="3"/>
  <c r="H3" i="3"/>
  <c r="H18" i="3"/>
  <c r="H7" i="3"/>
  <c r="H8" i="3"/>
  <c r="H9" i="3"/>
  <c r="H10" i="3"/>
  <c r="H14" i="3"/>
  <c r="H13" i="6" l="1"/>
</calcChain>
</file>

<file path=xl/sharedStrings.xml><?xml version="1.0" encoding="utf-8"?>
<sst xmlns="http://schemas.openxmlformats.org/spreadsheetml/2006/main" count="657" uniqueCount="194">
  <si>
    <t>TIPO</t>
  </si>
  <si>
    <t>DATA</t>
  </si>
  <si>
    <t>PRODUTO</t>
  </si>
  <si>
    <t>VALOR</t>
  </si>
  <si>
    <t>VENDEDOR</t>
  </si>
  <si>
    <t>2022-01-15T19: 20: 30-03: 00</t>
  </si>
  <si>
    <t xml:space="preserve">CURSO DE BEM-ESTAR      </t>
  </si>
  <si>
    <t>0000012750</t>
  </si>
  <si>
    <t>JOSE CARLOS</t>
  </si>
  <si>
    <t>2021-12-03T11: 46: 02-03: 00</t>
  </si>
  <si>
    <t xml:space="preserve">DOMINANDO INVESTIMENTOS </t>
  </si>
  <si>
    <t>0000050000</t>
  </si>
  <si>
    <t>MARIA CANDIDA</t>
  </si>
  <si>
    <t>2022-01-16T14: 13: 54-03: 00</t>
  </si>
  <si>
    <t>THIAGO OLIVEIRA</t>
  </si>
  <si>
    <t>0000004500</t>
  </si>
  <si>
    <t>2022-01-22T08: 59: 13-03: 00</t>
  </si>
  <si>
    <t>2022-02-01T23: 35: 43-03: 00</t>
  </si>
  <si>
    <t>DESENVOLVEDOR FULL STACK</t>
  </si>
  <si>
    <t>0000155000</t>
  </si>
  <si>
    <t>ELIANA NOGUEIRA</t>
  </si>
  <si>
    <t>2022-02-03T17: 23: 37-03: 00</t>
  </si>
  <si>
    <t>CARLOS BATISTA</t>
  </si>
  <si>
    <t>2022-02-03T20: 51: 59-03: 00</t>
  </si>
  <si>
    <t>CAROLINA MACHADO</t>
  </si>
  <si>
    <t>2022-02-04T07: 42: 12-03: 00</t>
  </si>
  <si>
    <t>CELSO DE MELO</t>
  </si>
  <si>
    <t>2022-02-19T05: 33: 07-03: 00</t>
  </si>
  <si>
    <t>2022-03-01T02: 09: 54-03: 00</t>
  </si>
  <si>
    <t>2022-03-03T09: 07: 35-03: 00</t>
  </si>
  <si>
    <t>2022-03-03T13: 12: 16-03: 00</t>
  </si>
  <si>
    <t>NATUREZA</t>
  </si>
  <si>
    <t>SINAL</t>
  </si>
  <si>
    <t>DESCRIÇÃO</t>
  </si>
  <si>
    <t>Entrada</t>
  </si>
  <si>
    <t>Saída</t>
  </si>
  <si>
    <t>Venda Produtor</t>
  </si>
  <si>
    <t>Venda Afiliado</t>
  </si>
  <si>
    <t>Comissão Recebida</t>
  </si>
  <si>
    <t>Comissão Paga</t>
  </si>
  <si>
    <t>-</t>
  </si>
  <si>
    <t>+</t>
  </si>
  <si>
    <t>REAIS</t>
  </si>
  <si>
    <t>Eliana é produz o produto Desenvolvedor Full Stack</t>
  </si>
  <si>
    <t>Seus vendedores afiliados</t>
  </si>
  <si>
    <t>Comissão Paga aos vendedores</t>
  </si>
  <si>
    <t>Eliana vendeu</t>
  </si>
  <si>
    <t>Resumo Eliana Produtora</t>
  </si>
  <si>
    <t>Afiliados</t>
  </si>
  <si>
    <t>Valor Bruto</t>
  </si>
  <si>
    <t>Comissões</t>
  </si>
  <si>
    <t>Saldo Final</t>
  </si>
  <si>
    <t xml:space="preserve"> </t>
  </si>
  <si>
    <t>| Tipo | Descrição         | Natureza | Sinal |</t>
  </si>
  <si>
    <t>| ---- | ----------------- | -------- | ----- |</t>
  </si>
  <si>
    <t>| 1    | Venda produtor    | Entrada  | +     |</t>
  </si>
  <si>
    <t>| 2    | Venda afiliado    | Entrada  | +     |</t>
  </si>
  <si>
    <t>| 3    | Comissão paga     | Saída    | -     |</t>
  </si>
  <si>
    <t>| 4    | Comissão recebida | Entrada  | +     |</t>
  </si>
  <si>
    <t>podendo ser do produtor ou afiliado.</t>
  </si>
  <si>
    <t># Desafio de programação</t>
  </si>
  <si>
    <t>O objetivo desse teste é avaliar as suas habilidades em programação.</t>
  </si>
  <si>
    <t>## Descrição do projeto</t>
  </si>
  <si>
    <t>Surgiu uma nova demanda urgente e precisamos de uma área exclusiva para fazer o</t>
  </si>
  <si>
    <t>upload de um arquivo das transações feitas na venda de produtos por nossos</t>
  </si>
  <si>
    <t>clientes.</t>
  </si>
  <si>
    <t>produtos, desde que seja paga uma comissão por venda.</t>
  </si>
  <si>
    <t>banco de dados relacional.</t>
  </si>
  <si>
    <t>## Configurando Seu Ambiente</t>
  </si>
  <si>
    <t>1. No diretório onde você descompactou o arquivo do desafio crie um repo git e</t>
  </si>
  <si>
    <t>   uma branch:</t>
  </si>
  <si>
    <t>   git init --initial-branch=main</t>
  </si>
  <si>
    <t>   git checkout -b desafio</t>
  </si>
  <si>
    <t>2. Desenvolva o desafio fazendo commits no repositório.</t>
  </si>
  <si>
    <t>## Requisitos Funcionais</t>
  </si>
  <si>
    <t>Sua aplicação deve:</t>
  </si>
  <si>
    <t>1. Ter uma tela (via formulário) para fazer o upload do arquivo</t>
  </si>
  <si>
    <t>2. Fazer o parsing do arquivo recebido, normalizar os dados e armazená-los em um</t>
  </si>
  <si>
    <t>   banco de dados relacional, seguindo as definições de interpretação do arquivo</t>
  </si>
  <si>
    <t>3. Exibir a lista de todas as transações de produtos importadas</t>
  </si>
  <si>
    <t>4. Exibir o saldo final do produtor</t>
  </si>
  <si>
    <t>6. Fazer tratamento de erros no backend, e reportar mensagens de erro amigáveis</t>
  </si>
  <si>
    <t>   no frontend.</t>
  </si>
  <si>
    <t>## Requisitos Não Funcionais</t>
  </si>
  <si>
    <t>1. Escreva um README descrevendo o projeto e como fazer o setup.</t>
  </si>
  <si>
    <t>1. A aplicação deve ser simples de configurar e rodar, compatível com ambiente</t>
  </si>
  <si>
    <t>1. Utilize docker para os diferentes serviços que compõe a aplicação para que</t>
  </si>
  <si>
    <t>   funcione facilmente fora do seu ambiente pessoal.</t>
  </si>
  <si>
    <t>1. Use commits pequenos no Git e escreva uma boa descrição para cada um.</t>
  </si>
  <si>
    <t>1. Faça o código mais legível e limpo possível.</t>
  </si>
  <si>
    <t>   português se preferir.</t>
  </si>
  <si>
    <t>1. Grave um vídeo de poucos minutos (até 5) mostrando sua solução em</t>
  </si>
  <si>
    <t>   funcionamento. Mesmo usando Docker já tivemos problemas.</t>
  </si>
  <si>
    <t>   Isso vai nos dar mais velocidade e agilidade para corrigir. Se não puder</t>
  </si>
  <si>
    <t>   gravar um vídeo, adicione imagens de todas as telas (mas o vídeo é</t>
  </si>
  <si>
    <t>   preferível). Ferramenta para gravar tela:</t>
  </si>
  <si>
    <t>   - Windows, Mac, Linux: OBS Studio</t>
  </si>
  <si>
    <t>   - Mac: gravador nativo (basta apertar cmd+shift+5)</t>
  </si>
  <si>
    <t>   Se o vídeo tiver tamanho final menor que 25mb, o que é improvável, pode</t>
  </si>
  <si>
    <t>   enviar por email mesmo. Do contrário, pode ser tanto por um link do Google</t>
  </si>
  <si>
    <t>   Drive ou do YouTube (não listado). Ambos gratuitos.</t>
  </si>
  <si>
    <t>## Requisitos Bônus</t>
  </si>
  <si>
    <t>Sua aplicação não precisa, mas ficaremos impressionados se ela:</t>
  </si>
  <si>
    <t>1. Tiver documentação das APIs do backend.</t>
  </si>
  <si>
    <t>2. Utilizar docker-compose para orquestar os serviços num todo.</t>
  </si>
  <si>
    <t>3. Ter testes de integração ou end-to-end.</t>
  </si>
  <si>
    <t>4. Tiver toda a documentação escrita em inglês fácil de entender.</t>
  </si>
  <si>
    <t>5. Lidar com autenticação e/ou autorização. OK</t>
  </si>
  <si>
    <t>## Formato do arquivo de entrada</t>
  </si>
  <si>
    <t>| Campo    | Início | Fim | Tamanho | Descrição                      |</t>
  </si>
  <si>
    <t>| -------- | ------ | --- | ------- | ------------------------------ |</t>
  </si>
  <si>
    <t>| Tipo     | 1      | 1   | 1       | Tipo da transação              |</t>
  </si>
  <si>
    <t>| Data     | 2      | 26  | 25      | Data - ISO Date + GMT          |</t>
  </si>
  <si>
    <t>| Produto  | 27     | 56  | 30      | Descrição do produto           |</t>
  </si>
  <si>
    <t>| Valor    | 57     | 66  | 10      | Valor da transação em centavos |</t>
  </si>
  <si>
    <t>| Vendedor | 67     | 86  | 20      | Nome do vendedor               |</t>
  </si>
  <si>
    <t>### Tipos de transação</t>
  </si>
  <si>
    <t>Esses são os valores possíveis para o campo Tipo:</t>
  </si>
  <si>
    <t>## Avaliação</t>
  </si>
  <si>
    <t>Seu projeto será avaliado de acordo com os seguintes critérios:</t>
  </si>
  <si>
    <t>1. Documentação do setup do ambiente e execução que rode a aplicação com</t>
  </si>
  <si>
    <t>   sucesso.</t>
  </si>
  <si>
    <t>3. Boa estruturação do componentes e layout de código, mas sem over engineering.</t>
  </si>
  <si>
    <t>4. Legibilidade do código.</t>
  </si>
  <si>
    <t>5. Boa cobertura de testes.</t>
  </si>
  <si>
    <t>6. Claridade e extensão da documentação.</t>
  </si>
  <si>
    <t>## Entregando a Resposta do Desafio</t>
  </si>
  <si>
    <t>   git bundle create nome-sobrenome.bundle HEAD desafio</t>
  </si>
  <si>
    <t>2. Envie o arquivo do bundle para nós via email, para a mesma pessoa que te</t>
  </si>
  <si>
    <t>   enviou o desafio.</t>
  </si>
  <si>
    <t>#### Verificar o bundle</t>
  </si>
  <si>
    <t>Para verificar o arquivo antes de enviar utilize o seguinte comando:</t>
  </si>
  <si>
    <t>```</t>
  </si>
  <si>
    <t>git clone nome-sobrenome.bundle hubla-take-home</t>
  </si>
  <si>
    <t>## Boa Sorte!!!</t>
  </si>
  <si>
    <r>
      <t>Você deve utilizar o arquivo [sales.txt](</t>
    </r>
    <r>
      <rPr>
        <u/>
        <sz val="13"/>
        <rFont val="Consolas"/>
        <family val="3"/>
      </rPr>
      <t>sales.txt</t>
    </r>
    <r>
      <rPr>
        <sz val="13"/>
        <rFont val="Consolas"/>
        <family val="3"/>
      </rPr>
      <t>) para fazer o teste da</t>
    </r>
  </si>
  <si>
    <t>   ```bash</t>
  </si>
  <si>
    <t>   ```</t>
  </si>
  <si>
    <r>
      <t>2. Cumprimento dos [requisitos funcionais](</t>
    </r>
    <r>
      <rPr>
        <u/>
        <sz val="13"/>
        <rFont val="Consolas"/>
        <family val="3"/>
      </rPr>
      <t>#Requisitos-Funcionais</t>
    </r>
    <r>
      <rPr>
        <sz val="13"/>
        <rFont val="Consolas"/>
        <family val="3"/>
      </rPr>
      <t>) e</t>
    </r>
  </si>
  <si>
    <r>
      <t>   [não funcionais](</t>
    </r>
    <r>
      <rPr>
        <u/>
        <sz val="13"/>
        <rFont val="Consolas"/>
        <family val="3"/>
      </rPr>
      <t>#Requisitos-Nao-Funcionais</t>
    </r>
    <r>
      <rPr>
        <sz val="13"/>
        <rFont val="Consolas"/>
        <family val="3"/>
      </rPr>
      <t>).</t>
    </r>
  </si>
  <si>
    <r>
      <t>7. Cumprimento de algum [requisito bônus](</t>
    </r>
    <r>
      <rPr>
        <u/>
        <sz val="13"/>
        <rFont val="Consolas"/>
        <family val="3"/>
      </rPr>
      <t>#Requisitos-Bonus</t>
    </r>
    <r>
      <rPr>
        <sz val="13"/>
        <rFont val="Consolas"/>
        <family val="3"/>
      </rPr>
      <t>).</t>
    </r>
  </si>
  <si>
    <r>
      <t>1. Crie um [git bundle](</t>
    </r>
    <r>
      <rPr>
        <u/>
        <sz val="13"/>
        <rFont val="Consolas"/>
        <family val="3"/>
      </rPr>
      <t>https://git-scm.com/docs/git-bundle</t>
    </r>
    <r>
      <rPr>
        <sz val="13"/>
        <rFont val="Consolas"/>
        <family val="3"/>
      </rPr>
      <t>) com o seu trabalho:</t>
    </r>
  </si>
  <si>
    <t>A cópia do seu trabalho vai estar em `hubla-take-home`.</t>
  </si>
  <si>
    <t>Saida</t>
  </si>
  <si>
    <r>
      <t xml:space="preserve">Nossa plataforma trabalha no modelo </t>
    </r>
    <r>
      <rPr>
        <b/>
        <sz val="13"/>
        <color rgb="FFFF0000"/>
        <rFont val="Consolas"/>
        <family val="3"/>
      </rPr>
      <t>criador-afiliado</t>
    </r>
    <r>
      <rPr>
        <sz val="13"/>
        <rFont val="Consolas"/>
        <family val="3"/>
      </rPr>
      <t xml:space="preserve">, sendo assim </t>
    </r>
    <r>
      <rPr>
        <b/>
        <sz val="13"/>
        <color rgb="FFFF0000"/>
        <rFont val="Consolas"/>
        <family val="3"/>
      </rPr>
      <t>um criador</t>
    </r>
  </si>
  <si>
    <r>
      <rPr>
        <b/>
        <sz val="13"/>
        <color rgb="FFFF0000"/>
        <rFont val="Consolas"/>
        <family val="3"/>
      </rPr>
      <t>pode vender seus produtos e ter 1 ou mais afiliados</t>
    </r>
    <r>
      <rPr>
        <sz val="13"/>
        <rFont val="Consolas"/>
        <family val="3"/>
      </rPr>
      <t xml:space="preserve"> também vendendo esses</t>
    </r>
  </si>
  <si>
    <r>
      <rPr>
        <b/>
        <sz val="13"/>
        <color rgb="FFFF0000"/>
        <rFont val="Consolas"/>
        <family val="3"/>
      </rPr>
      <t>Uma transação financeira é um contrato de compra e venda.</t>
    </r>
    <r>
      <rPr>
        <sz val="13"/>
        <rFont val="Consolas"/>
        <family val="3"/>
      </rPr>
      <t xml:space="preserve"> No contexto do</t>
    </r>
  </si>
  <si>
    <r>
      <t xml:space="preserve">enunciado, vamos considerar que </t>
    </r>
    <r>
      <rPr>
        <b/>
        <sz val="13"/>
        <color rgb="FFFF0000"/>
        <rFont val="Consolas"/>
        <family val="3"/>
      </rPr>
      <t>cada transação resulta na mudança do saldo,</t>
    </r>
  </si>
  <si>
    <r>
      <t xml:space="preserve">Sua tarefa é construir uma interface web que possibilite o </t>
    </r>
    <r>
      <rPr>
        <b/>
        <sz val="13"/>
        <color rgb="FFFF0000"/>
        <rFont val="Consolas"/>
        <family val="3"/>
      </rPr>
      <t>upload de um arquivo</t>
    </r>
  </si>
  <si>
    <r>
      <t xml:space="preserve">de transações de produtos vendidos, </t>
    </r>
    <r>
      <rPr>
        <b/>
        <sz val="13"/>
        <color rgb="FFFF0000"/>
        <rFont val="Consolas"/>
        <family val="3"/>
      </rPr>
      <t>normalizar os dados e armazená-los</t>
    </r>
    <r>
      <rPr>
        <sz val="13"/>
        <rFont val="Consolas"/>
        <family val="3"/>
      </rPr>
      <t xml:space="preserve"> em um</t>
    </r>
  </si>
  <si>
    <r>
      <t xml:space="preserve">aplicação. </t>
    </r>
    <r>
      <rPr>
        <b/>
        <sz val="12"/>
        <color rgb="FFFF0000"/>
        <rFont val="Consolas"/>
        <family val="3"/>
      </rPr>
      <t>O formato esá descrito na seção "Formato do arquivo de entrada".</t>
    </r>
  </si>
  <si>
    <r>
      <t xml:space="preserve">   Unix. Você deve utilizar </t>
    </r>
    <r>
      <rPr>
        <b/>
        <sz val="13"/>
        <color rgb="FFFF0000"/>
        <rFont val="Consolas"/>
        <family val="3"/>
      </rPr>
      <t>apenas bibliotecas gratuitas ou livres.</t>
    </r>
  </si>
  <si>
    <r>
      <t xml:space="preserve">1. Use </t>
    </r>
    <r>
      <rPr>
        <b/>
        <sz val="13"/>
        <rFont val="Consolas"/>
        <family val="3"/>
      </rPr>
      <t>qualquer banco de dados relacional.</t>
    </r>
  </si>
  <si>
    <r>
      <t xml:space="preserve">1. Escreva </t>
    </r>
    <r>
      <rPr>
        <b/>
        <sz val="13"/>
        <rFont val="Consolas"/>
        <family val="3"/>
      </rPr>
      <t>unit tests tanto no backend quanto do frontend</t>
    </r>
    <r>
      <rPr>
        <sz val="13"/>
        <rFont val="Consolas"/>
        <family val="3"/>
      </rPr>
      <t>.</t>
    </r>
  </si>
  <si>
    <r>
      <t xml:space="preserve">1. Escreva o código (nomes e comentários) em inglês. </t>
    </r>
    <r>
      <rPr>
        <b/>
        <sz val="13"/>
        <color rgb="FF7030A0"/>
        <rFont val="Consolas"/>
        <family val="3"/>
      </rPr>
      <t>A documentação pode ser em</t>
    </r>
  </si>
  <si>
    <t>{'CURSO DE BEM-ESTAR': {'seller': 'JOSE CARLOS', 'price': 25500}, 'DOMINANDO INVESTIMENTOS': {'seller': 'MARIA CANDIDA', 'price': 150000}, 'DESENVOLVEDOR FULL STACK': {'seller': 'ELIANA NOGUEIRA', 'price': 465000}}</t>
  </si>
  <si>
    <t>{'CURSO DE BEM-ESTAR': {'seller': 'JOSE CARLOS', 'price': 38250}, 'DOMINANDO INVESTIMENTOS': {'seller': 'MARIA CANDIDA', 'price': 150000}, 'DESENVOLVEDOR FULL STACK': {'seller': 'ELIANA NOGUEIRA', 'price': 930000}}</t>
  </si>
  <si>
    <t>{'CURSO DE BEM-ESTAR': {'seller': 'JOSE CARLOS', 'price': 33750}, 'DOMINANDO INVESTIMENTOS': {'seller': 'MARIA CANDIDA', 'price': 150000}, 'DESENVOLVEDOR FULL STACK': {'seller': 'ELIANA NOGUEIRA', 'price': 780000}}</t>
  </si>
  <si>
    <t>{'CURSO DE BEM-ESTAR': {'affiliate': 'THIAGO OLIVEIRA', 'price': 4500}, 'DESENVOLVEDOR FULL STACK': {'affiliate': 'CARLOS BATISTA', 'price': 150000}}</t>
  </si>
  <si>
    <t xml:space="preserve">{'THIAGO OLIVEIRA': {'affiliate': 'THIAGO OLIVEIRA', 'price': 4500}, 'CARLOS BATISTA': {'affiliate': 'CARLOS BATISTA', 'price': </t>
  </si>
  <si>
    <t>50000}, 'CAROLINA MACHADO': {'affiliate': 'CAROLINA MACHADO', 'price': 50000}, 'CELSO DE MELO': {'affiliate': 'CELSO DE MELO', 'price': 50000}}</t>
  </si>
  <si>
    <t xml:space="preserve">{'JOSE_CARLOS': {'CURSO DE BEM-ESTAR': {'person': 'JOSE_CARLOS', 'price': 21000}}, 'MARIA_CANDIDA': {'DOMINANDO INVESTIMENTOS': </t>
  </si>
  <si>
    <t>{'person': 'MARIA_CANDIDA', 'price': 150000}}, 'THIAGO_OLIVEIRA': {}, 'ELIANA_NOGUEIRA': {'DESENVOLVEDOR FULL STACK': {'person': 'ELIANA_NOGUEIRA', 'price': 315000}}, 'CARLOS_BATISTA': {}, 'CAROLINA_MACHADO': {}, 'CELSO_DE_MELO': {}}</t>
  </si>
  <si>
    <t>{'CURSO DE BEM-ESTAR': {'affiliate': 'THIAGO_OLIVEIRA', 'price': 4500}, 'DESENVOLVEDOR FULL STACK': {'affiliate': 'CARLOS_BATISTA', 'price': 150000}}</t>
  </si>
  <si>
    <r>
      <t xml:space="preserve">5. Exibir o saldo final </t>
    </r>
    <r>
      <rPr>
        <b/>
        <sz val="13"/>
        <color rgb="FFFF0000"/>
        <rFont val="Consolas"/>
        <family val="3"/>
      </rPr>
      <t>de um</t>
    </r>
    <r>
      <rPr>
        <sz val="13"/>
        <rFont val="Consolas"/>
        <family val="3"/>
      </rPr>
      <t xml:space="preserve"> afiliado</t>
    </r>
  </si>
  <si>
    <t xml:space="preserve">{'JOSE_CARLOS': {'CURSO DE BEM-ESTAR': {'person': 'JOSE_CARLOS', 'price': 25500, 'price_affiliate': 0}}, 'MARIA_CANDIDA': {'DOMINANDO INVESTIMENTOS': {'person': 'MARIA_CANDIDA', 'price': 150000, 'price_affiliate': 0}}, 'THIAGO_OLIVEIRA': {}, 'ELIANA_NOGUEIRA': {'DESENVOLVEDOR FULL STACK': {'person': 'ELIANA_NOGUEIRA', </t>
  </si>
  <si>
    <t>'price': 465000, 'price_affiliate': 0}}, 'CARLOS_BATISTA': {}, 'CAROLINA_MACHADO': {}, 'CELSO_DE_MELO': {}}</t>
  </si>
  <si>
    <t xml:space="preserve">[{'total_sell_affiliate': 12750, 'total_comission_payed': 4500, </t>
  </si>
  <si>
    <t xml:space="preserve">'peson': 'JOSE_CARLOS', 'product': 'CURSO DE BEM-ESTAR'}, {'total_sell_affiliate': 0, 'total_comission_payed': 0, 'peson': 'MARIA_CANDIDA', 'product': 'DOMINANDO INVESTIMENTOS'}, {'total_sell_affiliate': 465000, 'total_comission_payed': 150000, 'peson': 'ELIANA_NOGUEIRA', 'product': 'DESENVOLVEDOR FULL STACK'}] </t>
  </si>
  <si>
    <t>[{</t>
  </si>
  <si>
    <t>'total_sell_affiliate': 12750,</t>
  </si>
  <si>
    <t>'total_comission_payed': 4500,</t>
  </si>
  <si>
    <t>'total': 38250,</t>
  </si>
  <si>
    <t>'liquido': 33750,</t>
  </si>
  <si>
    <t>'product': 'CURSO DE BEM-ESTAR',</t>
  </si>
  <si>
    <t>'total_sell_productor': 25500,</t>
  </si>
  <si>
    <t>'peson': 'JOSE_CARLOS'</t>
  </si>
  <si>
    <t>}, {</t>
  </si>
  <si>
    <t>'total_sell_affiliate': 0,</t>
  </si>
  <si>
    <t>'total_comission_payed': 0,</t>
  </si>
  <si>
    <t>'total': 150000,</t>
  </si>
  <si>
    <t>'liquido': 150000,</t>
  </si>
  <si>
    <t>'product': 'DOMINANDO INVESTIMENTOS',</t>
  </si>
  <si>
    <t>'total_sell_productor': 150000,</t>
  </si>
  <si>
    <t>'peson': 'MARIA_CANDIDA'</t>
  </si>
  <si>
    <t>'total_sell_affiliate': 465000,</t>
  </si>
  <si>
    <t>'total_comission_payed': 150000,</t>
  </si>
  <si>
    <t>'total': 930000,</t>
  </si>
  <si>
    <t>'liquido': 780000,</t>
  </si>
  <si>
    <t>'product': 'DESENVOLVEDOR FULL STACK',</t>
  </si>
  <si>
    <t>'total_sell_productor': 465000,</t>
  </si>
  <si>
    <t>'peson': 'ELIANA_NOGUEIRA'</t>
  </si>
  <si>
    <t>}]</t>
  </si>
  <si>
    <t>[{"total_sell_affiliate": 12750, "total_comission_payed": 4500, "total": 38250, "liquido": 33750, "product": "CURSO DE BEM-ESTAR", "total_sell_productor": 25500, "peson": "JOSE_CARLOS"}, {"total_sell_affiliate": 465000, "total_comission_payed": 150000, "total": 620000, "liquido": 470000, "product": "DESENVOLVEDOR FULL STACK", "total_sell_productor": 155000, "peson": "JOSE_CARLOS"}, {"total_sell_affiliate": 0, "total_comission_payed": 0, "total": 150000, "liquido": 150000, "product": "DOMINANDO INVESTIMENTOS", "total_sell_productor": 150000, "peson": "MARIA_CANDIDA"}, {"total_sell_affiliate": 465000, "total_comission_payed": 150000, "total": 930000, "liquido": 780000, "product": "DESENVOLVEDOR FULL STACK", "total_sell_productor": 465000, "peson": "ELIANA_NOGUEIRA"}]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</si>
</sst>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9"/>
      <name val="Consolas"/>
      <family val="3"/>
    </font>
    <font>
      <sz val="11"/>
      <name val="Calibri"/>
      <family val="2"/>
      <scheme val="minor"/>
    </font>
    <font>
      <sz val="16"/>
      <name val="Consolas"/>
      <family val="3"/>
    </font>
    <font>
      <b/>
      <sz val="13"/>
      <name val="Consolas"/>
      <family val="3"/>
    </font>
    <font>
      <sz val="13"/>
      <name val="Consolas"/>
      <family val="3"/>
    </font>
    <font>
      <u/>
      <sz val="13"/>
      <name val="Consolas"/>
      <family val="3"/>
    </font>
    <font>
      <b/>
      <sz val="13"/>
      <color rgb="FFFF0000"/>
      <name val="Consolas"/>
      <family val="3"/>
    </font>
    <font>
      <b/>
      <sz val="12"/>
      <color rgb="FFFF0000"/>
      <name val="Consolas"/>
      <family val="3"/>
    </font>
    <font>
      <b/>
      <sz val="13"/>
      <color rgb="FF7030A0"/>
      <name val="Consolas"/>
      <family val="3"/>
    </font>
    <font>
      <sz val="11"/>
      <color theme="1"/>
      <name val="Calibri"/>
      <family val="2"/>
      <scheme val="minor"/>
    </font>
    <font>
      <sz val="11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141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8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164" fontId="0" fillId="0" borderId="0" xfId="0" applyNumberFormat="1"/>
    <xf numFmtId="164" fontId="2" fillId="2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3" fillId="0" borderId="0" xfId="0" applyNumberFormat="1" applyFont="1"/>
    <xf numFmtId="0" fontId="5" fillId="0" borderId="0" xfId="0" applyFont="1"/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0" fontId="8" fillId="6" borderId="4" xfId="0" applyFont="1" applyFill="1" applyBorder="1"/>
    <xf numFmtId="0" fontId="8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8" xfId="0" applyFont="1" applyFill="1" applyBorder="1"/>
    <xf numFmtId="164" fontId="2" fillId="5" borderId="0" xfId="0" applyNumberFormat="1" applyFont="1" applyFill="1" applyAlignment="1">
      <alignment horizontal="left"/>
    </xf>
    <xf numFmtId="0" fontId="8" fillId="6" borderId="11" xfId="0" applyFont="1" applyFill="1" applyBorder="1"/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164" fontId="8" fillId="6" borderId="10" xfId="0" applyNumberFormat="1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7" borderId="4" xfId="0" quotePrefix="1" applyFont="1" applyFill="1" applyBorder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5" xfId="0" applyFont="1" applyFill="1" applyBorder="1"/>
    <xf numFmtId="0" fontId="8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164" fontId="7" fillId="2" borderId="0" xfId="0" applyNumberFormat="1" applyFont="1" applyFill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0" fillId="10" borderId="0" xfId="0" applyFill="1"/>
    <xf numFmtId="0" fontId="0" fillId="9" borderId="0" xfId="0" applyFill="1"/>
    <xf numFmtId="2" fontId="0" fillId="0" borderId="0" xfId="1" applyNumberFormat="1" applyFont="1"/>
    <xf numFmtId="1" fontId="0" fillId="0" borderId="0" xfId="0" applyNumberFormat="1"/>
    <xf numFmtId="0" fontId="8" fillId="10" borderId="5" xfId="0" applyFont="1" applyFill="1" applyBorder="1"/>
    <xf numFmtId="1" fontId="0" fillId="0" borderId="0" xfId="1" applyNumberFormat="1" applyFont="1"/>
    <xf numFmtId="1" fontId="21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EA93-B706-48A3-924F-8B7166C6FDE2}">
  <dimension ref="A1:B140"/>
  <sheetViews>
    <sheetView topLeftCell="A32" zoomScale="115" zoomScaleNormal="115" workbookViewId="0">
      <selection activeCell="D34" sqref="D34"/>
    </sheetView>
  </sheetViews>
  <sheetFormatPr defaultRowHeight="15" x14ac:dyDescent="0.25"/>
  <cols>
    <col min="1" max="1" width="112.140625" customWidth="1"/>
  </cols>
  <sheetData>
    <row r="1" spans="1:1" ht="16.5" x14ac:dyDescent="0.25">
      <c r="A1" s="64" t="s">
        <v>60</v>
      </c>
    </row>
    <row r="2" spans="1:1" x14ac:dyDescent="0.25">
      <c r="A2" s="65"/>
    </row>
    <row r="3" spans="1:1" ht="16.5" x14ac:dyDescent="0.25">
      <c r="A3" s="66" t="s">
        <v>61</v>
      </c>
    </row>
    <row r="4" spans="1:1" x14ac:dyDescent="0.25">
      <c r="A4" s="65"/>
    </row>
    <row r="5" spans="1:1" ht="16.5" x14ac:dyDescent="0.25">
      <c r="A5" s="64" t="s">
        <v>62</v>
      </c>
    </row>
    <row r="6" spans="1:1" x14ac:dyDescent="0.25">
      <c r="A6" s="65"/>
    </row>
    <row r="7" spans="1:1" ht="16.5" x14ac:dyDescent="0.25">
      <c r="A7" s="66" t="s">
        <v>63</v>
      </c>
    </row>
    <row r="8" spans="1:1" ht="16.5" x14ac:dyDescent="0.25">
      <c r="A8" s="66" t="s">
        <v>64</v>
      </c>
    </row>
    <row r="9" spans="1:1" ht="16.5" x14ac:dyDescent="0.25">
      <c r="A9" s="66" t="s">
        <v>65</v>
      </c>
    </row>
    <row r="10" spans="1:1" x14ac:dyDescent="0.25">
      <c r="A10" s="65"/>
    </row>
    <row r="11" spans="1:1" ht="16.5" customHeight="1" x14ac:dyDescent="0.25">
      <c r="A11" s="66" t="s">
        <v>144</v>
      </c>
    </row>
    <row r="12" spans="1:1" ht="16.5" customHeight="1" x14ac:dyDescent="0.25">
      <c r="A12" s="66" t="s">
        <v>145</v>
      </c>
    </row>
    <row r="13" spans="1:1" ht="16.5" customHeight="1" x14ac:dyDescent="0.25">
      <c r="A13" s="66" t="s">
        <v>66</v>
      </c>
    </row>
    <row r="14" spans="1:1" x14ac:dyDescent="0.25">
      <c r="A14" s="65"/>
    </row>
    <row r="15" spans="1:1" ht="16.5" x14ac:dyDescent="0.25">
      <c r="A15" s="66" t="s">
        <v>146</v>
      </c>
    </row>
    <row r="16" spans="1:1" ht="16.5" x14ac:dyDescent="0.25">
      <c r="A16" s="66" t="s">
        <v>147</v>
      </c>
    </row>
    <row r="17" spans="1:1" ht="16.5" x14ac:dyDescent="0.25">
      <c r="A17" s="67" t="s">
        <v>59</v>
      </c>
    </row>
    <row r="18" spans="1:1" x14ac:dyDescent="0.25">
      <c r="A18" s="65"/>
    </row>
    <row r="19" spans="1:1" ht="16.5" x14ac:dyDescent="0.25">
      <c r="A19" s="66" t="s">
        <v>148</v>
      </c>
    </row>
    <row r="20" spans="1:1" ht="16.5" x14ac:dyDescent="0.25">
      <c r="A20" s="66" t="s">
        <v>149</v>
      </c>
    </row>
    <row r="21" spans="1:1" ht="16.5" x14ac:dyDescent="0.25">
      <c r="A21" s="67" t="s">
        <v>67</v>
      </c>
    </row>
    <row r="22" spans="1:1" x14ac:dyDescent="0.25">
      <c r="A22" s="65"/>
    </row>
    <row r="23" spans="1:1" ht="16.5" x14ac:dyDescent="0.25">
      <c r="A23" s="66" t="s">
        <v>135</v>
      </c>
    </row>
    <row r="24" spans="1:1" ht="16.5" x14ac:dyDescent="0.25">
      <c r="A24" s="66" t="s">
        <v>150</v>
      </c>
    </row>
    <row r="25" spans="1:1" x14ac:dyDescent="0.25">
      <c r="A25" s="65"/>
    </row>
    <row r="26" spans="1:1" ht="16.5" x14ac:dyDescent="0.25">
      <c r="A26" s="64" t="s">
        <v>68</v>
      </c>
    </row>
    <row r="27" spans="1:1" x14ac:dyDescent="0.25">
      <c r="A27" s="65"/>
    </row>
    <row r="28" spans="1:1" ht="16.5" x14ac:dyDescent="0.25">
      <c r="A28" s="66" t="s">
        <v>69</v>
      </c>
    </row>
    <row r="29" spans="1:1" ht="16.5" x14ac:dyDescent="0.25">
      <c r="A29" s="66" t="s">
        <v>70</v>
      </c>
    </row>
    <row r="30" spans="1:1" ht="16.5" x14ac:dyDescent="0.25">
      <c r="A30" s="66" t="s">
        <v>136</v>
      </c>
    </row>
    <row r="31" spans="1:1" ht="16.5" x14ac:dyDescent="0.25">
      <c r="A31" s="66" t="s">
        <v>71</v>
      </c>
    </row>
    <row r="32" spans="1:1" ht="16.5" x14ac:dyDescent="0.25">
      <c r="A32" s="66" t="s">
        <v>72</v>
      </c>
    </row>
    <row r="33" spans="1:2" ht="16.5" x14ac:dyDescent="0.25">
      <c r="A33" s="66" t="s">
        <v>137</v>
      </c>
    </row>
    <row r="34" spans="1:2" ht="16.5" x14ac:dyDescent="0.25">
      <c r="A34" s="66" t="s">
        <v>73</v>
      </c>
    </row>
    <row r="35" spans="1:2" x14ac:dyDescent="0.25">
      <c r="A35" s="65"/>
    </row>
    <row r="36" spans="1:2" ht="16.5" x14ac:dyDescent="0.25">
      <c r="A36" s="64" t="s">
        <v>74</v>
      </c>
    </row>
    <row r="37" spans="1:2" x14ac:dyDescent="0.25">
      <c r="A37" s="65"/>
    </row>
    <row r="38" spans="1:2" ht="16.5" x14ac:dyDescent="0.25">
      <c r="A38" s="66" t="s">
        <v>75</v>
      </c>
    </row>
    <row r="39" spans="1:2" x14ac:dyDescent="0.25">
      <c r="A39" s="65"/>
    </row>
    <row r="40" spans="1:2" ht="16.5" x14ac:dyDescent="0.25">
      <c r="A40" s="66" t="s">
        <v>76</v>
      </c>
      <c r="B40" s="70"/>
    </row>
    <row r="41" spans="1:2" ht="16.5" x14ac:dyDescent="0.25">
      <c r="A41" s="66" t="s">
        <v>77</v>
      </c>
      <c r="B41" s="70"/>
    </row>
    <row r="42" spans="1:2" ht="16.5" x14ac:dyDescent="0.25">
      <c r="A42" s="66" t="s">
        <v>78</v>
      </c>
      <c r="B42" s="70"/>
    </row>
    <row r="43" spans="1:2" ht="16.5" x14ac:dyDescent="0.25">
      <c r="A43" s="66" t="s">
        <v>79</v>
      </c>
      <c r="B43" s="70"/>
    </row>
    <row r="44" spans="1:2" ht="16.5" x14ac:dyDescent="0.25">
      <c r="A44" s="66" t="s">
        <v>80</v>
      </c>
    </row>
    <row r="45" spans="1:2" ht="16.5" x14ac:dyDescent="0.25">
      <c r="A45" s="66" t="s">
        <v>164</v>
      </c>
    </row>
    <row r="46" spans="1:2" ht="16.5" x14ac:dyDescent="0.25">
      <c r="A46" s="66" t="s">
        <v>81</v>
      </c>
      <c r="B46" s="71"/>
    </row>
    <row r="47" spans="1:2" ht="16.5" x14ac:dyDescent="0.25">
      <c r="A47" s="66" t="s">
        <v>82</v>
      </c>
      <c r="B47" s="71"/>
    </row>
    <row r="48" spans="1:2" x14ac:dyDescent="0.25">
      <c r="A48" s="65"/>
    </row>
    <row r="49" spans="1:2" ht="16.5" x14ac:dyDescent="0.25">
      <c r="A49" s="64" t="s">
        <v>83</v>
      </c>
    </row>
    <row r="50" spans="1:2" x14ac:dyDescent="0.25">
      <c r="A50" s="65"/>
    </row>
    <row r="51" spans="1:2" ht="16.5" x14ac:dyDescent="0.25">
      <c r="A51" s="66" t="s">
        <v>84</v>
      </c>
    </row>
    <row r="52" spans="1:2" ht="16.5" x14ac:dyDescent="0.25">
      <c r="A52" s="66" t="s">
        <v>85</v>
      </c>
    </row>
    <row r="53" spans="1:2" ht="16.5" x14ac:dyDescent="0.25">
      <c r="A53" s="66" t="s">
        <v>151</v>
      </c>
    </row>
    <row r="54" spans="1:2" ht="16.5" x14ac:dyDescent="0.25">
      <c r="A54" s="66" t="s">
        <v>86</v>
      </c>
    </row>
    <row r="55" spans="1:2" ht="16.5" x14ac:dyDescent="0.25">
      <c r="A55" s="66" t="s">
        <v>87</v>
      </c>
    </row>
    <row r="56" spans="1:2" ht="16.5" x14ac:dyDescent="0.25">
      <c r="A56" s="66" t="s">
        <v>152</v>
      </c>
      <c r="B56" s="70"/>
    </row>
    <row r="57" spans="1:2" ht="16.5" x14ac:dyDescent="0.25">
      <c r="A57" s="68" t="s">
        <v>88</v>
      </c>
      <c r="B57" s="70"/>
    </row>
    <row r="58" spans="1:2" ht="16.5" x14ac:dyDescent="0.25">
      <c r="A58" s="66" t="s">
        <v>153</v>
      </c>
    </row>
    <row r="59" spans="1:2" ht="16.5" x14ac:dyDescent="0.25">
      <c r="A59" s="66" t="s">
        <v>89</v>
      </c>
    </row>
    <row r="60" spans="1:2" ht="16.5" x14ac:dyDescent="0.25">
      <c r="A60" s="67" t="s">
        <v>154</v>
      </c>
    </row>
    <row r="61" spans="1:2" ht="16.5" x14ac:dyDescent="0.25">
      <c r="A61" s="69" t="s">
        <v>90</v>
      </c>
    </row>
    <row r="62" spans="1:2" ht="16.5" x14ac:dyDescent="0.25">
      <c r="A62" s="66" t="s">
        <v>91</v>
      </c>
    </row>
    <row r="63" spans="1:2" ht="16.5" x14ac:dyDescent="0.25">
      <c r="A63" s="66" t="s">
        <v>92</v>
      </c>
    </row>
    <row r="64" spans="1:2" x14ac:dyDescent="0.25">
      <c r="A64" s="65"/>
    </row>
    <row r="65" spans="1:1" ht="16.5" x14ac:dyDescent="0.25">
      <c r="A65" s="66" t="s">
        <v>93</v>
      </c>
    </row>
    <row r="66" spans="1:1" ht="16.5" x14ac:dyDescent="0.25">
      <c r="A66" s="66" t="s">
        <v>94</v>
      </c>
    </row>
    <row r="67" spans="1:1" ht="16.5" x14ac:dyDescent="0.25">
      <c r="A67" s="66" t="s">
        <v>95</v>
      </c>
    </row>
    <row r="68" spans="1:1" x14ac:dyDescent="0.25">
      <c r="A68" s="65"/>
    </row>
    <row r="69" spans="1:1" ht="16.5" x14ac:dyDescent="0.25">
      <c r="A69" s="66" t="s">
        <v>96</v>
      </c>
    </row>
    <row r="70" spans="1:1" ht="16.5" x14ac:dyDescent="0.25">
      <c r="A70" s="66" t="s">
        <v>97</v>
      </c>
    </row>
    <row r="71" spans="1:1" x14ac:dyDescent="0.25">
      <c r="A71" s="65"/>
    </row>
    <row r="72" spans="1:1" ht="16.5" x14ac:dyDescent="0.25">
      <c r="A72" s="66" t="s">
        <v>98</v>
      </c>
    </row>
    <row r="73" spans="1:1" ht="16.5" x14ac:dyDescent="0.25">
      <c r="A73" s="66" t="s">
        <v>99</v>
      </c>
    </row>
    <row r="74" spans="1:1" ht="16.5" x14ac:dyDescent="0.25">
      <c r="A74" s="66" t="s">
        <v>100</v>
      </c>
    </row>
    <row r="75" spans="1:1" x14ac:dyDescent="0.25">
      <c r="A75" s="65"/>
    </row>
    <row r="76" spans="1:1" ht="16.5" x14ac:dyDescent="0.25">
      <c r="A76" s="64" t="s">
        <v>101</v>
      </c>
    </row>
    <row r="77" spans="1:1" x14ac:dyDescent="0.25">
      <c r="A77" s="65"/>
    </row>
    <row r="78" spans="1:1" ht="16.5" x14ac:dyDescent="0.25">
      <c r="A78" s="66" t="s">
        <v>102</v>
      </c>
    </row>
    <row r="79" spans="1:1" x14ac:dyDescent="0.25">
      <c r="A79" s="65"/>
    </row>
    <row r="80" spans="1:1" ht="16.5" x14ac:dyDescent="0.25">
      <c r="A80" s="69" t="s">
        <v>103</v>
      </c>
    </row>
    <row r="81" spans="1:1" ht="16.5" x14ac:dyDescent="0.25">
      <c r="A81" s="64" t="s">
        <v>104</v>
      </c>
    </row>
    <row r="82" spans="1:1" ht="16.5" x14ac:dyDescent="0.25">
      <c r="A82" s="66" t="s">
        <v>105</v>
      </c>
    </row>
    <row r="83" spans="1:1" ht="16.5" x14ac:dyDescent="0.25">
      <c r="A83" s="69" t="s">
        <v>106</v>
      </c>
    </row>
    <row r="84" spans="1:1" ht="16.5" x14ac:dyDescent="0.25">
      <c r="A84" s="67" t="s">
        <v>107</v>
      </c>
    </row>
    <row r="85" spans="1:1" x14ac:dyDescent="0.25">
      <c r="A85" s="65"/>
    </row>
    <row r="86" spans="1:1" ht="16.5" x14ac:dyDescent="0.25">
      <c r="A86" s="64" t="s">
        <v>108</v>
      </c>
    </row>
    <row r="87" spans="1:1" x14ac:dyDescent="0.25">
      <c r="A87" s="65"/>
    </row>
    <row r="88" spans="1:1" ht="16.5" x14ac:dyDescent="0.25">
      <c r="A88" s="66" t="s">
        <v>109</v>
      </c>
    </row>
    <row r="89" spans="1:1" ht="16.5" x14ac:dyDescent="0.25">
      <c r="A89" s="66" t="s">
        <v>110</v>
      </c>
    </row>
    <row r="90" spans="1:1" ht="16.5" x14ac:dyDescent="0.25">
      <c r="A90" s="66" t="s">
        <v>111</v>
      </c>
    </row>
    <row r="91" spans="1:1" ht="16.5" x14ac:dyDescent="0.25">
      <c r="A91" s="66" t="s">
        <v>112</v>
      </c>
    </row>
    <row r="92" spans="1:1" ht="16.5" x14ac:dyDescent="0.25">
      <c r="A92" s="66" t="s">
        <v>113</v>
      </c>
    </row>
    <row r="93" spans="1:1" ht="16.5" x14ac:dyDescent="0.25">
      <c r="A93" s="66" t="s">
        <v>114</v>
      </c>
    </row>
    <row r="94" spans="1:1" ht="16.5" x14ac:dyDescent="0.25">
      <c r="A94" s="66" t="s">
        <v>115</v>
      </c>
    </row>
    <row r="95" spans="1:1" x14ac:dyDescent="0.25">
      <c r="A95" s="65"/>
    </row>
    <row r="96" spans="1:1" ht="16.5" x14ac:dyDescent="0.25">
      <c r="A96" s="64" t="s">
        <v>116</v>
      </c>
    </row>
    <row r="97" spans="1:1" x14ac:dyDescent="0.25">
      <c r="A97" s="65"/>
    </row>
    <row r="98" spans="1:1" ht="16.5" x14ac:dyDescent="0.25">
      <c r="A98" s="66" t="s">
        <v>117</v>
      </c>
    </row>
    <row r="99" spans="1:1" x14ac:dyDescent="0.25">
      <c r="A99" s="65"/>
    </row>
    <row r="100" spans="1:1" ht="16.5" x14ac:dyDescent="0.25">
      <c r="A100" s="66" t="s">
        <v>53</v>
      </c>
    </row>
    <row r="101" spans="1:1" ht="16.5" x14ac:dyDescent="0.25">
      <c r="A101" s="66" t="s">
        <v>54</v>
      </c>
    </row>
    <row r="102" spans="1:1" ht="16.5" x14ac:dyDescent="0.25">
      <c r="A102" s="66" t="s">
        <v>55</v>
      </c>
    </row>
    <row r="103" spans="1:1" ht="16.5" x14ac:dyDescent="0.25">
      <c r="A103" s="66" t="s">
        <v>56</v>
      </c>
    </row>
    <row r="104" spans="1:1" ht="16.5" x14ac:dyDescent="0.25">
      <c r="A104" s="66" t="s">
        <v>57</v>
      </c>
    </row>
    <row r="105" spans="1:1" ht="16.5" x14ac:dyDescent="0.25">
      <c r="A105" s="66" t="s">
        <v>58</v>
      </c>
    </row>
    <row r="106" spans="1:1" x14ac:dyDescent="0.25">
      <c r="A106" s="65"/>
    </row>
    <row r="107" spans="1:1" ht="16.5" x14ac:dyDescent="0.25">
      <c r="A107" s="64" t="s">
        <v>118</v>
      </c>
    </row>
    <row r="108" spans="1:1" x14ac:dyDescent="0.25">
      <c r="A108" s="65"/>
    </row>
    <row r="109" spans="1:1" ht="16.5" x14ac:dyDescent="0.25">
      <c r="A109" s="66" t="s">
        <v>119</v>
      </c>
    </row>
    <row r="110" spans="1:1" x14ac:dyDescent="0.25">
      <c r="A110" s="65"/>
    </row>
    <row r="111" spans="1:1" ht="16.5" x14ac:dyDescent="0.25">
      <c r="A111" s="69" t="s">
        <v>120</v>
      </c>
    </row>
    <row r="112" spans="1:1" ht="16.5" x14ac:dyDescent="0.25">
      <c r="A112" s="69" t="s">
        <v>121</v>
      </c>
    </row>
    <row r="113" spans="1:1" ht="16.5" x14ac:dyDescent="0.25">
      <c r="A113" s="66" t="s">
        <v>138</v>
      </c>
    </row>
    <row r="114" spans="1:1" ht="16.5" x14ac:dyDescent="0.25">
      <c r="A114" s="66" t="s">
        <v>139</v>
      </c>
    </row>
    <row r="115" spans="1:1" ht="16.5" x14ac:dyDescent="0.25">
      <c r="A115" s="66" t="s">
        <v>122</v>
      </c>
    </row>
    <row r="116" spans="1:1" ht="16.5" x14ac:dyDescent="0.25">
      <c r="A116" s="66" t="s">
        <v>123</v>
      </c>
    </row>
    <row r="117" spans="1:1" ht="16.5" x14ac:dyDescent="0.25">
      <c r="A117" s="66" t="s">
        <v>124</v>
      </c>
    </row>
    <row r="118" spans="1:1" ht="16.5" x14ac:dyDescent="0.25">
      <c r="A118" s="69" t="s">
        <v>125</v>
      </c>
    </row>
    <row r="119" spans="1:1" ht="16.5" x14ac:dyDescent="0.25">
      <c r="A119" s="66" t="s">
        <v>140</v>
      </c>
    </row>
    <row r="120" spans="1:1" x14ac:dyDescent="0.25">
      <c r="A120" s="65"/>
    </row>
    <row r="121" spans="1:1" ht="16.5" x14ac:dyDescent="0.25">
      <c r="A121" s="64" t="s">
        <v>126</v>
      </c>
    </row>
    <row r="122" spans="1:1" x14ac:dyDescent="0.25">
      <c r="A122" s="65"/>
    </row>
    <row r="123" spans="1:1" ht="16.5" x14ac:dyDescent="0.25">
      <c r="A123" s="66" t="s">
        <v>141</v>
      </c>
    </row>
    <row r="124" spans="1:1" ht="16.5" x14ac:dyDescent="0.25">
      <c r="A124" s="66" t="s">
        <v>136</v>
      </c>
    </row>
    <row r="125" spans="1:1" ht="16.5" x14ac:dyDescent="0.25">
      <c r="A125" s="66" t="s">
        <v>127</v>
      </c>
    </row>
    <row r="126" spans="1:1" ht="16.5" x14ac:dyDescent="0.25">
      <c r="A126" s="66" t="s">
        <v>137</v>
      </c>
    </row>
    <row r="127" spans="1:1" ht="16.5" x14ac:dyDescent="0.25">
      <c r="A127" s="66" t="s">
        <v>128</v>
      </c>
    </row>
    <row r="128" spans="1:1" ht="16.5" x14ac:dyDescent="0.25">
      <c r="A128" s="66" t="s">
        <v>129</v>
      </c>
    </row>
    <row r="129" spans="1:1" x14ac:dyDescent="0.25">
      <c r="A129" s="65"/>
    </row>
    <row r="130" spans="1:1" ht="16.5" x14ac:dyDescent="0.25">
      <c r="A130" s="64" t="s">
        <v>130</v>
      </c>
    </row>
    <row r="131" spans="1:1" x14ac:dyDescent="0.25">
      <c r="A131" s="65"/>
    </row>
    <row r="132" spans="1:1" ht="16.5" x14ac:dyDescent="0.25">
      <c r="A132" s="66" t="s">
        <v>131</v>
      </c>
    </row>
    <row r="133" spans="1:1" x14ac:dyDescent="0.25">
      <c r="A133" s="65"/>
    </row>
    <row r="134" spans="1:1" ht="16.5" x14ac:dyDescent="0.25">
      <c r="A134" s="66" t="s">
        <v>132</v>
      </c>
    </row>
    <row r="135" spans="1:1" ht="16.5" x14ac:dyDescent="0.25">
      <c r="A135" s="66" t="s">
        <v>133</v>
      </c>
    </row>
    <row r="136" spans="1:1" ht="16.5" x14ac:dyDescent="0.25">
      <c r="A136" s="66" t="s">
        <v>132</v>
      </c>
    </row>
    <row r="137" spans="1:1" x14ac:dyDescent="0.25">
      <c r="A137" s="65"/>
    </row>
    <row r="138" spans="1:1" ht="16.5" x14ac:dyDescent="0.25">
      <c r="A138" s="66" t="s">
        <v>142</v>
      </c>
    </row>
    <row r="139" spans="1:1" x14ac:dyDescent="0.25">
      <c r="A139" s="65"/>
    </row>
    <row r="140" spans="1:1" ht="16.5" x14ac:dyDescent="0.25">
      <c r="A140" s="6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ACD-BA6F-4CED-8353-4C1EA0202EBE}">
  <dimension ref="A1:Q21"/>
  <sheetViews>
    <sheetView workbookViewId="0">
      <selection activeCell="I16" sqref="I16"/>
    </sheetView>
  </sheetViews>
  <sheetFormatPr defaultRowHeight="15" x14ac:dyDescent="0.25"/>
  <cols>
    <col min="1" max="1" width="7" bestFit="1" customWidth="1"/>
    <col min="2" max="2" width="39.28515625" bestFit="1" customWidth="1"/>
    <col min="3" max="3" width="40.7109375" bestFit="1" customWidth="1"/>
    <col min="4" max="4" width="17.140625" bestFit="1" customWidth="1"/>
    <col min="5" max="5" width="28.42578125" bestFit="1" customWidth="1"/>
  </cols>
  <sheetData>
    <row r="1" spans="1:17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7" ht="21" x14ac:dyDescent="0.35">
      <c r="A2" s="4">
        <v>1</v>
      </c>
      <c r="B2" s="5" t="s">
        <v>5</v>
      </c>
      <c r="C2" s="5" t="s">
        <v>6</v>
      </c>
      <c r="D2" s="6" t="s">
        <v>7</v>
      </c>
      <c r="E2" s="7" t="s">
        <v>8</v>
      </c>
      <c r="F2" t="str">
        <f>_xlfn.CONCAT(A2:E2)</f>
        <v>12022-01-15T19: 20: 30-03: 00CURSO DE BEM-ESTAR      0000012750JOSE CARLOS</v>
      </c>
    </row>
    <row r="3" spans="1:17" ht="21" x14ac:dyDescent="0.35">
      <c r="A3" s="4">
        <v>1</v>
      </c>
      <c r="B3" s="5" t="s">
        <v>9</v>
      </c>
      <c r="C3" s="5" t="s">
        <v>10</v>
      </c>
      <c r="D3" s="6" t="s">
        <v>11</v>
      </c>
      <c r="E3" s="7" t="s">
        <v>12</v>
      </c>
    </row>
    <row r="4" spans="1:17" ht="24" x14ac:dyDescent="0.35">
      <c r="A4" s="4">
        <v>1</v>
      </c>
      <c r="B4" s="5" t="s">
        <v>16</v>
      </c>
      <c r="C4" s="5" t="s">
        <v>10</v>
      </c>
      <c r="D4" s="6" t="s">
        <v>11</v>
      </c>
      <c r="E4" s="7" t="s">
        <v>12</v>
      </c>
      <c r="G4" s="61" t="s">
        <v>53</v>
      </c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7" ht="24" x14ac:dyDescent="0.35">
      <c r="A5" s="4">
        <v>1</v>
      </c>
      <c r="B5" s="5" t="s">
        <v>17</v>
      </c>
      <c r="C5" s="5" t="s">
        <v>18</v>
      </c>
      <c r="D5" s="6" t="s">
        <v>19</v>
      </c>
      <c r="E5" s="7" t="s">
        <v>20</v>
      </c>
      <c r="G5" s="61" t="s">
        <v>54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ht="24" x14ac:dyDescent="0.35">
      <c r="A6" s="4">
        <v>1</v>
      </c>
      <c r="B6" s="5" t="s">
        <v>27</v>
      </c>
      <c r="C6" s="5" t="s">
        <v>10</v>
      </c>
      <c r="D6" s="6" t="s">
        <v>11</v>
      </c>
      <c r="E6" s="7" t="s">
        <v>12</v>
      </c>
      <c r="G6" s="61" t="s">
        <v>55</v>
      </c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ht="24" x14ac:dyDescent="0.35">
      <c r="A7" s="4">
        <v>1</v>
      </c>
      <c r="B7" s="5" t="s">
        <v>28</v>
      </c>
      <c r="C7" s="5" t="s">
        <v>6</v>
      </c>
      <c r="D7" s="6" t="s">
        <v>7</v>
      </c>
      <c r="E7" s="7" t="s">
        <v>8</v>
      </c>
      <c r="G7" s="61" t="s">
        <v>56</v>
      </c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ht="24" x14ac:dyDescent="0.35">
      <c r="A8" s="4">
        <v>1</v>
      </c>
      <c r="B8" s="5" t="s">
        <v>29</v>
      </c>
      <c r="C8" s="5" t="s">
        <v>18</v>
      </c>
      <c r="D8" s="6" t="s">
        <v>19</v>
      </c>
      <c r="E8" s="7" t="s">
        <v>20</v>
      </c>
      <c r="G8" s="61" t="s">
        <v>57</v>
      </c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x14ac:dyDescent="0.35">
      <c r="A9" s="4">
        <v>1</v>
      </c>
      <c r="B9" s="5" t="s">
        <v>30</v>
      </c>
      <c r="C9" s="5" t="s">
        <v>18</v>
      </c>
      <c r="D9" s="6" t="s">
        <v>19</v>
      </c>
      <c r="E9" s="7" t="s">
        <v>20</v>
      </c>
      <c r="G9" s="61" t="s">
        <v>58</v>
      </c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21" x14ac:dyDescent="0.35">
      <c r="A10" s="4">
        <v>2</v>
      </c>
      <c r="B10" s="5" t="s">
        <v>13</v>
      </c>
      <c r="C10" s="5" t="s">
        <v>6</v>
      </c>
      <c r="D10" s="6" t="s">
        <v>7</v>
      </c>
      <c r="E10" s="7" t="s">
        <v>14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 ht="21" x14ac:dyDescent="0.35">
      <c r="A11" s="4">
        <v>2</v>
      </c>
      <c r="B11" s="5" t="s">
        <v>21</v>
      </c>
      <c r="C11" s="5" t="s">
        <v>18</v>
      </c>
      <c r="D11" s="6" t="s">
        <v>19</v>
      </c>
      <c r="E11" s="7" t="s">
        <v>22</v>
      </c>
    </row>
    <row r="12" spans="1:17" ht="21" x14ac:dyDescent="0.35">
      <c r="A12" s="4">
        <v>2</v>
      </c>
      <c r="B12" s="5" t="s">
        <v>23</v>
      </c>
      <c r="C12" s="5" t="s">
        <v>18</v>
      </c>
      <c r="D12" s="6" t="s">
        <v>19</v>
      </c>
      <c r="E12" s="7" t="s">
        <v>24</v>
      </c>
      <c r="G12" s="63"/>
    </row>
    <row r="13" spans="1:17" ht="21" x14ac:dyDescent="0.35">
      <c r="A13" s="4">
        <v>2</v>
      </c>
      <c r="B13" s="5" t="s">
        <v>25</v>
      </c>
      <c r="C13" s="5" t="s">
        <v>18</v>
      </c>
      <c r="D13" s="6" t="s">
        <v>19</v>
      </c>
      <c r="E13" s="7" t="s">
        <v>26</v>
      </c>
      <c r="G13" s="63"/>
    </row>
    <row r="14" spans="1:17" ht="21" x14ac:dyDescent="0.35">
      <c r="A14" s="4">
        <v>3</v>
      </c>
      <c r="B14" s="5" t="s">
        <v>13</v>
      </c>
      <c r="C14" s="5" t="s">
        <v>6</v>
      </c>
      <c r="D14" s="6" t="s">
        <v>15</v>
      </c>
      <c r="E14" s="7" t="s">
        <v>8</v>
      </c>
      <c r="G14" s="63"/>
    </row>
    <row r="15" spans="1:17" ht="21" x14ac:dyDescent="0.35">
      <c r="A15" s="4">
        <v>3</v>
      </c>
      <c r="B15" s="5" t="s">
        <v>21</v>
      </c>
      <c r="C15" s="5" t="s">
        <v>18</v>
      </c>
      <c r="D15" s="6" t="s">
        <v>11</v>
      </c>
      <c r="E15" s="7" t="s">
        <v>20</v>
      </c>
    </row>
    <row r="16" spans="1:17" ht="21" x14ac:dyDescent="0.35">
      <c r="A16" s="4">
        <v>3</v>
      </c>
      <c r="B16" s="5" t="s">
        <v>23</v>
      </c>
      <c r="C16" s="5" t="s">
        <v>18</v>
      </c>
      <c r="D16" s="6" t="s">
        <v>11</v>
      </c>
      <c r="E16" s="7" t="s">
        <v>20</v>
      </c>
    </row>
    <row r="17" spans="1:5" ht="21" x14ac:dyDescent="0.35">
      <c r="A17" s="4">
        <v>3</v>
      </c>
      <c r="B17" s="5" t="s">
        <v>25</v>
      </c>
      <c r="C17" s="5" t="s">
        <v>18</v>
      </c>
      <c r="D17" s="6" t="s">
        <v>11</v>
      </c>
      <c r="E17" s="7" t="s">
        <v>20</v>
      </c>
    </row>
    <row r="18" spans="1:5" ht="21" x14ac:dyDescent="0.35">
      <c r="A18" s="4">
        <v>4</v>
      </c>
      <c r="B18" s="5" t="s">
        <v>13</v>
      </c>
      <c r="C18" s="5" t="s">
        <v>6</v>
      </c>
      <c r="D18" s="6" t="s">
        <v>15</v>
      </c>
      <c r="E18" s="7" t="s">
        <v>14</v>
      </c>
    </row>
    <row r="19" spans="1:5" ht="21" x14ac:dyDescent="0.35">
      <c r="A19" s="4">
        <v>4</v>
      </c>
      <c r="B19" s="5" t="s">
        <v>21</v>
      </c>
      <c r="C19" s="5" t="s">
        <v>18</v>
      </c>
      <c r="D19" s="6" t="s">
        <v>11</v>
      </c>
      <c r="E19" s="7" t="s">
        <v>22</v>
      </c>
    </row>
    <row r="20" spans="1:5" ht="21" x14ac:dyDescent="0.35">
      <c r="A20" s="4">
        <v>4</v>
      </c>
      <c r="B20" s="5" t="s">
        <v>23</v>
      </c>
      <c r="C20" s="5" t="s">
        <v>18</v>
      </c>
      <c r="D20" s="6" t="s">
        <v>11</v>
      </c>
      <c r="E20" s="7" t="s">
        <v>24</v>
      </c>
    </row>
    <row r="21" spans="1:5" ht="21" x14ac:dyDescent="0.35">
      <c r="A21" s="4">
        <v>4</v>
      </c>
      <c r="B21" s="5" t="s">
        <v>25</v>
      </c>
      <c r="C21" s="5" t="s">
        <v>18</v>
      </c>
      <c r="D21" s="6" t="s">
        <v>11</v>
      </c>
      <c r="E21" s="7" t="s">
        <v>26</v>
      </c>
    </row>
  </sheetData>
  <sortState xmlns:xlrd2="http://schemas.microsoft.com/office/spreadsheetml/2017/richdata2" ref="A2:E21">
    <sortCondition ref="A1:A2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72D-CE26-4056-ACD9-087E17A333AD}">
  <dimension ref="A1:H21"/>
  <sheetViews>
    <sheetView workbookViewId="0">
      <selection activeCell="H9" sqref="H9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42578125" style="9" bestFit="1" customWidth="1"/>
    <col min="5" max="5" width="39.28515625" bestFit="1" customWidth="1"/>
    <col min="6" max="6" width="40.7109375" bestFit="1" customWidth="1"/>
    <col min="7" max="7" width="17.140625" bestFit="1" customWidth="1"/>
    <col min="8" max="8" width="28.42578125" bestFit="1" customWidth="1"/>
  </cols>
  <sheetData>
    <row r="1" spans="1:8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3" t="s">
        <v>4</v>
      </c>
    </row>
    <row r="2" spans="1:8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13" t="s">
        <v>8</v>
      </c>
    </row>
    <row r="3" spans="1:8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9</v>
      </c>
      <c r="F3" s="12" t="s">
        <v>10</v>
      </c>
      <c r="G3" s="12">
        <v>50000</v>
      </c>
      <c r="H3" s="13" t="s">
        <v>12</v>
      </c>
    </row>
    <row r="4" spans="1:8" ht="21" x14ac:dyDescent="0.35">
      <c r="A4" s="16">
        <v>2</v>
      </c>
      <c r="B4" s="16" t="s">
        <v>34</v>
      </c>
      <c r="C4" s="16" t="s">
        <v>37</v>
      </c>
      <c r="D4" s="17" t="s">
        <v>41</v>
      </c>
      <c r="E4" s="18" t="s">
        <v>13</v>
      </c>
      <c r="F4" s="18" t="s">
        <v>6</v>
      </c>
      <c r="G4" s="18">
        <v>12750</v>
      </c>
      <c r="H4" s="19" t="s">
        <v>14</v>
      </c>
    </row>
    <row r="5" spans="1:8" ht="21" x14ac:dyDescent="0.35">
      <c r="A5" s="20">
        <v>4</v>
      </c>
      <c r="B5" s="20" t="s">
        <v>35</v>
      </c>
      <c r="C5" s="20" t="s">
        <v>38</v>
      </c>
      <c r="D5" s="21" t="s">
        <v>41</v>
      </c>
      <c r="E5" s="22" t="s">
        <v>13</v>
      </c>
      <c r="F5" s="22" t="s">
        <v>6</v>
      </c>
      <c r="G5" s="22">
        <v>4500</v>
      </c>
      <c r="H5" s="23" t="s">
        <v>14</v>
      </c>
    </row>
    <row r="6" spans="1:8" ht="21" x14ac:dyDescent="0.35">
      <c r="A6" s="24">
        <v>3</v>
      </c>
      <c r="B6" s="24" t="s">
        <v>34</v>
      </c>
      <c r="C6" s="24" t="s">
        <v>39</v>
      </c>
      <c r="D6" s="25" t="s">
        <v>40</v>
      </c>
      <c r="E6" s="26" t="s">
        <v>13</v>
      </c>
      <c r="F6" s="26" t="s">
        <v>6</v>
      </c>
      <c r="G6" s="26">
        <v>4500</v>
      </c>
      <c r="H6" s="27" t="s">
        <v>8</v>
      </c>
    </row>
    <row r="7" spans="1:8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16</v>
      </c>
      <c r="F7" s="12" t="s">
        <v>10</v>
      </c>
      <c r="G7" s="12">
        <v>50000</v>
      </c>
      <c r="H7" s="13" t="s">
        <v>12</v>
      </c>
    </row>
    <row r="8" spans="1:8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2">
        <v>155000</v>
      </c>
      <c r="H8" s="13" t="s">
        <v>20</v>
      </c>
    </row>
    <row r="9" spans="1:8" ht="21" x14ac:dyDescent="0.35">
      <c r="A9" s="16">
        <v>2</v>
      </c>
      <c r="B9" s="16" t="s">
        <v>34</v>
      </c>
      <c r="C9" s="16" t="s">
        <v>37</v>
      </c>
      <c r="D9" s="17" t="s">
        <v>41</v>
      </c>
      <c r="E9" s="18" t="s">
        <v>21</v>
      </c>
      <c r="F9" s="18" t="s">
        <v>18</v>
      </c>
      <c r="G9" s="18">
        <v>155000</v>
      </c>
      <c r="H9" s="19" t="s">
        <v>22</v>
      </c>
    </row>
    <row r="10" spans="1:8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23</v>
      </c>
      <c r="F10" s="18" t="s">
        <v>18</v>
      </c>
      <c r="G10" s="18">
        <v>155000</v>
      </c>
      <c r="H10" s="19" t="s">
        <v>24</v>
      </c>
    </row>
    <row r="11" spans="1:8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25</v>
      </c>
      <c r="F11" s="18" t="s">
        <v>18</v>
      </c>
      <c r="G11" s="18">
        <v>155000</v>
      </c>
      <c r="H11" s="19" t="s">
        <v>26</v>
      </c>
    </row>
    <row r="12" spans="1:8" ht="21" x14ac:dyDescent="0.35">
      <c r="A12" s="20">
        <v>4</v>
      </c>
      <c r="B12" s="20" t="s">
        <v>35</v>
      </c>
      <c r="C12" s="20" t="s">
        <v>38</v>
      </c>
      <c r="D12" s="21" t="s">
        <v>41</v>
      </c>
      <c r="E12" s="22" t="s">
        <v>21</v>
      </c>
      <c r="F12" s="22" t="s">
        <v>18</v>
      </c>
      <c r="G12" s="22">
        <v>50000</v>
      </c>
      <c r="H12" s="23" t="s">
        <v>22</v>
      </c>
    </row>
    <row r="13" spans="1:8" ht="21" x14ac:dyDescent="0.35">
      <c r="A13" s="20">
        <v>4</v>
      </c>
      <c r="B13" s="20" t="s">
        <v>35</v>
      </c>
      <c r="C13" s="20" t="s">
        <v>38</v>
      </c>
      <c r="D13" s="21" t="s">
        <v>41</v>
      </c>
      <c r="E13" s="22" t="s">
        <v>23</v>
      </c>
      <c r="F13" s="22" t="s">
        <v>18</v>
      </c>
      <c r="G13" s="22">
        <v>50000</v>
      </c>
      <c r="H13" s="23" t="s">
        <v>24</v>
      </c>
    </row>
    <row r="14" spans="1:8" ht="21" x14ac:dyDescent="0.35">
      <c r="A14" s="20">
        <v>4</v>
      </c>
      <c r="B14" s="20" t="s">
        <v>35</v>
      </c>
      <c r="C14" s="20" t="s">
        <v>38</v>
      </c>
      <c r="D14" s="21" t="s">
        <v>41</v>
      </c>
      <c r="E14" s="22" t="s">
        <v>25</v>
      </c>
      <c r="F14" s="22" t="s">
        <v>18</v>
      </c>
      <c r="G14" s="22">
        <v>50000</v>
      </c>
      <c r="H14" s="23" t="s">
        <v>26</v>
      </c>
    </row>
    <row r="15" spans="1:8" ht="21" x14ac:dyDescent="0.35">
      <c r="A15" s="24">
        <v>3</v>
      </c>
      <c r="B15" s="24" t="s">
        <v>34</v>
      </c>
      <c r="C15" s="24" t="s">
        <v>39</v>
      </c>
      <c r="D15" s="25" t="s">
        <v>40</v>
      </c>
      <c r="E15" s="26" t="s">
        <v>21</v>
      </c>
      <c r="F15" s="26" t="s">
        <v>18</v>
      </c>
      <c r="G15" s="26">
        <v>50000</v>
      </c>
      <c r="H15" s="27" t="s">
        <v>20</v>
      </c>
    </row>
    <row r="16" spans="1:8" ht="21" x14ac:dyDescent="0.35">
      <c r="A16" s="24">
        <v>3</v>
      </c>
      <c r="B16" s="24" t="s">
        <v>34</v>
      </c>
      <c r="C16" s="24" t="s">
        <v>39</v>
      </c>
      <c r="D16" s="25" t="s">
        <v>40</v>
      </c>
      <c r="E16" s="26" t="s">
        <v>23</v>
      </c>
      <c r="F16" s="26" t="s">
        <v>18</v>
      </c>
      <c r="G16" s="26">
        <v>50000</v>
      </c>
      <c r="H16" s="27" t="s">
        <v>20</v>
      </c>
    </row>
    <row r="17" spans="1:8" ht="21" x14ac:dyDescent="0.35">
      <c r="A17" s="24">
        <v>3</v>
      </c>
      <c r="B17" s="24" t="s">
        <v>34</v>
      </c>
      <c r="C17" s="24" t="s">
        <v>39</v>
      </c>
      <c r="D17" s="25" t="s">
        <v>40</v>
      </c>
      <c r="E17" s="26" t="s">
        <v>25</v>
      </c>
      <c r="F17" s="26" t="s">
        <v>18</v>
      </c>
      <c r="G17" s="26">
        <v>50000</v>
      </c>
      <c r="H17" s="27" t="s">
        <v>20</v>
      </c>
    </row>
    <row r="18" spans="1:8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27</v>
      </c>
      <c r="F18" s="12" t="s">
        <v>10</v>
      </c>
      <c r="G18" s="12">
        <v>50000</v>
      </c>
      <c r="H18" s="13" t="s">
        <v>12</v>
      </c>
    </row>
    <row r="19" spans="1:8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28</v>
      </c>
      <c r="F19" s="12" t="s">
        <v>6</v>
      </c>
      <c r="G19" s="12">
        <v>12750</v>
      </c>
      <c r="H19" s="13" t="s">
        <v>8</v>
      </c>
    </row>
    <row r="20" spans="1:8" ht="21" x14ac:dyDescent="0.35">
      <c r="A20" s="10">
        <v>1</v>
      </c>
      <c r="B20" s="10" t="s">
        <v>34</v>
      </c>
      <c r="C20" s="10" t="s">
        <v>36</v>
      </c>
      <c r="D20" s="11" t="s">
        <v>41</v>
      </c>
      <c r="E20" s="12" t="s">
        <v>29</v>
      </c>
      <c r="F20" s="12" t="s">
        <v>18</v>
      </c>
      <c r="G20" s="12">
        <v>155000</v>
      </c>
      <c r="H20" s="13" t="s">
        <v>20</v>
      </c>
    </row>
    <row r="21" spans="1:8" ht="21" x14ac:dyDescent="0.35">
      <c r="A21" s="10">
        <v>1</v>
      </c>
      <c r="B21" s="10" t="s">
        <v>34</v>
      </c>
      <c r="C21" s="10" t="s">
        <v>36</v>
      </c>
      <c r="D21" s="11" t="s">
        <v>41</v>
      </c>
      <c r="E21" s="12" t="s">
        <v>30</v>
      </c>
      <c r="F21" s="12" t="s">
        <v>18</v>
      </c>
      <c r="G21" s="12">
        <v>155000</v>
      </c>
      <c r="H21" s="13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629-2459-4F23-98CA-336558F71BF6}">
  <dimension ref="A1:L67"/>
  <sheetViews>
    <sheetView tabSelected="1" zoomScale="70" zoomScaleNormal="70" workbookViewId="0">
      <selection activeCell="K41" sqref="K41"/>
    </sheetView>
  </sheetViews>
  <sheetFormatPr defaultRowHeight="15" x14ac:dyDescent="0.25"/>
  <cols>
    <col min="1" max="1" width="11.5703125" bestFit="1" customWidth="1"/>
    <col min="2" max="2" width="19.140625" bestFit="1" customWidth="1"/>
    <col min="3" max="3" width="25" bestFit="1" customWidth="1"/>
    <col min="4" max="4" width="13.28515625" bestFit="1" customWidth="1"/>
    <col min="5" max="5" width="39.28515625" bestFit="1" customWidth="1"/>
    <col min="6" max="6" width="40.7109375" bestFit="1" customWidth="1"/>
    <col min="7" max="7" width="14.140625" bestFit="1" customWidth="1"/>
    <col min="8" max="8" width="18" style="15" bestFit="1" customWidth="1"/>
    <col min="9" max="9" width="28.42578125" bestFit="1" customWidth="1"/>
    <col min="10" max="10" width="12.140625" bestFit="1" customWidth="1"/>
    <col min="11" max="11" width="18.42578125" customWidth="1"/>
  </cols>
  <sheetData>
    <row r="1" spans="1:12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2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30">
        <f t="shared" ref="H2:H21" si="0">G2/100</f>
        <v>127.5</v>
      </c>
      <c r="I2" s="13" t="s">
        <v>8</v>
      </c>
      <c r="J2" s="75">
        <f>SUM(G2:G3,G10)</f>
        <v>38250</v>
      </c>
      <c r="K2" s="76">
        <f>J2-G18</f>
        <v>33750</v>
      </c>
    </row>
    <row r="3" spans="1:12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28</v>
      </c>
      <c r="F3" s="12" t="s">
        <v>6</v>
      </c>
      <c r="G3" s="12">
        <v>12750</v>
      </c>
      <c r="H3" s="30">
        <f t="shared" si="0"/>
        <v>127.5</v>
      </c>
      <c r="I3" s="13" t="s">
        <v>8</v>
      </c>
      <c r="J3" s="72"/>
    </row>
    <row r="4" spans="1:12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17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J4">
        <f>SUM(G4:G6)</f>
        <v>465000</v>
      </c>
      <c r="K4" s="73">
        <f>SUM(G2,G3,G10)</f>
        <v>38250</v>
      </c>
      <c r="L4" s="73">
        <f>K4-G18</f>
        <v>33750</v>
      </c>
    </row>
    <row r="5" spans="1:12" ht="21" x14ac:dyDescent="0.35">
      <c r="A5" s="10">
        <v>1</v>
      </c>
      <c r="B5" s="10" t="s">
        <v>34</v>
      </c>
      <c r="C5" s="10" t="s">
        <v>36</v>
      </c>
      <c r="D5" s="11" t="s">
        <v>41</v>
      </c>
      <c r="E5" s="12" t="s">
        <v>29</v>
      </c>
      <c r="F5" s="12" t="s">
        <v>18</v>
      </c>
      <c r="G5" s="12">
        <v>155000</v>
      </c>
      <c r="H5" s="30">
        <f t="shared" si="0"/>
        <v>1550</v>
      </c>
      <c r="I5" s="13" t="s">
        <v>20</v>
      </c>
    </row>
    <row r="6" spans="1:12" ht="21" x14ac:dyDescent="0.35">
      <c r="A6" s="10">
        <v>1</v>
      </c>
      <c r="B6" s="10" t="s">
        <v>34</v>
      </c>
      <c r="C6" s="10" t="s">
        <v>36</v>
      </c>
      <c r="D6" s="11" t="s">
        <v>41</v>
      </c>
      <c r="E6" s="12" t="s">
        <v>30</v>
      </c>
      <c r="F6" s="12" t="s">
        <v>18</v>
      </c>
      <c r="G6" s="12">
        <v>155000</v>
      </c>
      <c r="H6" s="30">
        <f t="shared" si="0"/>
        <v>1550</v>
      </c>
      <c r="I6" s="13" t="s">
        <v>20</v>
      </c>
    </row>
    <row r="7" spans="1:12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9</v>
      </c>
      <c r="F7" s="12" t="s">
        <v>10</v>
      </c>
      <c r="G7" s="12">
        <v>50000</v>
      </c>
      <c r="H7" s="30">
        <f t="shared" si="0"/>
        <v>500</v>
      </c>
      <c r="I7" s="13" t="s">
        <v>12</v>
      </c>
    </row>
    <row r="8" spans="1:12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16</v>
      </c>
      <c r="F8" s="12" t="s">
        <v>10</v>
      </c>
      <c r="G8" s="12">
        <v>50000</v>
      </c>
      <c r="H8" s="30">
        <f t="shared" si="0"/>
        <v>500</v>
      </c>
      <c r="I8" s="13" t="s">
        <v>12</v>
      </c>
      <c r="K8">
        <f>SUM(J4,J11)</f>
        <v>930000</v>
      </c>
      <c r="L8">
        <f>K8-G19-G20-G21</f>
        <v>780000</v>
      </c>
    </row>
    <row r="9" spans="1:12" ht="21" x14ac:dyDescent="0.35">
      <c r="A9" s="10">
        <v>1</v>
      </c>
      <c r="B9" s="10" t="s">
        <v>34</v>
      </c>
      <c r="C9" s="10" t="s">
        <v>36</v>
      </c>
      <c r="D9" s="11" t="s">
        <v>41</v>
      </c>
      <c r="E9" s="12" t="s">
        <v>27</v>
      </c>
      <c r="F9" s="12" t="s">
        <v>10</v>
      </c>
      <c r="G9" s="12">
        <v>50000</v>
      </c>
      <c r="H9" s="30">
        <f t="shared" si="0"/>
        <v>500</v>
      </c>
      <c r="I9" s="13" t="s">
        <v>12</v>
      </c>
    </row>
    <row r="10" spans="1:12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13</v>
      </c>
      <c r="F10" s="18" t="s">
        <v>6</v>
      </c>
      <c r="G10" s="18">
        <v>12750</v>
      </c>
      <c r="H10" s="28">
        <f t="shared" si="0"/>
        <v>127.5</v>
      </c>
      <c r="I10" s="19" t="s">
        <v>14</v>
      </c>
    </row>
    <row r="11" spans="1:12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21</v>
      </c>
      <c r="F11" s="18" t="s">
        <v>18</v>
      </c>
      <c r="G11" s="18">
        <v>155000</v>
      </c>
      <c r="H11" s="28">
        <f t="shared" si="0"/>
        <v>1550</v>
      </c>
      <c r="I11" s="19" t="s">
        <v>22</v>
      </c>
      <c r="J11">
        <f>SUM(G11:G13)</f>
        <v>465000</v>
      </c>
    </row>
    <row r="12" spans="1:12" ht="21" x14ac:dyDescent="0.35">
      <c r="A12" s="16">
        <v>2</v>
      </c>
      <c r="B12" s="16" t="s">
        <v>34</v>
      </c>
      <c r="C12" s="16" t="s">
        <v>37</v>
      </c>
      <c r="D12" s="17" t="s">
        <v>41</v>
      </c>
      <c r="E12" s="18" t="s">
        <v>23</v>
      </c>
      <c r="F12" s="18" t="s">
        <v>18</v>
      </c>
      <c r="G12" s="18">
        <v>155000</v>
      </c>
      <c r="H12" s="28">
        <f t="shared" si="0"/>
        <v>1550</v>
      </c>
      <c r="I12" s="19" t="s">
        <v>24</v>
      </c>
    </row>
    <row r="13" spans="1:12" ht="21" x14ac:dyDescent="0.35">
      <c r="A13" s="16">
        <v>2</v>
      </c>
      <c r="B13" s="16" t="s">
        <v>34</v>
      </c>
      <c r="C13" s="16" t="s">
        <v>37</v>
      </c>
      <c r="D13" s="17" t="s">
        <v>41</v>
      </c>
      <c r="E13" s="18" t="s">
        <v>25</v>
      </c>
      <c r="F13" s="18" t="s">
        <v>18</v>
      </c>
      <c r="G13" s="18">
        <v>155000</v>
      </c>
      <c r="H13" s="28">
        <f t="shared" si="0"/>
        <v>1550</v>
      </c>
      <c r="I13" s="19" t="s">
        <v>26</v>
      </c>
    </row>
    <row r="14" spans="1:12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13</v>
      </c>
      <c r="F14" s="22" t="s">
        <v>6</v>
      </c>
      <c r="G14" s="22">
        <v>4500</v>
      </c>
      <c r="H14" s="31">
        <f t="shared" si="0"/>
        <v>45</v>
      </c>
      <c r="I14" s="23" t="s">
        <v>14</v>
      </c>
    </row>
    <row r="15" spans="1:12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21</v>
      </c>
      <c r="F15" s="22" t="s">
        <v>18</v>
      </c>
      <c r="G15" s="22">
        <v>50000</v>
      </c>
      <c r="H15" s="31">
        <f t="shared" si="0"/>
        <v>500</v>
      </c>
      <c r="I15" s="23" t="s">
        <v>22</v>
      </c>
    </row>
    <row r="16" spans="1:12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23</v>
      </c>
      <c r="F16" s="22" t="s">
        <v>18</v>
      </c>
      <c r="G16" s="22">
        <v>50000</v>
      </c>
      <c r="H16" s="31">
        <f t="shared" si="0"/>
        <v>500</v>
      </c>
      <c r="I16" s="23" t="s">
        <v>24</v>
      </c>
      <c r="K16">
        <f>SUM(G14:G17)</f>
        <v>154500</v>
      </c>
    </row>
    <row r="17" spans="1:11" ht="21" x14ac:dyDescent="0.35">
      <c r="A17" s="20">
        <v>4</v>
      </c>
      <c r="B17" s="20" t="s">
        <v>34</v>
      </c>
      <c r="C17" s="20" t="s">
        <v>38</v>
      </c>
      <c r="D17" s="21" t="s">
        <v>41</v>
      </c>
      <c r="E17" s="22" t="s">
        <v>25</v>
      </c>
      <c r="F17" s="22" t="s">
        <v>18</v>
      </c>
      <c r="G17" s="22">
        <v>50000</v>
      </c>
      <c r="H17" s="31">
        <f t="shared" si="0"/>
        <v>500</v>
      </c>
      <c r="I17" s="23" t="s">
        <v>26</v>
      </c>
      <c r="K17">
        <v>154500</v>
      </c>
    </row>
    <row r="18" spans="1:11" ht="21" x14ac:dyDescent="0.35">
      <c r="A18" s="24">
        <v>3</v>
      </c>
      <c r="B18" s="24" t="s">
        <v>35</v>
      </c>
      <c r="C18" s="24" t="s">
        <v>39</v>
      </c>
      <c r="D18" s="25" t="s">
        <v>40</v>
      </c>
      <c r="E18" s="26" t="s">
        <v>13</v>
      </c>
      <c r="F18" s="26" t="s">
        <v>6</v>
      </c>
      <c r="G18" s="26">
        <v>4500</v>
      </c>
      <c r="H18" s="44">
        <f t="shared" si="0"/>
        <v>45</v>
      </c>
      <c r="I18" s="27" t="s">
        <v>8</v>
      </c>
    </row>
    <row r="19" spans="1:11" ht="21" x14ac:dyDescent="0.35">
      <c r="A19" s="24">
        <v>3</v>
      </c>
      <c r="B19" s="24" t="s">
        <v>35</v>
      </c>
      <c r="C19" s="24" t="s">
        <v>39</v>
      </c>
      <c r="D19" s="25" t="s">
        <v>40</v>
      </c>
      <c r="E19" s="26" t="s">
        <v>21</v>
      </c>
      <c r="F19" s="26" t="s">
        <v>18</v>
      </c>
      <c r="G19" s="26">
        <v>50000</v>
      </c>
      <c r="H19" s="44">
        <f t="shared" si="0"/>
        <v>500</v>
      </c>
      <c r="I19" s="27" t="s">
        <v>20</v>
      </c>
    </row>
    <row r="20" spans="1:11" ht="21" x14ac:dyDescent="0.35">
      <c r="A20" s="24">
        <v>3</v>
      </c>
      <c r="B20" s="24" t="s">
        <v>35</v>
      </c>
      <c r="C20" s="24" t="s">
        <v>39</v>
      </c>
      <c r="D20" s="25" t="s">
        <v>40</v>
      </c>
      <c r="E20" s="26" t="s">
        <v>23</v>
      </c>
      <c r="F20" s="26" t="s">
        <v>18</v>
      </c>
      <c r="G20" s="26">
        <v>50000</v>
      </c>
      <c r="H20" s="44">
        <f t="shared" si="0"/>
        <v>500</v>
      </c>
      <c r="I20" s="27" t="s">
        <v>20</v>
      </c>
    </row>
    <row r="21" spans="1:11" ht="21" x14ac:dyDescent="0.35">
      <c r="A21" s="24">
        <v>3</v>
      </c>
      <c r="B21" s="24" t="s">
        <v>35</v>
      </c>
      <c r="C21" s="24" t="s">
        <v>39</v>
      </c>
      <c r="D21" s="25" t="s">
        <v>40</v>
      </c>
      <c r="E21" s="26" t="s">
        <v>25</v>
      </c>
      <c r="F21" s="26" t="s">
        <v>18</v>
      </c>
      <c r="G21" s="26">
        <v>50000</v>
      </c>
      <c r="H21" s="44">
        <f t="shared" si="0"/>
        <v>500</v>
      </c>
      <c r="I21" s="27" t="s">
        <v>20</v>
      </c>
    </row>
    <row r="25" spans="1:11" x14ac:dyDescent="0.25">
      <c r="A25" t="s">
        <v>155</v>
      </c>
    </row>
    <row r="26" spans="1:11" x14ac:dyDescent="0.25">
      <c r="A26" t="s">
        <v>156</v>
      </c>
    </row>
    <row r="27" spans="1:11" x14ac:dyDescent="0.25">
      <c r="A27" t="s">
        <v>157</v>
      </c>
    </row>
    <row r="29" spans="1:11" x14ac:dyDescent="0.25">
      <c r="A29" t="s">
        <v>159</v>
      </c>
    </row>
    <row r="30" spans="1:11" x14ac:dyDescent="0.25">
      <c r="A30" t="s">
        <v>160</v>
      </c>
    </row>
    <row r="33" spans="1:7" x14ac:dyDescent="0.25">
      <c r="A33" t="s">
        <v>158</v>
      </c>
    </row>
    <row r="37" spans="1:7" x14ac:dyDescent="0.25">
      <c r="A37" t="s">
        <v>161</v>
      </c>
    </row>
    <row r="38" spans="1:7" x14ac:dyDescent="0.25">
      <c r="A38" t="s">
        <v>162</v>
      </c>
    </row>
    <row r="40" spans="1:7" x14ac:dyDescent="0.25">
      <c r="A40" t="s">
        <v>163</v>
      </c>
    </row>
    <row r="43" spans="1:7" x14ac:dyDescent="0.25">
      <c r="A43" t="s">
        <v>169</v>
      </c>
    </row>
    <row r="44" spans="1:7" x14ac:dyDescent="0.25">
      <c r="B44" t="s">
        <v>170</v>
      </c>
      <c r="G44" t="s">
        <v>193</v>
      </c>
    </row>
    <row r="45" spans="1:7" x14ac:dyDescent="0.25">
      <c r="B45" t="s">
        <v>171</v>
      </c>
    </row>
    <row r="46" spans="1:7" x14ac:dyDescent="0.25">
      <c r="B46" t="s">
        <v>172</v>
      </c>
    </row>
    <row r="47" spans="1:7" x14ac:dyDescent="0.25">
      <c r="B47" t="s">
        <v>173</v>
      </c>
    </row>
    <row r="48" spans="1:7" x14ac:dyDescent="0.25">
      <c r="B48" t="s">
        <v>174</v>
      </c>
    </row>
    <row r="49" spans="1:2" x14ac:dyDescent="0.25">
      <c r="B49" t="s">
        <v>175</v>
      </c>
    </row>
    <row r="50" spans="1:2" x14ac:dyDescent="0.25">
      <c r="B50" t="s">
        <v>176</v>
      </c>
    </row>
    <row r="51" spans="1:2" x14ac:dyDescent="0.25">
      <c r="A51" t="s">
        <v>177</v>
      </c>
    </row>
    <row r="52" spans="1:2" x14ac:dyDescent="0.25">
      <c r="B52" t="s">
        <v>178</v>
      </c>
    </row>
    <row r="53" spans="1:2" x14ac:dyDescent="0.25">
      <c r="B53" t="s">
        <v>179</v>
      </c>
    </row>
    <row r="54" spans="1:2" x14ac:dyDescent="0.25">
      <c r="B54" t="s">
        <v>180</v>
      </c>
    </row>
    <row r="55" spans="1:2" x14ac:dyDescent="0.25">
      <c r="B55" t="s">
        <v>181</v>
      </c>
    </row>
    <row r="56" spans="1:2" x14ac:dyDescent="0.25">
      <c r="B56" t="s">
        <v>182</v>
      </c>
    </row>
    <row r="57" spans="1:2" x14ac:dyDescent="0.25">
      <c r="B57" t="s">
        <v>183</v>
      </c>
    </row>
    <row r="58" spans="1:2" x14ac:dyDescent="0.25">
      <c r="B58" t="s">
        <v>184</v>
      </c>
    </row>
    <row r="59" spans="1:2" x14ac:dyDescent="0.25">
      <c r="A59" t="s">
        <v>177</v>
      </c>
    </row>
    <row r="60" spans="1:2" x14ac:dyDescent="0.25">
      <c r="B60" t="s">
        <v>185</v>
      </c>
    </row>
    <row r="61" spans="1:2" x14ac:dyDescent="0.25">
      <c r="B61" t="s">
        <v>186</v>
      </c>
    </row>
    <row r="62" spans="1:2" x14ac:dyDescent="0.25">
      <c r="B62" t="s">
        <v>187</v>
      </c>
    </row>
    <row r="63" spans="1:2" x14ac:dyDescent="0.25">
      <c r="B63" t="s">
        <v>188</v>
      </c>
    </row>
    <row r="64" spans="1:2" x14ac:dyDescent="0.25">
      <c r="B64" t="s">
        <v>189</v>
      </c>
    </row>
    <row r="65" spans="1:2" x14ac:dyDescent="0.25">
      <c r="B65" t="s">
        <v>190</v>
      </c>
    </row>
    <row r="66" spans="1:2" x14ac:dyDescent="0.25">
      <c r="B66" t="s">
        <v>191</v>
      </c>
    </row>
    <row r="67" spans="1:2" x14ac:dyDescent="0.25">
      <c r="A67" t="s">
        <v>192</v>
      </c>
    </row>
  </sheetData>
  <autoFilter ref="A1:I21" xr:uid="{519E2629-2459-4F23-98CA-336558F71BF6}">
    <sortState xmlns:xlrd2="http://schemas.microsoft.com/office/spreadsheetml/2017/richdata2" ref="A2:I21">
      <sortCondition descending="1" ref="C1:C2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1F1-1CC9-4F6C-A7C1-0482E23AA5FE}">
  <dimension ref="A1:O24"/>
  <sheetViews>
    <sheetView workbookViewId="0">
      <selection activeCell="I4" sqref="I4"/>
    </sheetView>
  </sheetViews>
  <sheetFormatPr defaultColWidth="14.7109375"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" bestFit="1" customWidth="1"/>
    <col min="9" max="9" width="28.42578125" bestFit="1" customWidth="1"/>
    <col min="10" max="10" width="7.7109375" customWidth="1"/>
    <col min="11" max="15" width="9.7109375" customWidth="1"/>
  </cols>
  <sheetData>
    <row r="1" spans="1:15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5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  <c r="K2" s="77" t="s">
        <v>43</v>
      </c>
      <c r="L2" s="78"/>
      <c r="M2" s="78"/>
      <c r="N2" s="78"/>
      <c r="O2" s="78"/>
    </row>
    <row r="3" spans="1:15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  <c r="K3" s="78"/>
      <c r="L3" s="78"/>
      <c r="M3" s="78"/>
      <c r="N3" s="78"/>
      <c r="O3" s="78"/>
    </row>
    <row r="4" spans="1:15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K4" s="78"/>
      <c r="L4" s="78"/>
      <c r="M4" s="78"/>
      <c r="N4" s="78"/>
      <c r="O4" s="78"/>
    </row>
    <row r="6" spans="1:15" ht="21" customHeight="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  <c r="K6" s="77" t="s">
        <v>44</v>
      </c>
      <c r="L6" s="77"/>
      <c r="M6" s="77"/>
      <c r="N6" s="77"/>
      <c r="O6" s="77"/>
    </row>
    <row r="7" spans="1:15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  <c r="K7" s="77"/>
      <c r="L7" s="77"/>
      <c r="M7" s="77"/>
      <c r="N7" s="77"/>
      <c r="O7" s="77"/>
    </row>
    <row r="8" spans="1:15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  <c r="K8" s="77"/>
      <c r="L8" s="77"/>
      <c r="M8" s="77"/>
      <c r="N8" s="77"/>
      <c r="O8" s="77"/>
    </row>
    <row r="10" spans="1:15" ht="21" customHeight="1" x14ac:dyDescent="0.35">
      <c r="A10" s="24">
        <v>3</v>
      </c>
      <c r="B10" s="24" t="s">
        <v>143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  <c r="K10" s="77" t="s">
        <v>45</v>
      </c>
      <c r="L10" s="77"/>
      <c r="M10" s="77"/>
      <c r="N10" s="77"/>
      <c r="O10" s="77"/>
    </row>
    <row r="11" spans="1:15" ht="21" x14ac:dyDescent="0.35">
      <c r="A11" s="24">
        <v>3</v>
      </c>
      <c r="B11" s="24" t="s">
        <v>143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  <c r="K11" s="77"/>
      <c r="L11" s="77"/>
      <c r="M11" s="77"/>
      <c r="N11" s="77"/>
      <c r="O11" s="77"/>
    </row>
    <row r="12" spans="1:15" ht="21" x14ac:dyDescent="0.35">
      <c r="A12" s="24">
        <v>3</v>
      </c>
      <c r="B12" s="24" t="s">
        <v>143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  <c r="K12" s="77"/>
      <c r="L12" s="77"/>
      <c r="M12" s="77"/>
      <c r="N12" s="77"/>
      <c r="O12" s="77"/>
    </row>
    <row r="14" spans="1:15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21</v>
      </c>
      <c r="F14" s="22" t="s">
        <v>18</v>
      </c>
      <c r="G14" s="22">
        <v>50000</v>
      </c>
      <c r="H14" s="31">
        <v>500</v>
      </c>
      <c r="I14" s="23" t="s">
        <v>22</v>
      </c>
      <c r="K14" s="77" t="s">
        <v>45</v>
      </c>
      <c r="L14" s="77"/>
      <c r="M14" s="77"/>
      <c r="N14" s="77"/>
      <c r="O14" s="77"/>
    </row>
    <row r="15" spans="1:15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23</v>
      </c>
      <c r="F15" s="22" t="s">
        <v>18</v>
      </c>
      <c r="G15" s="22">
        <v>50000</v>
      </c>
      <c r="H15" s="31">
        <v>500</v>
      </c>
      <c r="I15" s="23" t="s">
        <v>24</v>
      </c>
      <c r="K15" s="77"/>
      <c r="L15" s="77"/>
      <c r="M15" s="77"/>
      <c r="N15" s="77"/>
      <c r="O15" s="77"/>
    </row>
    <row r="16" spans="1:15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25</v>
      </c>
      <c r="F16" s="22" t="s">
        <v>18</v>
      </c>
      <c r="G16" s="22">
        <v>50000</v>
      </c>
      <c r="H16" s="31">
        <v>500</v>
      </c>
      <c r="I16" s="23" t="s">
        <v>26</v>
      </c>
      <c r="K16" s="77"/>
      <c r="L16" s="77"/>
      <c r="M16" s="77"/>
      <c r="N16" s="77"/>
      <c r="O16" s="77"/>
    </row>
    <row r="17" spans="2:11" x14ac:dyDescent="0.25">
      <c r="H17" s="29"/>
    </row>
    <row r="18" spans="2:11" ht="24" x14ac:dyDescent="0.25">
      <c r="B18" s="61" t="s">
        <v>53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24" x14ac:dyDescent="0.25">
      <c r="B19" s="61" t="s">
        <v>54</v>
      </c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24" x14ac:dyDescent="0.25">
      <c r="B20" s="61" t="s">
        <v>55</v>
      </c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24" x14ac:dyDescent="0.25">
      <c r="B21" s="61" t="s">
        <v>56</v>
      </c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24" x14ac:dyDescent="0.25">
      <c r="B22" s="61" t="s">
        <v>57</v>
      </c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24" x14ac:dyDescent="0.25">
      <c r="B23" s="61" t="s">
        <v>58</v>
      </c>
      <c r="C23" s="62"/>
      <c r="D23" s="62"/>
      <c r="E23" s="62"/>
      <c r="F23" s="62"/>
      <c r="G23" s="62"/>
      <c r="H23" s="62"/>
      <c r="I23" s="62"/>
      <c r="J23" s="62"/>
      <c r="K23" s="62"/>
    </row>
    <row r="24" spans="2:11" x14ac:dyDescent="0.25">
      <c r="E24" t="s">
        <v>52</v>
      </c>
    </row>
  </sheetData>
  <mergeCells count="4">
    <mergeCell ref="K2:O4"/>
    <mergeCell ref="K6:O8"/>
    <mergeCell ref="K10:O12"/>
    <mergeCell ref="K14:O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9A2-434E-4B06-B530-854874F734D8}">
  <dimension ref="A1:P31"/>
  <sheetViews>
    <sheetView topLeftCell="A14" workbookViewId="0">
      <selection activeCell="B31" sqref="B31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0.8554687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.28515625" bestFit="1" customWidth="1"/>
    <col min="9" max="9" width="28.42578125" bestFit="1" customWidth="1"/>
  </cols>
  <sheetData>
    <row r="1" spans="1:16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6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</row>
    <row r="3" spans="1:16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</row>
    <row r="4" spans="1:16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</row>
    <row r="5" spans="1:16" ht="18.75" x14ac:dyDescent="0.25">
      <c r="H5" s="34">
        <f>SUM(H2:H4)</f>
        <v>4650</v>
      </c>
    </row>
    <row r="6" spans="1:16" ht="2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</row>
    <row r="7" spans="1:16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</row>
    <row r="8" spans="1:16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</row>
    <row r="9" spans="1:16" ht="18.75" x14ac:dyDescent="0.3">
      <c r="H9" s="32">
        <f>SUM(H5:H8)</f>
        <v>9300</v>
      </c>
    </row>
    <row r="10" spans="1:16" ht="21" x14ac:dyDescent="0.35">
      <c r="A10" s="24">
        <v>3</v>
      </c>
      <c r="B10" s="24" t="s">
        <v>34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</row>
    <row r="11" spans="1:16" ht="21" x14ac:dyDescent="0.35">
      <c r="A11" s="24">
        <v>3</v>
      </c>
      <c r="B11" s="24" t="s">
        <v>34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</row>
    <row r="12" spans="1:16" ht="21" x14ac:dyDescent="0.35">
      <c r="A12" s="24">
        <v>3</v>
      </c>
      <c r="B12" s="24" t="s">
        <v>34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</row>
    <row r="13" spans="1:16" ht="21.75" thickBot="1" x14ac:dyDescent="0.4">
      <c r="A13" s="33"/>
      <c r="B13" s="33"/>
      <c r="C13" s="33"/>
      <c r="D13" s="33"/>
      <c r="E13" s="33"/>
      <c r="F13" s="33"/>
      <c r="G13" s="33"/>
      <c r="H13" s="35">
        <f>SUM(H10:H12)</f>
        <v>1500</v>
      </c>
      <c r="I13" s="33"/>
    </row>
    <row r="14" spans="1:16" s="36" customFormat="1" ht="29.25" thickBot="1" x14ac:dyDescent="0.5">
      <c r="C14" s="79" t="s">
        <v>47</v>
      </c>
      <c r="D14" s="80"/>
      <c r="E14" s="80"/>
      <c r="F14" s="81"/>
      <c r="H14" t="s">
        <v>155</v>
      </c>
      <c r="I14"/>
      <c r="J14"/>
      <c r="K14"/>
      <c r="L14"/>
      <c r="M14"/>
      <c r="N14"/>
      <c r="O14" s="15"/>
      <c r="P14"/>
    </row>
    <row r="15" spans="1:16" s="36" customFormat="1" ht="26.25" x14ac:dyDescent="0.4">
      <c r="C15" s="38"/>
      <c r="D15" s="39"/>
      <c r="E15" s="39"/>
      <c r="F15" s="40"/>
      <c r="H15" t="s">
        <v>156</v>
      </c>
      <c r="I15"/>
      <c r="J15"/>
      <c r="K15"/>
      <c r="L15"/>
      <c r="M15"/>
      <c r="N15"/>
      <c r="O15" s="15"/>
      <c r="P15"/>
    </row>
    <row r="16" spans="1:16" s="36" customFormat="1" ht="26.25" x14ac:dyDescent="0.4">
      <c r="C16" s="38" t="s">
        <v>46</v>
      </c>
      <c r="D16" s="39"/>
      <c r="E16" s="52">
        <v>4650</v>
      </c>
      <c r="F16" s="40"/>
      <c r="H16" t="s">
        <v>157</v>
      </c>
      <c r="I16"/>
      <c r="J16"/>
      <c r="K16"/>
      <c r="L16"/>
      <c r="M16"/>
      <c r="N16"/>
      <c r="O16" s="15"/>
      <c r="P16"/>
    </row>
    <row r="17" spans="2:14" s="36" customFormat="1" ht="26.25" x14ac:dyDescent="0.4">
      <c r="C17" s="38" t="s">
        <v>48</v>
      </c>
      <c r="D17" s="39"/>
      <c r="E17" s="52">
        <v>4650</v>
      </c>
      <c r="F17" s="74"/>
      <c r="H17" s="82"/>
      <c r="I17" s="82"/>
      <c r="J17" s="82"/>
      <c r="K17" s="82"/>
      <c r="L17" s="82"/>
      <c r="M17" s="82"/>
      <c r="N17" s="82"/>
    </row>
    <row r="18" spans="2:14" s="36" customFormat="1" ht="26.25" x14ac:dyDescent="0.4">
      <c r="C18" s="46" t="s">
        <v>49</v>
      </c>
      <c r="D18" s="47"/>
      <c r="E18" s="48">
        <f>SUM(E16:E17)</f>
        <v>9300</v>
      </c>
      <c r="F18" s="45"/>
      <c r="H18" s="82"/>
      <c r="I18" s="82"/>
      <c r="J18" s="82"/>
      <c r="K18" s="82"/>
      <c r="L18" s="82"/>
      <c r="M18" s="82"/>
      <c r="N18" s="82"/>
    </row>
    <row r="19" spans="2:14" s="53" customFormat="1" ht="11.25" x14ac:dyDescent="0.2">
      <c r="C19" s="54"/>
      <c r="D19" s="55"/>
      <c r="E19" s="55"/>
      <c r="F19" s="56"/>
    </row>
    <row r="20" spans="2:14" s="36" customFormat="1" ht="26.25" x14ac:dyDescent="0.4">
      <c r="C20" s="50" t="s">
        <v>50</v>
      </c>
      <c r="D20" s="49"/>
      <c r="E20" s="51">
        <v>1500</v>
      </c>
      <c r="F20" s="74"/>
    </row>
    <row r="21" spans="2:14" s="36" customFormat="1" ht="26.25" x14ac:dyDescent="0.4">
      <c r="C21" s="38"/>
      <c r="D21" s="39"/>
      <c r="E21" s="39"/>
      <c r="F21" s="40"/>
      <c r="H21" s="37"/>
    </row>
    <row r="22" spans="2:14" s="36" customFormat="1" ht="26.25" x14ac:dyDescent="0.4">
      <c r="C22" s="57" t="s">
        <v>51</v>
      </c>
      <c r="D22" s="58"/>
      <c r="E22" s="60">
        <f>E18-E20</f>
        <v>7800</v>
      </c>
      <c r="F22" s="59"/>
      <c r="H22" s="36" t="s">
        <v>167</v>
      </c>
    </row>
    <row r="23" spans="2:14" s="36" customFormat="1" ht="26.25" x14ac:dyDescent="0.4">
      <c r="C23" s="38"/>
      <c r="D23" s="39"/>
      <c r="E23" s="39"/>
      <c r="F23" s="40"/>
      <c r="H23" s="36" t="s">
        <v>168</v>
      </c>
    </row>
    <row r="24" spans="2:14" s="36" customFormat="1" ht="27" thickBot="1" x14ac:dyDescent="0.45">
      <c r="C24" s="41"/>
      <c r="D24" s="42"/>
      <c r="E24" s="42"/>
      <c r="F24" s="43"/>
    </row>
    <row r="25" spans="2:14" s="36" customFormat="1" ht="26.25" x14ac:dyDescent="0.4"/>
    <row r="26" spans="2:14" s="36" customFormat="1" ht="26.25" x14ac:dyDescent="0.4"/>
    <row r="27" spans="2:14" x14ac:dyDescent="0.25">
      <c r="B27" t="s">
        <v>165</v>
      </c>
    </row>
    <row r="28" spans="2:14" x14ac:dyDescent="0.25">
      <c r="B28" t="s">
        <v>166</v>
      </c>
    </row>
    <row r="31" spans="2:14" x14ac:dyDescent="0.25">
      <c r="B31" s="83" t="s">
        <v>193</v>
      </c>
    </row>
  </sheetData>
  <mergeCells count="2">
    <mergeCell ref="C14:F14"/>
    <mergeCell ref="H17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REQUISITOS DO PROJETO</vt:lpstr>
      <vt:lpstr>DADOS SIMPLES</vt:lpstr>
      <vt:lpstr>DADOS FORMATADOS</vt:lpstr>
      <vt:lpstr>DADOS CLASSIFICADOS</vt:lpstr>
      <vt:lpstr>DADOS ELIANA</vt:lpstr>
      <vt:lpstr>RESUMO ELIANA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Alves</dc:creator>
  <cp:lastModifiedBy>Bruno Alves</cp:lastModifiedBy>
  <dcterms:created xsi:type="dcterms:W3CDTF">2023-04-26T08:16:04Z</dcterms:created>
  <dcterms:modified xsi:type="dcterms:W3CDTF">2023-05-01T20:31:21Z</dcterms:modified>
</cp:coreProperties>
</file>