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1" windowHeight="8192" windowWidth="16384" xWindow="0" yWindow="0"/>
  </bookViews>
  <sheets>
    <sheet name="Table Recap" sheetId="1" state="visible" r:id="rId2"/>
    <sheet name="Gala Charite 30 Nov13" sheetId="2" state="visible" r:id="rId3"/>
    <sheet name="Variables" sheetId="3" state="visible" r:id="rId4"/>
  </sheets>
  <definedNames>
    <definedName function="false" hidden="false" localSheetId="1" name="_xlnm.Print_Area" vbProcedure="false">'Gala Charite 30 Nov13'!$B$1:$K$256</definedName>
    <definedName function="false" hidden="false" localSheetId="1" name="_xlnm.Print_Titles" vbProcedure="false">'Gala Charite 30 Nov13'!$2:$6</definedName>
    <definedName function="false" hidden="false" localSheetId="0" name="_xlnm.Print_Titles" vbProcedure="false">'Table Recap'!$4:$4</definedName>
    <definedName function="false" hidden="false" name="CountryList" vbProcedure="false">Variables!$B$99:$B$116</definedName>
    <definedName function="false" hidden="false" name="FonctionList" vbProcedure="false">Variables!$B$76:$B$96</definedName>
    <definedName function="false" hidden="false" name="PaymentList" vbProcedure="false">Variables!$B$42:$B$50</definedName>
    <definedName function="false" hidden="false" name="SecteurList" vbProcedure="false">Variables!$B$53:$B$73</definedName>
    <definedName function="false" hidden="false" name="TableList" vbProcedure="false">Variables!$B$3:$B$39</definedName>
    <definedName function="false" hidden="false" name="TableNameList" vbProcedure="false">Variables!$D$2:$D$39</definedName>
    <definedName function="false" hidden="false" name="TableNbr" vbProcedure="false">Variables!$C$3:$C$39</definedName>
    <definedName function="false" hidden="false" localSheetId="0" name="Excel_BuiltIn_Print_Titles" vbProcedure="false">'Table Recap'!$4:$4</definedName>
    <definedName function="false" hidden="false" localSheetId="1" name="Excel_BuiltIn_Print_Titles" vbProcedure="false">'Gala Charite 30 Nov13'!$2:$6</definedName>
    <definedName function="false" hidden="false" localSheetId="1" name="Excel_BuiltIn__FilterDatabase" vbProcedure="false">'Gala Charite 30 Nov13'!$B$6:$K$253</definedName>
  </definedName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10">
      <text>
        <r>
          <rPr>
            <sz val="9"/>
            <color rgb="FF000000"/>
            <rFont val="Tahoma"/>
            <family val="2"/>
          </rPr>
          <t xml:space="preserve">mario.ste-marie@international.gc.ca</t>
        </r>
      </text>
    </comment>
    <comment authorId="0" ref="C146">
      <text>
        <r>
          <rPr>
            <sz val="9"/>
            <color rgb="FF000000"/>
            <rFont val="Tahoma"/>
            <family val="2"/>
          </rPr>
          <t xml:space="preserve">dit « Zeke » : ezekiel.solomon@allens.com.au</t>
        </r>
      </text>
    </comment>
    <comment authorId="0" ref="C281">
      <text>
        <r>
          <rPr>
            <sz val="9"/>
            <color rgb="FF000000"/>
            <rFont val="Tahoma"/>
            <family val="2"/>
          </rPr>
          <t xml:space="preserve">131111 email</t>
        </r>
      </text>
    </comment>
    <comment authorId="0" ref="G36">
      <text>
        <r>
          <rPr>
            <sz val="9"/>
            <color rgb="FF000000"/>
            <rFont val="Tahoma"/>
            <family val="2"/>
          </rPr>
          <t xml:space="preserve">131126  table de jeunes professionnels ou cadres, français et/ou australiens, secteur privé stp</t>
        </r>
      </text>
    </comment>
    <comment authorId="0" ref="G38">
      <text>
        <r>
          <rPr>
            <sz val="9"/>
            <color rgb="FF000000"/>
            <rFont val="Tahoma"/>
            <family val="2"/>
          </rPr>
          <t xml:space="preserve"> table de jeunes professionnels ou cadres, français et/ou australiens, secteur privé stp</t>
        </r>
      </text>
    </comment>
    <comment authorId="0" ref="G39">
      <text>
        <r>
          <rPr>
            <sz val="9"/>
            <color rgb="FF000000"/>
            <rFont val="Tahoma"/>
            <family val="2"/>
          </rPr>
          <t xml:space="preserve"> table de jeunes professionnels ou cadres, français et/ou australiens, secteur privé stp</t>
        </r>
      </text>
    </comment>
  </commentList>
</comments>
</file>

<file path=xl/sharedStrings.xml><?xml version="1.0" encoding="utf-8"?>
<sst xmlns="http://schemas.openxmlformats.org/spreadsheetml/2006/main" count="1647" uniqueCount="806">
  <si>
    <t>Data</t>
  </si>
  <si>
    <t>Table Nbr</t>
  </si>
  <si>
    <t>FullName</t>
  </si>
  <si>
    <t>Table Cmts</t>
  </si>
  <si>
    <t>Sum of Adlt</t>
  </si>
  <si>
    <t>Sum of Chd</t>
  </si>
  <si>
    <t>(blank)</t>
  </si>
  <si>
    <t> </t>
  </si>
  <si>
    <t>Annonier Claude</t>
  </si>
  <si>
    <t>Annonier</t>
  </si>
  <si>
    <t>Certa Pascale</t>
  </si>
  <si>
    <t>Charruyer Sandrine</t>
  </si>
  <si>
    <t>Charruyer</t>
  </si>
  <si>
    <t>Chrzczonowicz Jan</t>
  </si>
  <si>
    <t>Feldman Charlotte</t>
  </si>
  <si>
    <t>Feldman</t>
  </si>
  <si>
    <t>Kou Yvette</t>
  </si>
  <si>
    <t>Le Boursicot Bernard</t>
  </si>
  <si>
    <t>Le Boursicot Linna</t>
  </si>
  <si>
    <t>Levendi Mike</t>
  </si>
  <si>
    <t>Manuel Gilberte</t>
  </si>
  <si>
    <t>Payandi Jocelyne</t>
  </si>
  <si>
    <t>Berti-consulat</t>
  </si>
  <si>
    <t>Puechberty Georges</t>
  </si>
  <si>
    <t>Rocton Dominique</t>
  </si>
  <si>
    <t>NewCal</t>
  </si>
  <si>
    <t>Vella Joseph</t>
  </si>
  <si>
    <t>Forsythe</t>
  </si>
  <si>
    <t>Lycee Condorcet</t>
  </si>
  <si>
    <t>Arnaud France</t>
  </si>
  <si>
    <t>Roby Audrey</t>
  </si>
  <si>
    <t>Gregorini Flore</t>
  </si>
  <si>
    <t>Gregorini</t>
  </si>
  <si>
    <t>Vallerie Sebastien</t>
  </si>
  <si>
    <t>Vallerie Caroline</t>
  </si>
  <si>
    <t>Almin Sophie</t>
  </si>
  <si>
    <t>Atout France</t>
  </si>
  <si>
    <t>Hess Emilie</t>
  </si>
  <si>
    <t>Lafleur Chloe</t>
  </si>
  <si>
    <t>Stanecki Jo</t>
  </si>
  <si>
    <t> Claire</t>
  </si>
  <si>
    <t>french living</t>
  </si>
  <si>
    <t>Seguier Lea</t>
  </si>
  <si>
    <t>Shangri-La</t>
  </si>
  <si>
    <t>Valet Philippe</t>
  </si>
  <si>
    <t>Valet</t>
  </si>
  <si>
    <t>Beltran Daniel</t>
  </si>
  <si>
    <t>Beltran Lynette</t>
  </si>
  <si>
    <t>Roby Lionel</t>
  </si>
  <si>
    <t>Hakim Joel</t>
  </si>
  <si>
    <t>vip</t>
  </si>
  <si>
    <t>Hakim Marta</t>
  </si>
  <si>
    <t>Romatet Stephane</t>
  </si>
  <si>
    <t>vip Romatet</t>
  </si>
  <si>
    <t>Reuter France</t>
  </si>
  <si>
    <t>Lavoix Charles</t>
  </si>
  <si>
    <t>Lavoix Catherine</t>
  </si>
  <si>
    <t>Lafleur Frederic</t>
  </si>
  <si>
    <t>Lafleur Veronique</t>
  </si>
  <si>
    <t>Wirth Glen</t>
  </si>
  <si>
    <t>Wirth Annie</t>
  </si>
  <si>
    <t>Carriol Michel-Henri</t>
  </si>
  <si>
    <t>Carriol</t>
  </si>
  <si>
    <t>Dezarnaulds Camille</t>
  </si>
  <si>
    <t>Rabot Laurent</t>
  </si>
  <si>
    <t>Daher Simone</t>
  </si>
  <si>
    <t>RMHW</t>
  </si>
  <si>
    <t>Daher Steven</t>
  </si>
  <si>
    <t>Forsythe Carol</t>
  </si>
  <si>
    <t>Mouret Stephane</t>
  </si>
  <si>
    <t>Ledru Marc</t>
  </si>
  <si>
    <t>Ledru Catherine</t>
  </si>
  <si>
    <t>Calvet-Leques Jacqueline</t>
  </si>
  <si>
    <t>Calvet </t>
  </si>
  <si>
    <t>Cornaille Daniel</t>
  </si>
  <si>
    <t>Cornaille Linda</t>
  </si>
  <si>
    <t>Berti Eric</t>
  </si>
  <si>
    <t>Berti</t>
  </si>
  <si>
    <t>Milcamps Jean-Baptiste</t>
  </si>
  <si>
    <t>Milcamps </t>
  </si>
  <si>
    <t>Van Hieu Mathieu</t>
  </si>
  <si>
    <t>Le Boursicot table</t>
  </si>
  <si>
    <t>Edmond Florence</t>
  </si>
  <si>
    <t>Edmond Bernard</t>
  </si>
  <si>
    <t>Angle Tessa</t>
  </si>
  <si>
    <t>Angle Muriel</t>
  </si>
  <si>
    <t>Angle </t>
  </si>
  <si>
    <t>Gaymard Sandrine</t>
  </si>
  <si>
    <t>ecoline</t>
  </si>
  <si>
    <t>Filkin Ashley</t>
  </si>
  <si>
    <t>Walsh Brett</t>
  </si>
  <si>
    <t>Walsh Penny</t>
  </si>
  <si>
    <t>Stanton Cheryl</t>
  </si>
  <si>
    <t>Felton</t>
  </si>
  <si>
    <t>Felton Heath</t>
  </si>
  <si>
    <t>Bouvier Carline</t>
  </si>
  <si>
    <t>Pastrello Louisa</t>
  </si>
  <si>
    <t>Raillon Aurelie</t>
  </si>
  <si>
    <t>Dielenberg Geraldine</t>
  </si>
  <si>
    <t>Makryllos Gordon</t>
  </si>
  <si>
    <t>facci</t>
  </si>
  <si>
    <t>Romanet Francois</t>
  </si>
  <si>
    <t>Romanet Emma</t>
  </si>
  <si>
    <t>Serre Xavier</t>
  </si>
  <si>
    <t>Seidenberg Jacques</t>
  </si>
  <si>
    <t>Denes Leo</t>
  </si>
  <si>
    <t>Rabot Laurent-Denes</t>
  </si>
  <si>
    <t>Perramant Caroline</t>
  </si>
  <si>
    <t>Carré Jean-François</t>
  </si>
  <si>
    <t>Franck Prosvot</t>
  </si>
  <si>
    <t>Banasiak Stephane</t>
  </si>
  <si>
    <t>Le Van Xieu Olivier</t>
  </si>
  <si>
    <t>Le Van Xieu</t>
  </si>
  <si>
    <t>Le Van Xieu Karine</t>
  </si>
  <si>
    <t>Le Van Xieu Alexis</t>
  </si>
  <si>
    <t>Le Van Xieu Marine</t>
  </si>
  <si>
    <t>Espagne Agnes</t>
  </si>
  <si>
    <t>Tessier Bruno</t>
  </si>
  <si>
    <t>Tessier</t>
  </si>
  <si>
    <t>Puechberty Maureen</t>
  </si>
  <si>
    <t>Puechberty René</t>
  </si>
  <si>
    <t>Puechberty </t>
  </si>
  <si>
    <t>Shamugan Prashanth</t>
  </si>
  <si>
    <t>Iouanou John</t>
  </si>
  <si>
    <t>Familles et enfants </t>
  </si>
  <si>
    <t>Familles &amp; enfants</t>
  </si>
  <si>
    <t>Clement David</t>
  </si>
  <si>
    <t>Clement Elise</t>
  </si>
  <si>
    <t>Gate Gabriel</t>
  </si>
  <si>
    <t>Butchart Lyn</t>
  </si>
  <si>
    <t>Asseraf Lionel</t>
  </si>
  <si>
    <t>Bradbury Ross</t>
  </si>
  <si>
    <t>Kayali Serdar</t>
  </si>
  <si>
    <t>Lolley Sylvain</t>
  </si>
  <si>
    <t>ltra Madeleine</t>
  </si>
  <si>
    <t>Consul USA </t>
  </si>
  <si>
    <t>Berti </t>
  </si>
  <si>
    <t>Aitken Keith</t>
  </si>
  <si>
    <t>Berti (Req 131114)</t>
  </si>
  <si>
    <t>Aitken Lea</t>
  </si>
  <si>
    <t>Solomon Ezechiel</t>
  </si>
  <si>
    <t>Berti de la marine</t>
  </si>
  <si>
    <t>Basse Muriel</t>
  </si>
  <si>
    <t>Basse </t>
  </si>
  <si>
    <t>Lessard Anne</t>
  </si>
  <si>
    <t>Berti-SteMarie</t>
  </si>
  <si>
    <t>Ste-Marie Mario</t>
  </si>
  <si>
    <t>Winston Smith Judy</t>
  </si>
  <si>
    <t>Winston Smith Sam</t>
  </si>
  <si>
    <t>Barget Dominique</t>
  </si>
  <si>
    <t>Barget Marie-France</t>
  </si>
  <si>
    <t>Gaymard Frederic</t>
  </si>
  <si>
    <t>Biville Mariane</t>
  </si>
  <si>
    <t>Biville ??? Mathieu</t>
  </si>
  <si>
    <t>Lecomte Julia</t>
  </si>
  <si>
    <t>Makryllos Dimitra</t>
  </si>
  <si>
    <t>Desmarets Antoine</t>
  </si>
  <si>
    <t>facci (MorganSmith)</t>
  </si>
  <si>
    <t>Morgan-Smith Veronique</t>
  </si>
  <si>
    <t>Turnbull Sarah</t>
  </si>
  <si>
    <t>facci Veniere</t>
  </si>
  <si>
    <t>Venière Frederic</t>
  </si>
  <si>
    <t>Mitchell Adrian</t>
  </si>
  <si>
    <t>facci-Alison</t>
  </si>
  <si>
    <t>Woolsey Alison</t>
  </si>
  <si>
    <t>Chaffey Claire</t>
  </si>
  <si>
    <t>Courjault Philippe</t>
  </si>
  <si>
    <t>Courjault </t>
  </si>
  <si>
    <t>Duffy Alex</t>
  </si>
  <si>
    <t>Veuillet France</t>
  </si>
  <si>
    <t>Veuillet Pascal</t>
  </si>
  <si>
    <t>Dezarnaulds Sally</t>
  </si>
  <si>
    <t>Catteau Cyril</t>
  </si>
  <si>
    <t>Guerriero Christine</t>
  </si>
  <si>
    <t>Sicard Boris</t>
  </si>
  <si>
    <t>Sicard Laurianne</t>
  </si>
  <si>
    <t>Ryder Kymberly</t>
  </si>
  <si>
    <t>Tessier Nancy</t>
  </si>
  <si>
    <t>Tussaro Dtui</t>
  </si>
  <si>
    <t>Tourasse</t>
  </si>
  <si>
    <t>Menou Cedric</t>
  </si>
  <si>
    <t>Valet Corinne</t>
  </si>
  <si>
    <t>Aytekin Erkin</t>
  </si>
  <si>
    <t>Aytekin </t>
  </si>
  <si>
    <t>Kou Sylvia</t>
  </si>
  <si>
    <t>Laborde Bruno</t>
  </si>
  <si>
    <t>Laborde </t>
  </si>
  <si>
    <t>Levendi Panos</t>
  </si>
  <si>
    <t>Levy Bensoussan Gerard</t>
  </si>
  <si>
    <t>Manuel Julian</t>
  </si>
  <si>
    <t>Manuel Marie</t>
  </si>
  <si>
    <t>Toms Christopher</t>
  </si>
  <si>
    <t>Tyras Dee</t>
  </si>
  <si>
    <t>Levendi</t>
  </si>
  <si>
    <t>Tyras Manuel</t>
  </si>
  <si>
    <t>zAVEC ??? </t>
  </si>
  <si>
    <t>zCAFAT ??? </t>
  </si>
  <si>
    <t>zFACCi ??? </t>
  </si>
  <si>
    <t>(blank) Total</t>
  </si>
  <si>
    <t>Grand Total</t>
  </si>
  <si>
    <t>Gala de Charité UFE - 30th Novembre 2013 - Sofitel Wentworth</t>
  </si>
  <si>
    <t>v0.26a</t>
  </si>
  <si>
    <t>Title</t>
  </si>
  <si>
    <t>Surname</t>
  </si>
  <si>
    <t>First Name</t>
  </si>
  <si>
    <t>Table Name</t>
  </si>
  <si>
    <t>Adlt</t>
  </si>
  <si>
    <t>Chd</t>
  </si>
  <si>
    <t>Crew $45</t>
  </si>
  <si>
    <t>Undr 4ans $0</t>
  </si>
  <si>
    <t>Mr</t>
  </si>
  <si>
    <t>Banasiak</t>
  </si>
  <si>
    <t>Stéphane</t>
  </si>
  <si>
    <t>Rabot</t>
  </si>
  <si>
    <t>Carré</t>
  </si>
  <si>
    <t>Jean-François</t>
  </si>
  <si>
    <t>Catteau</t>
  </si>
  <si>
    <t>Cyril</t>
  </si>
  <si>
    <t>Mrs</t>
  </si>
  <si>
    <t>Guerriero</t>
  </si>
  <si>
    <t>Christine</t>
  </si>
  <si>
    <t>O'Hara</t>
  </si>
  <si>
    <t>Kenton</t>
  </si>
  <si>
    <t>Laurent</t>
  </si>
  <si>
    <t>Sicard</t>
  </si>
  <si>
    <t>Boris</t>
  </si>
  <si>
    <t>Laurianne</t>
  </si>
  <si>
    <t>Van Hieu</t>
  </si>
  <si>
    <t>Mathieu</t>
  </si>
  <si>
    <t>Denes</t>
  </si>
  <si>
    <t>Leo</t>
  </si>
  <si>
    <t>Rabot-Denes</t>
  </si>
  <si>
    <t>Miss</t>
  </si>
  <si>
    <t>Perramant</t>
  </si>
  <si>
    <t>Caroline</t>
  </si>
  <si>
    <t>Mulya</t>
  </si>
  <si>
    <t>Surya</t>
  </si>
  <si>
    <t>BL3</t>
  </si>
  <si>
    <t>Sa</t>
  </si>
  <si>
    <t>Daniel</t>
  </si>
  <si>
    <t>Dean</t>
  </si>
  <si>
    <t>Maung</t>
  </si>
  <si>
    <t>Zoya</t>
  </si>
  <si>
    <t>Savannah</t>
  </si>
  <si>
    <t>Gibert</t>
  </si>
  <si>
    <t>Marielle</t>
  </si>
  <si>
    <t>Tomas</t>
  </si>
  <si>
    <t>Rita</t>
  </si>
  <si>
    <t>Fei Li</t>
  </si>
  <si>
    <t>Di</t>
  </si>
  <si>
    <t>BL1</t>
  </si>
  <si>
    <t>Huang</t>
  </si>
  <si>
    <t>Johnson</t>
  </si>
  <si>
    <t>Ju Bai</t>
  </si>
  <si>
    <t>Feng</t>
  </si>
  <si>
    <t>Le Boursicot</t>
  </si>
  <si>
    <t>Isabelle</t>
  </si>
  <si>
    <t>Li Moir</t>
  </si>
  <si>
    <t>Linyan</t>
  </si>
  <si>
    <t>Liu</t>
  </si>
  <si>
    <t>Paula</t>
  </si>
  <si>
    <t>McCormack</t>
  </si>
  <si>
    <t>Kathryn</t>
  </si>
  <si>
    <t>Xin</t>
  </si>
  <si>
    <t>Yong</t>
  </si>
  <si>
    <t>Ye</t>
  </si>
  <si>
    <t>Tao</t>
  </si>
  <si>
    <t>Yin</t>
  </si>
  <si>
    <t>Qiao</t>
  </si>
  <si>
    <t>Claude</t>
  </si>
  <si>
    <t>Bradbury</t>
  </si>
  <si>
    <t>Ross</t>
  </si>
  <si>
    <t>Dumaille</t>
  </si>
  <si>
    <t>Olivia</t>
  </si>
  <si>
    <t>Duval-Fleury</t>
  </si>
  <si>
    <t>Jérôme</t>
  </si>
  <si>
    <t>Filkin</t>
  </si>
  <si>
    <t>Ashley</t>
  </si>
  <si>
    <t>Dang</t>
  </si>
  <si>
    <t>Chi</t>
  </si>
  <si>
    <t>Menou</t>
  </si>
  <si>
    <t>Cedric</t>
  </si>
  <si>
    <t>Serre</t>
  </si>
  <si>
    <t>Xavier</t>
  </si>
  <si>
    <t>Tussaro</t>
  </si>
  <si>
    <t>Dtui</t>
  </si>
  <si>
    <t>Butchart</t>
  </si>
  <si>
    <t>Lyn</t>
  </si>
  <si>
    <t>Mac Coll</t>
  </si>
  <si>
    <t>Rev</t>
  </si>
  <si>
    <t>Chrzczonowicz</t>
  </si>
  <si>
    <t>Jan</t>
  </si>
  <si>
    <t>Carol</t>
  </si>
  <si>
    <t>Fraser</t>
  </si>
  <si>
    <t>Aylene</t>
  </si>
  <si>
    <t>John</t>
  </si>
  <si>
    <t>Milroy</t>
  </si>
  <si>
    <t>Sheila</t>
  </si>
  <si>
    <t>Vella</t>
  </si>
  <si>
    <t>Joseph</t>
  </si>
  <si>
    <t>Wirth</t>
  </si>
  <si>
    <t>Annie</t>
  </si>
  <si>
    <t>Glen</t>
  </si>
  <si>
    <t>Blackwell</t>
  </si>
  <si>
    <t>Elliot</t>
  </si>
  <si>
    <t>BL4</t>
  </si>
  <si>
    <t>Farge</t>
  </si>
  <si>
    <t>James</t>
  </si>
  <si>
    <t>Henschke</t>
  </si>
  <si>
    <t>Carl</t>
  </si>
  <si>
    <t>Celine</t>
  </si>
  <si>
    <t>Nicolas</t>
  </si>
  <si>
    <t>McKinlay</t>
  </si>
  <si>
    <t>Georgia</t>
  </si>
  <si>
    <t>Meller</t>
  </si>
  <si>
    <t>Emily</t>
  </si>
  <si>
    <t>Morton</t>
  </si>
  <si>
    <t>Luke</t>
  </si>
  <si>
    <t>Newman</t>
  </si>
  <si>
    <t>Murray</t>
  </si>
  <si>
    <t>Spurway</t>
  </si>
  <si>
    <t>Alex</t>
  </si>
  <si>
    <t>Barget</t>
  </si>
  <si>
    <t>Dominique</t>
  </si>
  <si>
    <t>facci-Gordon</t>
  </si>
  <si>
    <t>Marie-France</t>
  </si>
  <si>
    <t>Desmarets</t>
  </si>
  <si>
    <t>Antoine</t>
  </si>
  <si>
    <t>Gaymard</t>
  </si>
  <si>
    <t>Frederic</t>
  </si>
  <si>
    <t>Sandrine</t>
  </si>
  <si>
    <t>Makryllos</t>
  </si>
  <si>
    <t>Dimitra</t>
  </si>
  <si>
    <t>Gordon</t>
  </si>
  <si>
    <t>Morgan-Smith</t>
  </si>
  <si>
    <t>Veronique</t>
  </si>
  <si>
    <t>Mitchell</t>
  </si>
  <si>
    <t>Adrian</t>
  </si>
  <si>
    <t>-Woolsey</t>
  </si>
  <si>
    <t>Woolsey</t>
  </si>
  <si>
    <t>Alison</t>
  </si>
  <si>
    <t>Courjault</t>
  </si>
  <si>
    <t>Philippe</t>
  </si>
  <si>
    <t>Condorcet</t>
  </si>
  <si>
    <t>Téné</t>
  </si>
  <si>
    <t>Duffy</t>
  </si>
  <si>
    <t>Duffy-Gilbert</t>
  </si>
  <si>
    <t>Sabine</t>
  </si>
  <si>
    <t>Leurquin</t>
  </si>
  <si>
    <t>Albert</t>
  </si>
  <si>
    <t>Ribault</t>
  </si>
  <si>
    <t>Guest</t>
  </si>
  <si>
    <t>Patrice</t>
  </si>
  <si>
    <t>Sieb</t>
  </si>
  <si>
    <t>Sarah</t>
  </si>
  <si>
    <t>Vallerie</t>
  </si>
  <si>
    <t>Sebastien</t>
  </si>
  <si>
    <t>Asseraf</t>
  </si>
  <si>
    <t>Lionel</t>
  </si>
  <si>
    <t>Corinne</t>
  </si>
  <si>
    <t>Arnaud</t>
  </si>
  <si>
    <t>France</t>
  </si>
  <si>
    <t>Valet-Charruyet</t>
  </si>
  <si>
    <t>Flore</t>
  </si>
  <si>
    <t>valet-Gregorini</t>
  </si>
  <si>
    <t>Mouret</t>
  </si>
  <si>
    <t>Stephane</t>
  </si>
  <si>
    <t>Ryder</t>
  </si>
  <si>
    <t>Kymberly</t>
  </si>
  <si>
    <t>Valet-ShangriLa</t>
  </si>
  <si>
    <t>Seguier</t>
  </si>
  <si>
    <t>Lea</t>
  </si>
  <si>
    <t>Biville</t>
  </si>
  <si>
    <t>Mariane</t>
  </si>
  <si>
    <t>facci2</t>
  </si>
  <si>
    <t>Clement</t>
  </si>
  <si>
    <t>David</t>
  </si>
  <si>
    <t>Elise</t>
  </si>
  <si>
    <t>Ramis</t>
  </si>
  <si>
    <t>Almin</t>
  </si>
  <si>
    <t>Sophie</t>
  </si>
  <si>
    <t>facci2-AtoutFR</t>
  </si>
  <si>
    <t>Hess</t>
  </si>
  <si>
    <t>Emilie</t>
  </si>
  <si>
    <t>Daunay</t>
  </si>
  <si>
    <t>Jeremy</t>
  </si>
  <si>
    <t>facci2-Raillon</t>
  </si>
  <si>
    <t>Raillon</t>
  </si>
  <si>
    <t>Aurelie</t>
  </si>
  <si>
    <t>Bouilhet</t>
  </si>
  <si>
    <t>Carline</t>
  </si>
  <si>
    <t>Michel-Henri</t>
  </si>
  <si>
    <t>Hakim</t>
  </si>
  <si>
    <t>Joel</t>
  </si>
  <si>
    <t>Marta</t>
  </si>
  <si>
    <t>Bruno</t>
  </si>
  <si>
    <t>Nancy</t>
  </si>
  <si>
    <t>Winston Smith</t>
  </si>
  <si>
    <t>Judy</t>
  </si>
  <si>
    <t>Sam</t>
  </si>
  <si>
    <t>Lessard</t>
  </si>
  <si>
    <t>Anne</t>
  </si>
  <si>
    <t>Carriol-SteMarie</t>
  </si>
  <si>
    <t>Ste-Marie</t>
  </si>
  <si>
    <t>Mario</t>
  </si>
  <si>
    <t>Akin</t>
  </si>
  <si>
    <t>Adam</t>
  </si>
  <si>
    <t>BL2</t>
  </si>
  <si>
    <t>Billich</t>
  </si>
  <si>
    <t>Charles</t>
  </si>
  <si>
    <t>Ioannou</t>
  </si>
  <si>
    <t>Jurisic</t>
  </si>
  <si>
    <t>Zoran</t>
  </si>
  <si>
    <t>Kanjian</t>
  </si>
  <si>
    <t>Ken</t>
  </si>
  <si>
    <t>Dielenberg</t>
  </si>
  <si>
    <t>Geraldine</t>
  </si>
  <si>
    <t>Espagne</t>
  </si>
  <si>
    <t>Agnes</t>
  </si>
  <si>
    <t>Gaté</t>
  </si>
  <si>
    <t>Gabriel</t>
  </si>
  <si>
    <t>Gittard</t>
  </si>
  <si>
    <t>Marie</t>
  </si>
  <si>
    <t>Bernard</t>
  </si>
  <si>
    <t>Linna</t>
  </si>
  <si>
    <t>Pastrello</t>
  </si>
  <si>
    <t>Luisa</t>
  </si>
  <si>
    <t>Romanet</t>
  </si>
  <si>
    <t>Emma</t>
  </si>
  <si>
    <t>Francois</t>
  </si>
  <si>
    <t>Romatet</t>
  </si>
  <si>
    <t>Calvet</t>
  </si>
  <si>
    <t>Jacky</t>
  </si>
  <si>
    <t>Lavoix</t>
  </si>
  <si>
    <t>Calvet-Leques</t>
  </si>
  <si>
    <t>Jacqueline</t>
  </si>
  <si>
    <t>Cornaille</t>
  </si>
  <si>
    <t>Linda</t>
  </si>
  <si>
    <t>Lafleur</t>
  </si>
  <si>
    <t>Chloe</t>
  </si>
  <si>
    <t>Catherine</t>
  </si>
  <si>
    <t>Eric</t>
  </si>
  <si>
    <t>Madeleine</t>
  </si>
  <si>
    <t>Bradley</t>
  </si>
  <si>
    <t>Mark</t>
  </si>
  <si>
    <t>Cottard</t>
  </si>
  <si>
    <t>Vincent</t>
  </si>
  <si>
    <t>Shamugan</t>
  </si>
  <si>
    <t>Prashanth</t>
  </si>
  <si>
    <t>Veuillet</t>
  </si>
  <si>
    <t>Pascal</t>
  </si>
  <si>
    <t>Solomon</t>
  </si>
  <si>
    <t>Ezechiel</t>
  </si>
  <si>
    <t>Certa</t>
  </si>
  <si>
    <t>Pascale</t>
  </si>
  <si>
    <t>Dezarnaulds</t>
  </si>
  <si>
    <t>Camille</t>
  </si>
  <si>
    <t>Sally</t>
  </si>
  <si>
    <t>Ledru</t>
  </si>
  <si>
    <t>Marc</t>
  </si>
  <si>
    <t>Reuter</t>
  </si>
  <si>
    <t>Roby</t>
  </si>
  <si>
    <t>Audrey</t>
  </si>
  <si>
    <t>Rocton</t>
  </si>
  <si>
    <t>Seidenberg</t>
  </si>
  <si>
    <t>Jacques</t>
  </si>
  <si>
    <t>Gatehau</t>
  </si>
  <si>
    <t>Epiphanie</t>
  </si>
  <si>
    <t>Maggy</t>
  </si>
  <si>
    <t>Girouard</t>
  </si>
  <si>
    <t>Christian (2 ans)</t>
  </si>
  <si>
    <t>infant</t>
  </si>
  <si>
    <t>Juanita</t>
  </si>
  <si>
    <t>Iati</t>
  </si>
  <si>
    <t>Bebe (1 mois)</t>
  </si>
  <si>
    <t>Mary</t>
  </si>
  <si>
    <t>Koenya</t>
  </si>
  <si>
    <t>Harold</t>
  </si>
  <si>
    <t>Wendy</t>
  </si>
  <si>
    <t>Luewadia</t>
  </si>
  <si>
    <t>Aime (3 ans)</t>
  </si>
  <si>
    <t>Leontine</t>
  </si>
  <si>
    <t>Moindou</t>
  </si>
  <si>
    <t>Belleville</t>
  </si>
  <si>
    <t>Lucrece (11 ans)</t>
  </si>
  <si>
    <t>Mathilde</t>
  </si>
  <si>
    <t>Kou</t>
  </si>
  <si>
    <t>Sylvia</t>
  </si>
  <si>
    <t>Avec1</t>
  </si>
  <si>
    <t>Yvette</t>
  </si>
  <si>
    <t>Manuel</t>
  </si>
  <si>
    <t>Gilberte</t>
  </si>
  <si>
    <t>Julian</t>
  </si>
  <si>
    <t>Marmelort</t>
  </si>
  <si>
    <t>Sonia</t>
  </si>
  <si>
    <t>Martin</t>
  </si>
  <si>
    <t>Morgane</t>
  </si>
  <si>
    <t>Meert</t>
  </si>
  <si>
    <t>Patrick</t>
  </si>
  <si>
    <t>Pienovi</t>
  </si>
  <si>
    <t>Marie Luce</t>
  </si>
  <si>
    <t>Clemesha</t>
  </si>
  <si>
    <t>Juliana</t>
  </si>
  <si>
    <t>Beltran2</t>
  </si>
  <si>
    <t>Clemsha</t>
  </si>
  <si>
    <t>Robert</t>
  </si>
  <si>
    <t>Glanvile</t>
  </si>
  <si>
    <t>Susan</t>
  </si>
  <si>
    <t>Glanville</t>
  </si>
  <si>
    <t>Michael</t>
  </si>
  <si>
    <t>Narelle</t>
  </si>
  <si>
    <t>O Niel</t>
  </si>
  <si>
    <t>Gary</t>
  </si>
  <si>
    <t>Kathie</t>
  </si>
  <si>
    <t>Speirs</t>
  </si>
  <si>
    <t>Ivor</t>
  </si>
  <si>
    <t>Margaret</t>
  </si>
  <si>
    <t>Aitken</t>
  </si>
  <si>
    <t>Keith</t>
  </si>
  <si>
    <t>Edmond</t>
  </si>
  <si>
    <t>Florence</t>
  </si>
  <si>
    <t>Gorana</t>
  </si>
  <si>
    <t>Merlyn</t>
  </si>
  <si>
    <t>Karine</t>
  </si>
  <si>
    <t>Olivier</t>
  </si>
  <si>
    <t>Payandi</t>
  </si>
  <si>
    <t>Jocelyne</t>
  </si>
  <si>
    <t>Toms</t>
  </si>
  <si>
    <t>Christopher</t>
  </si>
  <si>
    <t>Beltran</t>
  </si>
  <si>
    <t>Beltran1</t>
  </si>
  <si>
    <t>Lynette</t>
  </si>
  <si>
    <t>Cropley</t>
  </si>
  <si>
    <t>Anna</t>
  </si>
  <si>
    <t>Timothy</t>
  </si>
  <si>
    <t>Field</t>
  </si>
  <si>
    <t>Alwynne</t>
  </si>
  <si>
    <t>Grassi</t>
  </si>
  <si>
    <t>Lois</t>
  </si>
  <si>
    <t>Charlotte</t>
  </si>
  <si>
    <t>Beltran1-Feldman</t>
  </si>
  <si>
    <t>Stanecki</t>
  </si>
  <si>
    <t>Jo</t>
  </si>
  <si>
    <t>Angle</t>
  </si>
  <si>
    <t>Bob</t>
  </si>
  <si>
    <t>Walsh</t>
  </si>
  <si>
    <t>Muriel</t>
  </si>
  <si>
    <t>Mlle</t>
  </si>
  <si>
    <t>Tessa</t>
  </si>
  <si>
    <t>Lecomte</t>
  </si>
  <si>
    <t>Julia</t>
  </si>
  <si>
    <t>Athena</t>
  </si>
  <si>
    <t>Panos</t>
  </si>
  <si>
    <t>Brett</t>
  </si>
  <si>
    <t>Penny</t>
  </si>
  <si>
    <t>Williams</t>
  </si>
  <si>
    <t>Haylee</t>
  </si>
  <si>
    <t>Jason</t>
  </si>
  <si>
    <t>Chaffey</t>
  </si>
  <si>
    <t>Claire</t>
  </si>
  <si>
    <t>Drake</t>
  </si>
  <si>
    <t>M</t>
  </si>
  <si>
    <t>Evenden</t>
  </si>
  <si>
    <t>Dave</t>
  </si>
  <si>
    <t>Heath</t>
  </si>
  <si>
    <t>Stanton</t>
  </si>
  <si>
    <t>Cheryl</t>
  </si>
  <si>
    <t>Tyras</t>
  </si>
  <si>
    <t>Dee</t>
  </si>
  <si>
    <t>Efstratiou</t>
  </si>
  <si>
    <t>Peter</t>
  </si>
  <si>
    <t>Felton-Levendi</t>
  </si>
  <si>
    <t>Leonetti</t>
  </si>
  <si>
    <t>AF</t>
  </si>
  <si>
    <t>Milcamps</t>
  </si>
  <si>
    <t>Jean-Baptiste</t>
  </si>
  <si>
    <t>Puechberty</t>
  </si>
  <si>
    <t>Georges</t>
  </si>
  <si>
    <t>René</t>
  </si>
  <si>
    <t>Zoé</t>
  </si>
  <si>
    <t>Mike</t>
  </si>
  <si>
    <t>AF-Levendi</t>
  </si>
  <si>
    <t>Turnbull</t>
  </si>
  <si>
    <t>AF-Veniere</t>
  </si>
  <si>
    <t>Venière</t>
  </si>
  <si>
    <t>Adnan</t>
  </si>
  <si>
    <t>Lillian</t>
  </si>
  <si>
    <t>Daher</t>
  </si>
  <si>
    <t>Simone</t>
  </si>
  <si>
    <t>Steven</t>
  </si>
  <si>
    <t>Dannaher</t>
  </si>
  <si>
    <t>April</t>
  </si>
  <si>
    <t>Brendan</t>
  </si>
  <si>
    <t>Duff</t>
  </si>
  <si>
    <t>Clarissa</t>
  </si>
  <si>
    <t>Hamzy</t>
  </si>
  <si>
    <t>Will</t>
  </si>
  <si>
    <t>Thomas</t>
  </si>
  <si>
    <t>Angela</t>
  </si>
  <si>
    <t>Alexis</t>
  </si>
  <si>
    <t>table Teens</t>
  </si>
  <si>
    <t>Marine</t>
  </si>
  <si>
    <t>Felicite</t>
  </si>
  <si>
    <t>Pierre</t>
  </si>
  <si>
    <t>Victoire</t>
  </si>
  <si>
    <t>de Balincourt</t>
  </si>
  <si>
    <t>staff</t>
  </si>
  <si>
    <t>Crew</t>
  </si>
  <si>
    <t>crew</t>
  </si>
  <si>
    <t>BENEVOLE POUR LA SOIREE</t>
  </si>
  <si>
    <t>Denis</t>
  </si>
  <si>
    <t>Bouvot</t>
  </si>
  <si>
    <t>Chauvet</t>
  </si>
  <si>
    <t>Reyes-Chauvet</t>
  </si>
  <si>
    <t>Cecile</t>
  </si>
  <si>
    <t>Teulier</t>
  </si>
  <si>
    <t>Jarre</t>
  </si>
  <si>
    <t>O'Connor</t>
  </si>
  <si>
    <t>Molinie</t>
  </si>
  <si>
    <t>Tristan</t>
  </si>
  <si>
    <t>Emmanuel</t>
  </si>
  <si>
    <t>Vinas</t>
  </si>
  <si>
    <t>Bonnaire</t>
  </si>
  <si>
    <t>Edwige</t>
  </si>
  <si>
    <t>POTE ALEXIS</t>
  </si>
  <si>
    <t>Calandreau</t>
  </si>
  <si>
    <t>Agathe</t>
  </si>
  <si>
    <t>Wyart</t>
  </si>
  <si>
    <t>Alizee</t>
  </si>
  <si>
    <t>Meunier</t>
  </si>
  <si>
    <t>Victor</t>
  </si>
  <si>
    <t>Lefranc</t>
  </si>
  <si>
    <t>Clemence</t>
  </si>
  <si>
    <t>Blanchys</t>
  </si>
  <si>
    <t>Christophe</t>
  </si>
  <si>
    <t>??</t>
  </si>
  <si>
    <t>Chaudhari</t>
  </si>
  <si>
    <t>Nbr of person per table:</t>
  </si>
  <si>
    <t>TableList</t>
  </si>
  <si>
    <t>TableNameList</t>
  </si>
  <si>
    <t>Info</t>
  </si>
  <si>
    <t>Harry's Bar</t>
  </si>
  <si>
    <t>Celebre figure de l histoire de Venise</t>
  </si>
  <si>
    <t>Casanova</t>
  </si>
  <si>
    <t>Monteverdi</t>
  </si>
  <si>
    <t>Musicien'</t>
  </si>
  <si>
    <t>Canal Grande</t>
  </si>
  <si>
    <t>Musicien</t>
  </si>
  <si>
    <t>Vivaldi</t>
  </si>
  <si>
    <t>Marco Polo</t>
  </si>
  <si>
    <t>Aventurier</t>
  </si>
  <si>
    <t>Basilica di Santa Maria</t>
  </si>
  <si>
    <t>monument / Architecture</t>
  </si>
  <si>
    <t>Piazza San Marco</t>
  </si>
  <si>
    <t>Otello</t>
  </si>
  <si>
    <t>Monument / Architecture</t>
  </si>
  <si>
    <t>Palazzo Ducale</t>
  </si>
  <si>
    <t>Ponte dei sospiri</t>
  </si>
  <si>
    <t>Un des ponts les pluys connus</t>
  </si>
  <si>
    <t>Ponte Rialto </t>
  </si>
  <si>
    <t>petite ile coloree, nid des souffleurs de verre</t>
  </si>
  <si>
    <t>Murano</t>
  </si>
  <si>
    <t>Burano</t>
  </si>
  <si>
    <t>Petite ile coloree ou est fabriquee les dentelles</t>
  </si>
  <si>
    <t>Cafe tres connu de Venise</t>
  </si>
  <si>
    <t>Caffè Florian</t>
  </si>
  <si>
    <t>Le fleuve</t>
  </si>
  <si>
    <t>Vaporetto</t>
  </si>
  <si>
    <t>Le "bus" de Venise (bateau de tspt en commun)</t>
  </si>
  <si>
    <t>Acqua Alta</t>
  </si>
  <si>
    <t>Phenomene</t>
  </si>
  <si>
    <t>Hotel Cipriani</t>
  </si>
  <si>
    <t>Le gondolier</t>
  </si>
  <si>
    <t>Gondoliere</t>
  </si>
  <si>
    <t>Hotel prestigieux (cf. Lune de Miel Marie&amp;Denis)</t>
  </si>
  <si>
    <t>Hotel Danieli</t>
  </si>
  <si>
    <t>La Mostra di Venezia</t>
  </si>
  <si>
    <t>Festival de cinema</t>
  </si>
  <si>
    <t>Leone d’Oro</t>
  </si>
  <si>
    <t>Symbole / embleme de Venise</t>
  </si>
  <si>
    <t>Film</t>
  </si>
  <si>
    <t>Venezia, la luna e tu di Dino Risi</t>
  </si>
  <si>
    <t>Luchino Visconti</t>
  </si>
  <si>
    <t>Artiste // cinema</t>
  </si>
  <si>
    <t>Il mercante di Venezia</t>
  </si>
  <si>
    <t>FIlm</t>
  </si>
  <si>
    <t>Franco Brusati</t>
  </si>
  <si>
    <t>screenwriter, and director</t>
  </si>
  <si>
    <t>Paolo Veneziano</t>
  </si>
  <si>
    <t>medieval painter from Venice. He has been called "the most important Venetian painter of the 14th century"</t>
  </si>
  <si>
    <t>Giovanni Bellini</t>
  </si>
  <si>
    <t>Artiste // Cinema</t>
  </si>
  <si>
    <t>De Shakespear // Oeuvre se passant a Venise</t>
  </si>
  <si>
    <t>Spritz</t>
  </si>
  <si>
    <t>Cocktail</t>
  </si>
  <si>
    <t>Santiago Calatrava</t>
  </si>
  <si>
    <t>(ESP - Constructeur du dernier pont de Venise)</t>
  </si>
  <si>
    <t>Il Carnevale di Venezia</t>
  </si>
  <si>
    <t>Evenement festif</t>
  </si>
  <si>
    <t>Vianello</t>
  </si>
  <si>
    <t>Surnom le plus connu</t>
  </si>
  <si>
    <t>Calletta Varisco</t>
  </si>
  <si>
    <t>Rue la plus etroite de venise (53 cm de large)</t>
  </si>
  <si>
    <t>L'Orfeo</t>
  </si>
  <si>
    <t>Opera di Monteverdi</t>
  </si>
  <si>
    <t>Most Famous bar of Venice</t>
  </si>
  <si>
    <t>Teatro La Fenice</t>
  </si>
  <si>
    <t>Most famous opera in Venecie</t>
  </si>
  <si>
    <t>PaymentList</t>
  </si>
  <si>
    <t>Description</t>
  </si>
  <si>
    <t>Cheque</t>
  </si>
  <si>
    <t>CC</t>
  </si>
  <si>
    <t>Credit Card</t>
  </si>
  <si>
    <t>EFT</t>
  </si>
  <si>
    <t>Electronic Fund Transfer</t>
  </si>
  <si>
    <t>TryBooking</t>
  </si>
  <si>
    <t>Cash</t>
  </si>
  <si>
    <t>Sponsor</t>
  </si>
  <si>
    <t>Sponsors of the event</t>
  </si>
  <si>
    <t>Comp</t>
  </si>
  <si>
    <t>Compliment (paid by ufe)</t>
  </si>
  <si>
    <t>No charge</t>
  </si>
  <si>
    <t>Venu/catering do not charge organiser</t>
  </si>
  <si>
    <t>SecteurList</t>
  </si>
  <si>
    <t>Banque/Assurance</t>
  </si>
  <si>
    <t>BTP</t>
  </si>
  <si>
    <t>construction, travaux public</t>
  </si>
  <si>
    <t>Culture/art</t>
  </si>
  <si>
    <t>Distribution</t>
  </si>
  <si>
    <t>Education/</t>
  </si>
  <si>
    <t>Finance/Accounting</t>
  </si>
  <si>
    <t>Bank, Insurance, </t>
  </si>
  <si>
    <t>Food/Beverage</t>
  </si>
  <si>
    <t>Health/Medical</t>
  </si>
  <si>
    <t>Immobilier</t>
  </si>
  <si>
    <t>Industrial</t>
  </si>
  <si>
    <t>Industrial/Mining</t>
  </si>
  <si>
    <t>Info/Telecom/Internet</t>
  </si>
  <si>
    <t>Journalism/News/Gal Info</t>
  </si>
  <si>
    <t>Legal/Justice</t>
  </si>
  <si>
    <t>Luxe (Produits)</t>
  </si>
  <si>
    <t>Public/Collectivité</t>
  </si>
  <si>
    <t>Institution, public sector, government</t>
  </si>
  <si>
    <t>Retail</t>
  </si>
  <si>
    <t>Services/Conseils</t>
  </si>
  <si>
    <t>Sport/Leasure</t>
  </si>
  <si>
    <t>Tourisme/Transport</t>
  </si>
  <si>
    <t>FonctionList</t>
  </si>
  <si>
    <t>Administration</t>
  </si>
  <si>
    <t>Artist</t>
  </si>
  <si>
    <t>Audit</t>
  </si>
  <si>
    <t>Communication/Creation</t>
  </si>
  <si>
    <t>Conseil</t>
  </si>
  <si>
    <t>Direction Generale</t>
  </si>
  <si>
    <t>Etudes/Recherche</t>
  </si>
  <si>
    <t>Export</t>
  </si>
  <si>
    <t>Gestion/Compta/Fin.</t>
  </si>
  <si>
    <t>???</t>
  </si>
  <si>
    <t>Internet/eCommerce</t>
  </si>
  <si>
    <t>Juriste</t>
  </si>
  <si>
    <t>Logistique/Achats</t>
  </si>
  <si>
    <t>Journalist/Writer</t>
  </si>
  <si>
    <t>Management</t>
  </si>
  <si>
    <t>Marketing/Sales</t>
  </si>
  <si>
    <t>Operations</t>
  </si>
  <si>
    <t>Production/Securite</t>
  </si>
  <si>
    <t>RH/Formation</t>
  </si>
  <si>
    <t>Santé/Social</t>
  </si>
  <si>
    <t>Self employed</t>
  </si>
  <si>
    <t>CountryList</t>
  </si>
  <si>
    <t>fr</t>
  </si>
  <si>
    <t>emea</t>
  </si>
  <si>
    <t>French/France</t>
  </si>
  <si>
    <t>frnc</t>
  </si>
  <si>
    <t>apac</t>
  </si>
  <si>
    <t>French New Caledonia</t>
  </si>
  <si>
    <t>en</t>
  </si>
  <si>
    <t>English/England</t>
  </si>
  <si>
    <t>it</t>
  </si>
  <si>
    <t>Italien/Italy</t>
  </si>
  <si>
    <t>chi</t>
  </si>
  <si>
    <t>Chineese/China</t>
  </si>
  <si>
    <t>ir</t>
  </si>
  <si>
    <t>Irish/Ireland</t>
  </si>
  <si>
    <t>gr</t>
  </si>
  <si>
    <t>Greek/Greece</t>
  </si>
  <si>
    <t>pol</t>
  </si>
  <si>
    <t>Polish/Poland</t>
  </si>
  <si>
    <t>ae</t>
  </si>
  <si>
    <t>United Arab Emirates</t>
  </si>
  <si>
    <t>asia</t>
  </si>
  <si>
    <t>Asia Pacific countries</t>
  </si>
  <si>
    <t>in</t>
  </si>
  <si>
    <t>India/Sri Lanka</t>
  </si>
  <si>
    <t>Europe Middle East Africa</t>
  </si>
  <si>
    <t>nthame</t>
  </si>
  <si>
    <t>North America</t>
  </si>
  <si>
    <t>ca</t>
  </si>
  <si>
    <t>Canada</t>
  </si>
  <si>
    <t>sthame</t>
  </si>
  <si>
    <t>South America</t>
  </si>
  <si>
    <t>uy</t>
  </si>
  <si>
    <t>Uruguay</t>
  </si>
  <si>
    <t>othr</t>
  </si>
  <si>
    <t>others</t>
  </si>
  <si>
    <t>Universe</t>
  </si>
</sst>
</file>

<file path=xl/styles.xml><?xml version="1.0" encoding="utf-8"?>
<styleSheet xmlns="http://schemas.openxmlformats.org/spreadsheetml/2006/main">
  <numFmts count="7">
    <numFmt formatCode="GENERAL" numFmtId="164"/>
    <numFmt formatCode="DDMMM" numFmtId="165"/>
    <numFmt formatCode="_(* #,##0.00_);_(* \(#,##0.00\);_(* \-??_);_(@_)" numFmtId="166"/>
    <numFmt formatCode="D\-MMM" numFmtId="167"/>
    <numFmt formatCode="00" numFmtId="168"/>
    <numFmt formatCode="_-\$* #,##0.00_-;&quot;-$&quot;* #,##0.00_-;_-\$* \-??_-;_-@_-" numFmtId="169"/>
    <numFmt formatCode="000" numFmtId="170"/>
  </numFmts>
  <fonts count="2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</font>
    <font>
      <b val="true"/>
      <sz val="12"/>
      <name val="Times New Roman"/>
      <family val="1"/>
    </font>
    <font>
      <b val="true"/>
      <sz val="18"/>
      <name val="Verdana"/>
      <family val="2"/>
    </font>
    <font>
      <i val="true"/>
      <sz val="12"/>
      <name val="Verdana"/>
      <family val="2"/>
    </font>
    <font>
      <b val="true"/>
      <sz val="12"/>
      <name val="Verdana"/>
      <family val="2"/>
    </font>
    <font>
      <b val="true"/>
      <sz val="10"/>
      <name val="Verdana"/>
      <family val="2"/>
    </font>
    <font>
      <sz val="12"/>
      <color rgb="FF000000"/>
      <name val="Verdana"/>
      <family val="2"/>
    </font>
    <font>
      <sz val="8"/>
      <color rgb="FF000000"/>
      <name val="Verdana"/>
      <family val="2"/>
    </font>
    <font>
      <b val="true"/>
      <sz val="14"/>
      <name val="Verdana"/>
      <family val="2"/>
    </font>
    <font>
      <sz val="10"/>
      <name val="Verdana"/>
      <family val="2"/>
    </font>
    <font>
      <sz val="8"/>
      <name val="Verdana"/>
      <family val="2"/>
    </font>
    <font>
      <b val="true"/>
      <sz val="12"/>
      <color rgb="FFFFCC00"/>
      <name val="Verdana"/>
      <family val="2"/>
    </font>
    <font>
      <b val="true"/>
      <sz val="12"/>
      <color rgb="FF0000D4"/>
      <name val="Verdana"/>
      <family val="2"/>
    </font>
    <font>
      <sz val="9"/>
      <color rgb="FF000000"/>
      <name val="Tahoma"/>
      <family val="2"/>
    </font>
    <font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color rgb="FF0000D4"/>
      <name val="Arial"/>
      <family val="2"/>
    </font>
    <font>
      <b val="true"/>
      <sz val="10"/>
      <color rgb="FF008080"/>
      <name val="Arial"/>
      <family val="2"/>
    </font>
    <font>
      <strike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EFEFFC"/>
        <bgColor rgb="FFFFFFFF"/>
      </patternFill>
    </fill>
    <fill>
      <patternFill patternType="solid">
        <fgColor rgb="FFFFFFFF"/>
        <bgColor rgb="FFEFEFFC"/>
      </patternFill>
    </fill>
  </fills>
  <borders count="37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>
        <color rgb="FFFFFFFF"/>
      </left>
      <right/>
      <top style="thin"/>
      <bottom/>
      <diagonal/>
    </border>
    <border diagonalDown="false" diagonalUp="false">
      <left style="thin">
        <color rgb="FFFFFFFF"/>
      </left>
      <right style="thin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>
        <color rgb="FFFFFFFF"/>
      </top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>
        <color rgb="FFFFFFFF"/>
      </left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/>
      <bottom style="thin">
        <color rgb="FF3C3C3C"/>
      </bottom>
      <diagonal/>
    </border>
    <border diagonalDown="false" diagonalUp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Down="false" diagonalUp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Down="false" diagonalUp="false">
      <left/>
      <right/>
      <top style="hair">
        <color rgb="FF3C3C3C"/>
      </top>
      <bottom style="hair">
        <color rgb="FF3C3C3C"/>
      </bottom>
      <diagonal/>
    </border>
    <border diagonalDown="false" diagonalUp="false">
      <left/>
      <right style="thin">
        <color rgb="FF3C3C3C"/>
      </right>
      <top/>
      <bottom/>
      <diagonal/>
    </border>
    <border diagonalDown="false" diagonalUp="false">
      <left style="thin">
        <color rgb="FF3C3C3C"/>
      </left>
      <right style="thin">
        <color rgb="FF3C3C3C"/>
      </right>
      <top/>
      <bottom/>
      <diagonal/>
    </border>
    <border diagonalDown="false" diagonalUp="false">
      <left style="medium">
        <color rgb="FF3C3C3C"/>
      </left>
      <right style="thin">
        <color rgb="FF3C3C3C"/>
      </right>
      <top/>
      <bottom/>
      <diagonal/>
    </border>
    <border diagonalDown="false" diagonalUp="false">
      <left style="thin">
        <color rgb="FF3C3C3C"/>
      </left>
      <right style="medium">
        <color rgb="FF3C3C3C"/>
      </right>
      <top/>
      <bottom/>
      <diagonal/>
    </border>
    <border diagonalDown="false" diagonalUp="false">
      <left/>
      <right style="medium">
        <color rgb="FF0000D4"/>
      </right>
      <top/>
      <bottom/>
      <diagonal/>
    </border>
    <border diagonalDown="false" diagonalUp="false">
      <left/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/>
      <top style="hair">
        <color rgb="FF3C3C3C"/>
      </top>
      <bottom style="hair">
        <color rgb="FF3C3C3C"/>
      </bottom>
      <diagonal/>
    </border>
    <border diagonalDown="false" diagonalUp="false">
      <left style="medium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 style="medium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/>
      <right/>
      <top style="thin">
        <color rgb="FF33CCCC"/>
      </top>
      <bottom/>
      <diagonal/>
    </border>
    <border diagonalDown="false" diagonalUp="false">
      <left style="medium">
        <color rgb="FF0000D4"/>
      </left>
      <right style="medium">
        <color rgb="FF0000D4"/>
      </right>
      <top/>
      <bottom/>
      <diagonal/>
    </border>
    <border diagonalDown="false" diagonalUp="false">
      <left/>
      <right/>
      <top style="medium">
        <color rgb="FF0000D4"/>
      </top>
      <bottom style="medium">
        <color rgb="FF0000D4"/>
      </bottom>
      <diagonal/>
    </border>
    <border diagonalDown="false" diagonalUp="false">
      <left/>
      <right style="medium">
        <color rgb="FF0000D4"/>
      </right>
      <top/>
      <bottom style="medium">
        <color rgb="FF0000D4"/>
      </bottom>
      <diagonal/>
    </border>
    <border diagonalDown="false" diagonalUp="false">
      <left style="medium">
        <color rgb="FF0000D4"/>
      </left>
      <right style="medium">
        <color rgb="FF0000D4"/>
      </right>
      <top style="medium">
        <color rgb="FF0000D4"/>
      </top>
      <bottom style="hair">
        <color rgb="FF0000D4"/>
      </bottom>
      <diagonal/>
    </border>
    <border diagonalDown="false" diagonalUp="false">
      <left style="medium">
        <color rgb="FF0000D4"/>
      </left>
      <right/>
      <top style="medium">
        <color rgb="FF0000D4"/>
      </top>
      <bottom/>
      <diagonal/>
    </border>
    <border diagonalDown="false" diagonalUp="false">
      <left/>
      <right/>
      <top style="medium">
        <color rgb="FF0000D4"/>
      </top>
      <bottom style="hair">
        <color rgb="FF0000D4"/>
      </bottom>
      <diagonal/>
    </border>
    <border diagonalDown="false" diagonalUp="false">
      <left/>
      <right style="medium">
        <color rgb="FF0000D4"/>
      </right>
      <top style="medium">
        <color rgb="FF0000D4"/>
      </top>
      <bottom style="hair">
        <color rgb="FF0000D4"/>
      </bottom>
      <diagonal/>
    </border>
    <border diagonalDown="false" diagonalUp="false">
      <left style="medium">
        <color rgb="FF0000D4"/>
      </left>
      <right/>
      <top/>
      <bottom/>
      <diagonal/>
    </border>
    <border diagonalDown="false" diagonalUp="false">
      <left style="medium">
        <color rgb="FF0000D4"/>
      </left>
      <right style="medium">
        <color rgb="FF0000D4"/>
      </right>
      <top/>
      <bottom style="medium">
        <color rgb="FF0000D4"/>
      </bottom>
      <diagonal/>
    </border>
    <border diagonalDown="false" diagonalUp="false">
      <left style="medium">
        <color rgb="FF0000D4"/>
      </left>
      <right/>
      <top/>
      <bottom style="medium">
        <color rgb="FF0000D4"/>
      </bottom>
      <diagonal/>
    </border>
    <border diagonalDown="false" diagonalUp="false">
      <left/>
      <right/>
      <top/>
      <bottom style="medium">
        <color rgb="FF0000D4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0" numFmtId="169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5" xfId="0">
      <alignment horizontal="right" indent="0" shrinkToFit="tru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0" fontId="6" numFmtId="166" xfId="0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11" fillId="2" fontId="4" numFmtId="167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2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2" fontId="8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3" fillId="3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4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1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4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4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4" fontId="12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3" fillId="4" fontId="13" numFmtId="169" xfId="17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5" fillId="4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4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8" fillId="4" fontId="8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6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9" fillId="5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2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4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3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0" fontId="8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21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9" fillId="5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1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2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2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0" fontId="1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1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0" fontId="1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6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6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6" fontId="4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6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6" fontId="8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22" fillId="6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5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6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true" textRotation="0" vertical="center" wrapText="false"/>
      <protection hidden="false" locked="true"/>
    </xf>
    <xf applyAlignment="false" applyBorder="true" applyFont="true" applyProtection="false" borderId="26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7" fillId="5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5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5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8" fillId="5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6" fillId="5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9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9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1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2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3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6" fillId="0" fontId="0" numFmtId="168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3" fillId="0" fontId="0" numFmtId="170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3" fillId="0" fontId="0" numFmtId="170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5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5" fillId="5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6" fillId="5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8" fillId="5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0"/>
        <name val="Arial"/>
        <family val="2"/>
      </font>
      <fill>
        <patternFill>
          <bgColor rgb="FFDD0806"/>
        </patternFill>
      </fill>
    </dxf>
    <dxf>
      <font>
        <sz val="10"/>
        <name val="Arial"/>
        <family val="2"/>
      </font>
      <fill>
        <patternFill>
          <bgColor rgb="FFFFFF99"/>
        </patternFill>
      </fill>
    </dxf>
  </dxf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autoFormatId="1" cacheId="0" colGrandTotals="true" dataCaption="Data" dataOnRows="true" dataPosition="65535" enableDrill="true" name="PivotTable2" rowGrandTotals="true">
  <location colPageCount="4" firstDataCol="1" firstDataRow="4" firstHeaderRow="2" ref="A3:E165" rowPageCount="161"/>
  <rowFields count="1"/>
  <colFields count="1"/>
  <dataFields 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E165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20" zoomScaleNormal="120" zoomScalePageLayoutView="100">
      <pane activePane="bottomLeft" state="frozen" topLeftCell="A279" xSplit="0" ySplit="4"/>
      <selection activeCell="A1" activeCellId="0" pane="topLeft" sqref="A1"/>
      <selection activeCell="B301" activeCellId="0" pane="bottomLeft" sqref="B301"/>
    </sheetView>
  </sheetViews>
  <sheetFormatPr defaultRowHeight="12.75"/>
  <cols>
    <col collapsed="false" hidden="false" max="1" min="1" style="0" width="11.1326530612245"/>
    <col collapsed="false" hidden="false" max="2" min="2" style="0" width="31.8214285714286"/>
    <col collapsed="false" hidden="false" max="3" min="3" style="0" width="19.1224489795918"/>
    <col collapsed="false" hidden="false" max="4" min="4" style="1" width="9.41326530612245"/>
    <col collapsed="false" hidden="false" max="5" min="5" style="1" width="4.70918367346939"/>
    <col collapsed="false" hidden="false" max="1025" min="6" style="0" width="8.8469387755102"/>
  </cols>
  <sheetData>
    <row collapsed="false" customFormat="false" customHeight="false" hidden="false" ht="12.75" outlineLevel="0" r="2">
      <c r="A2" s="0" t="n">
        <f aca="false">'Gala Charite 30 Nov13'!$B$2</f>
        <v>0</v>
      </c>
    </row>
    <row collapsed="false" customFormat="false" customHeight="false" hidden="false" ht="12.75" outlineLevel="0" r="3">
      <c r="A3" s="2"/>
      <c r="B3" s="3"/>
      <c r="C3" s="3"/>
      <c r="D3" s="4" t="s">
        <v>0</v>
      </c>
      <c r="E3" s="5"/>
    </row>
    <row collapsed="false" customFormat="false" customHeight="false" hidden="false" ht="38.25" outlineLevel="0" r="4">
      <c r="A4" s="2" t="s">
        <v>1</v>
      </c>
      <c r="B4" s="2" t="s">
        <v>2</v>
      </c>
      <c r="C4" s="2" t="s">
        <v>3</v>
      </c>
      <c r="D4" s="6" t="s">
        <v>4</v>
      </c>
      <c r="E4" s="7" t="s">
        <v>5</v>
      </c>
    </row>
    <row collapsed="false" customFormat="false" customHeight="false" hidden="false" ht="12.75" outlineLevel="0" r="5">
      <c r="A5" s="2" t="s">
        <v>6</v>
      </c>
      <c r="B5" s="2" t="s">
        <v>7</v>
      </c>
      <c r="C5" s="2" t="s">
        <v>6</v>
      </c>
      <c r="D5" s="8"/>
      <c r="E5" s="9"/>
    </row>
    <row collapsed="false" customFormat="false" customHeight="false" hidden="false" ht="12.75" outlineLevel="0" r="6">
      <c r="A6" s="10"/>
      <c r="B6" s="2" t="s">
        <v>8</v>
      </c>
      <c r="C6" s="2" t="s">
        <v>9</v>
      </c>
      <c r="D6" s="8" t="n">
        <v>3</v>
      </c>
      <c r="E6" s="9"/>
    </row>
    <row collapsed="false" customFormat="false" customHeight="false" hidden="false" ht="12.75" outlineLevel="0" r="7">
      <c r="A7" s="10"/>
      <c r="B7" s="2" t="s">
        <v>10</v>
      </c>
      <c r="C7" s="2" t="s">
        <v>6</v>
      </c>
      <c r="D7" s="8" t="n">
        <v>1</v>
      </c>
      <c r="E7" s="9"/>
    </row>
    <row collapsed="false" customFormat="false" customHeight="false" hidden="false" ht="12.75" outlineLevel="0" r="8">
      <c r="A8" s="10"/>
      <c r="B8" s="2" t="s">
        <v>11</v>
      </c>
      <c r="C8" s="2" t="s">
        <v>12</v>
      </c>
      <c r="D8" s="8" t="n">
        <v>1</v>
      </c>
      <c r="E8" s="9"/>
    </row>
    <row collapsed="false" customFormat="false" customHeight="false" hidden="false" ht="12.75" outlineLevel="0" r="9">
      <c r="A9" s="10"/>
      <c r="B9" s="2" t="s">
        <v>13</v>
      </c>
      <c r="C9" s="2" t="s">
        <v>6</v>
      </c>
      <c r="D9" s="8" t="n">
        <v>1</v>
      </c>
      <c r="E9" s="9"/>
    </row>
    <row collapsed="false" customFormat="false" customHeight="false" hidden="false" ht="12.75" outlineLevel="0" r="10">
      <c r="A10" s="10"/>
      <c r="B10" s="2" t="s">
        <v>14</v>
      </c>
      <c r="C10" s="2" t="s">
        <v>15</v>
      </c>
      <c r="D10" s="8" t="n">
        <v>1</v>
      </c>
      <c r="E10" s="9"/>
    </row>
    <row collapsed="false" customFormat="false" customHeight="false" hidden="false" ht="12.75" outlineLevel="0" r="11">
      <c r="A11" s="10"/>
      <c r="B11" s="2" t="s">
        <v>16</v>
      </c>
      <c r="C11" s="2" t="s">
        <v>6</v>
      </c>
      <c r="D11" s="8" t="n">
        <v>1</v>
      </c>
      <c r="E11" s="9"/>
    </row>
    <row collapsed="false" customFormat="false" customHeight="false" hidden="false" ht="12.75" outlineLevel="0" r="12">
      <c r="A12" s="10"/>
      <c r="B12" s="2" t="s">
        <v>17</v>
      </c>
      <c r="C12" s="2" t="s">
        <v>6</v>
      </c>
      <c r="D12" s="8" t="n">
        <v>1</v>
      </c>
      <c r="E12" s="9"/>
    </row>
    <row collapsed="false" customFormat="false" customHeight="false" hidden="false" ht="12.75" outlineLevel="0" r="13">
      <c r="A13" s="10"/>
      <c r="B13" s="2" t="s">
        <v>18</v>
      </c>
      <c r="C13" s="2" t="s">
        <v>6</v>
      </c>
      <c r="D13" s="8" t="n">
        <v>1</v>
      </c>
      <c r="E13" s="9"/>
    </row>
    <row collapsed="false" customFormat="false" customHeight="false" hidden="false" ht="12.75" outlineLevel="0" r="14">
      <c r="A14" s="10"/>
      <c r="B14" s="2" t="s">
        <v>19</v>
      </c>
      <c r="C14" s="2" t="s">
        <v>6</v>
      </c>
      <c r="D14" s="8" t="n">
        <v>2</v>
      </c>
      <c r="E14" s="9"/>
    </row>
    <row collapsed="false" customFormat="false" customHeight="false" hidden="false" ht="12.75" outlineLevel="0" r="15">
      <c r="A15" s="10"/>
      <c r="B15" s="2" t="s">
        <v>20</v>
      </c>
      <c r="C15" s="2" t="s">
        <v>6</v>
      </c>
      <c r="D15" s="8" t="n">
        <v>1</v>
      </c>
      <c r="E15" s="9"/>
    </row>
    <row collapsed="false" customFormat="false" customHeight="false" hidden="false" ht="12.75" outlineLevel="0" r="16">
      <c r="A16" s="10"/>
      <c r="B16" s="2" t="s">
        <v>21</v>
      </c>
      <c r="C16" s="2" t="s">
        <v>22</v>
      </c>
      <c r="D16" s="8" t="n">
        <v>1</v>
      </c>
      <c r="E16" s="9"/>
    </row>
    <row collapsed="false" customFormat="false" customHeight="false" hidden="false" ht="12.75" outlineLevel="0" r="17">
      <c r="A17" s="10"/>
      <c r="B17" s="2" t="s">
        <v>23</v>
      </c>
      <c r="C17" s="2" t="s">
        <v>6</v>
      </c>
      <c r="D17" s="8" t="n">
        <v>2</v>
      </c>
      <c r="E17" s="9"/>
    </row>
    <row collapsed="false" customFormat="false" customHeight="false" hidden="false" ht="12.75" outlineLevel="0" r="18">
      <c r="A18" s="10"/>
      <c r="B18" s="2" t="s">
        <v>24</v>
      </c>
      <c r="C18" s="2" t="s">
        <v>25</v>
      </c>
      <c r="D18" s="8" t="n">
        <v>1</v>
      </c>
      <c r="E18" s="9"/>
    </row>
    <row collapsed="false" customFormat="false" customHeight="false" hidden="false" ht="12.75" outlineLevel="0" r="19">
      <c r="A19" s="10"/>
      <c r="B19" s="2" t="s">
        <v>26</v>
      </c>
      <c r="C19" s="2" t="s">
        <v>27</v>
      </c>
      <c r="D19" s="8" t="n">
        <v>1</v>
      </c>
      <c r="E19" s="9"/>
    </row>
    <row collapsed="false" customFormat="false" customHeight="false" hidden="false" ht="12.75" outlineLevel="0" r="20">
      <c r="A20" s="10"/>
      <c r="B20" s="2" t="s">
        <v>6</v>
      </c>
      <c r="C20" s="2" t="s">
        <v>6</v>
      </c>
      <c r="D20" s="8"/>
      <c r="E20" s="9"/>
    </row>
    <row collapsed="false" customFormat="false" customHeight="false" hidden="false" ht="12.75" outlineLevel="0" r="21">
      <c r="A21" s="10"/>
      <c r="B21" s="10"/>
      <c r="C21" s="11" t="s">
        <v>28</v>
      </c>
      <c r="D21" s="12" t="n">
        <v>1</v>
      </c>
      <c r="E21" s="13"/>
    </row>
    <row collapsed="false" customFormat="false" customHeight="false" hidden="false" ht="12.75" outlineLevel="0" r="22">
      <c r="A22" s="10"/>
      <c r="B22" s="2" t="s">
        <v>29</v>
      </c>
      <c r="C22" s="2" t="s">
        <v>29</v>
      </c>
      <c r="D22" s="8" t="n">
        <v>1</v>
      </c>
      <c r="E22" s="9"/>
    </row>
    <row collapsed="false" customFormat="false" customHeight="false" hidden="false" ht="12.75" outlineLevel="0" r="23">
      <c r="A23" s="10"/>
      <c r="B23" s="2" t="s">
        <v>30</v>
      </c>
      <c r="C23" s="2" t="s">
        <v>25</v>
      </c>
      <c r="D23" s="8" t="n">
        <v>1</v>
      </c>
      <c r="E23" s="9"/>
    </row>
    <row collapsed="false" customFormat="false" customHeight="false" hidden="false" ht="12.75" outlineLevel="0" r="24">
      <c r="A24" s="10"/>
      <c r="B24" s="2" t="s">
        <v>31</v>
      </c>
      <c r="C24" s="2" t="s">
        <v>32</v>
      </c>
      <c r="D24" s="8" t="n">
        <v>1</v>
      </c>
      <c r="E24" s="9"/>
    </row>
    <row collapsed="false" customFormat="false" customHeight="false" hidden="false" ht="12.75" outlineLevel="0" r="25">
      <c r="A25" s="10"/>
      <c r="B25" s="2" t="s">
        <v>33</v>
      </c>
      <c r="C25" s="2" t="s">
        <v>28</v>
      </c>
      <c r="D25" s="8" t="n">
        <v>1</v>
      </c>
      <c r="E25" s="9"/>
    </row>
    <row collapsed="false" customFormat="false" customHeight="false" hidden="false" ht="12.75" outlineLevel="0" r="26">
      <c r="A26" s="10"/>
      <c r="B26" s="2" t="s">
        <v>34</v>
      </c>
      <c r="C26" s="2" t="s">
        <v>28</v>
      </c>
      <c r="D26" s="8" t="n">
        <v>1</v>
      </c>
      <c r="E26" s="9"/>
    </row>
    <row collapsed="false" customFormat="false" customHeight="false" hidden="false" ht="12.75" outlineLevel="0" r="27">
      <c r="A27" s="10"/>
      <c r="B27" s="2" t="s">
        <v>35</v>
      </c>
      <c r="C27" s="2" t="s">
        <v>36</v>
      </c>
      <c r="D27" s="8" t="n">
        <v>1</v>
      </c>
      <c r="E27" s="9"/>
    </row>
    <row collapsed="false" customFormat="false" customHeight="false" hidden="false" ht="12.75" outlineLevel="0" r="28">
      <c r="A28" s="10"/>
      <c r="B28" s="2" t="s">
        <v>37</v>
      </c>
      <c r="C28" s="2" t="s">
        <v>36</v>
      </c>
      <c r="D28" s="8" t="n">
        <v>1</v>
      </c>
      <c r="E28" s="9"/>
    </row>
    <row collapsed="false" customFormat="false" customHeight="false" hidden="false" ht="12.75" outlineLevel="0" r="29">
      <c r="A29" s="10"/>
      <c r="B29" s="2" t="s">
        <v>38</v>
      </c>
      <c r="C29" s="2" t="s">
        <v>25</v>
      </c>
      <c r="D29" s="8" t="n">
        <v>1</v>
      </c>
      <c r="E29" s="9"/>
    </row>
    <row collapsed="false" customFormat="false" customHeight="false" hidden="false" ht="12.75" outlineLevel="0" r="30">
      <c r="A30" s="10"/>
      <c r="B30" s="2" t="s">
        <v>39</v>
      </c>
      <c r="C30" s="2" t="s">
        <v>15</v>
      </c>
      <c r="D30" s="8" t="n">
        <v>1</v>
      </c>
      <c r="E30" s="9"/>
    </row>
    <row collapsed="false" customFormat="false" customHeight="false" hidden="false" ht="12.75" outlineLevel="0" r="31">
      <c r="A31" s="10"/>
      <c r="B31" s="2" t="s">
        <v>40</v>
      </c>
      <c r="C31" s="2" t="s">
        <v>41</v>
      </c>
      <c r="D31" s="8" t="n">
        <v>1</v>
      </c>
      <c r="E31" s="9"/>
    </row>
    <row collapsed="false" customFormat="false" customHeight="false" hidden="false" ht="12.75" outlineLevel="0" r="32">
      <c r="A32" s="10"/>
      <c r="B32" s="2" t="s">
        <v>42</v>
      </c>
      <c r="C32" s="2" t="s">
        <v>43</v>
      </c>
      <c r="D32" s="8" t="n">
        <v>1</v>
      </c>
      <c r="E32" s="9"/>
    </row>
    <row collapsed="false" customFormat="false" customHeight="false" hidden="false" ht="12.75" outlineLevel="0" r="33">
      <c r="A33" s="10"/>
      <c r="B33" s="2" t="s">
        <v>44</v>
      </c>
      <c r="C33" s="2" t="s">
        <v>45</v>
      </c>
      <c r="D33" s="8" t="n">
        <v>1</v>
      </c>
      <c r="E33" s="9"/>
    </row>
    <row collapsed="false" customFormat="false" customHeight="false" hidden="false" ht="12.75" outlineLevel="0" r="34">
      <c r="A34" s="10"/>
      <c r="B34" s="2" t="s">
        <v>46</v>
      </c>
      <c r="C34" s="2" t="s">
        <v>6</v>
      </c>
      <c r="D34" s="8" t="n">
        <v>17</v>
      </c>
      <c r="E34" s="9"/>
    </row>
    <row collapsed="false" customFormat="false" customHeight="false" hidden="false" ht="12.75" outlineLevel="0" r="35">
      <c r="A35" s="10"/>
      <c r="B35" s="2" t="s">
        <v>47</v>
      </c>
      <c r="C35" s="2" t="s">
        <v>6</v>
      </c>
      <c r="D35" s="8" t="n">
        <v>1</v>
      </c>
      <c r="E35" s="9"/>
    </row>
    <row collapsed="false" customFormat="false" customHeight="false" hidden="false" ht="12.75" outlineLevel="0" r="36">
      <c r="A36" s="10"/>
      <c r="B36" s="2" t="s">
        <v>48</v>
      </c>
      <c r="C36" s="2" t="s">
        <v>25</v>
      </c>
      <c r="D36" s="8" t="n">
        <v>1</v>
      </c>
      <c r="E36" s="9"/>
    </row>
    <row collapsed="false" customFormat="false" customHeight="false" hidden="false" ht="12.75" outlineLevel="0" r="37">
      <c r="A37" s="10"/>
      <c r="B37" s="2" t="s">
        <v>49</v>
      </c>
      <c r="C37" s="2" t="s">
        <v>50</v>
      </c>
      <c r="D37" s="8" t="n">
        <v>1</v>
      </c>
      <c r="E37" s="9"/>
    </row>
    <row collapsed="false" customFormat="false" customHeight="false" hidden="false" ht="12.75" outlineLevel="0" r="38">
      <c r="A38" s="10"/>
      <c r="B38" s="2" t="s">
        <v>51</v>
      </c>
      <c r="C38" s="2" t="s">
        <v>50</v>
      </c>
      <c r="D38" s="8" t="n">
        <v>1</v>
      </c>
      <c r="E38" s="9"/>
    </row>
    <row collapsed="false" customFormat="false" customHeight="false" hidden="false" ht="12.75" outlineLevel="0" r="39">
      <c r="A39" s="10"/>
      <c r="B39" s="2" t="s">
        <v>52</v>
      </c>
      <c r="C39" s="2" t="s">
        <v>53</v>
      </c>
      <c r="D39" s="8" t="n">
        <v>1</v>
      </c>
      <c r="E39" s="9"/>
    </row>
    <row collapsed="false" customFormat="false" customHeight="false" hidden="false" ht="12.75" outlineLevel="0" r="40">
      <c r="A40" s="10"/>
      <c r="B40" s="2" t="s">
        <v>54</v>
      </c>
      <c r="C40" s="2" t="s">
        <v>25</v>
      </c>
      <c r="D40" s="8" t="n">
        <v>1</v>
      </c>
      <c r="E40" s="9"/>
    </row>
    <row collapsed="false" customFormat="false" customHeight="false" hidden="false" ht="12.75" outlineLevel="0" r="41">
      <c r="A41" s="10"/>
      <c r="B41" s="2" t="s">
        <v>55</v>
      </c>
      <c r="C41" s="2" t="s">
        <v>25</v>
      </c>
      <c r="D41" s="8" t="n">
        <v>1</v>
      </c>
      <c r="E41" s="9"/>
    </row>
    <row collapsed="false" customFormat="false" customHeight="false" hidden="false" ht="12.75" outlineLevel="0" r="42">
      <c r="A42" s="10"/>
      <c r="B42" s="2" t="s">
        <v>56</v>
      </c>
      <c r="C42" s="2" t="s">
        <v>25</v>
      </c>
      <c r="D42" s="8" t="n">
        <v>1</v>
      </c>
      <c r="E42" s="9"/>
    </row>
    <row collapsed="false" customFormat="false" customHeight="false" hidden="false" ht="12.75" outlineLevel="0" r="43">
      <c r="A43" s="10"/>
      <c r="B43" s="2" t="s">
        <v>57</v>
      </c>
      <c r="C43" s="2" t="s">
        <v>25</v>
      </c>
      <c r="D43" s="8" t="n">
        <v>1</v>
      </c>
      <c r="E43" s="9"/>
    </row>
    <row collapsed="false" customFormat="false" customHeight="false" hidden="false" ht="12.75" outlineLevel="0" r="44">
      <c r="A44" s="10"/>
      <c r="B44" s="2" t="s">
        <v>58</v>
      </c>
      <c r="C44" s="2" t="s">
        <v>25</v>
      </c>
      <c r="D44" s="8" t="n">
        <v>1</v>
      </c>
      <c r="E44" s="9"/>
    </row>
    <row collapsed="false" customFormat="false" customHeight="false" hidden="false" ht="12.75" outlineLevel="0" r="45">
      <c r="A45" s="10"/>
      <c r="B45" s="2" t="s">
        <v>59</v>
      </c>
      <c r="C45" s="2" t="s">
        <v>50</v>
      </c>
      <c r="D45" s="8" t="n">
        <v>1</v>
      </c>
      <c r="E45" s="9"/>
    </row>
    <row collapsed="false" customFormat="false" customHeight="false" hidden="false" ht="12.75" outlineLevel="0" r="46">
      <c r="A46" s="10"/>
      <c r="B46" s="2" t="s">
        <v>60</v>
      </c>
      <c r="C46" s="2" t="s">
        <v>50</v>
      </c>
      <c r="D46" s="8" t="n">
        <v>1</v>
      </c>
      <c r="E46" s="9"/>
    </row>
    <row collapsed="false" customFormat="false" customHeight="false" hidden="false" ht="12.75" outlineLevel="0" r="47">
      <c r="A47" s="10"/>
      <c r="B47" s="2" t="s">
        <v>61</v>
      </c>
      <c r="C47" s="2" t="s">
        <v>62</v>
      </c>
      <c r="D47" s="8" t="n">
        <v>1</v>
      </c>
      <c r="E47" s="9"/>
    </row>
    <row collapsed="false" customFormat="false" customHeight="false" hidden="false" ht="12.75" outlineLevel="0" r="48">
      <c r="A48" s="10"/>
      <c r="B48" s="2" t="s">
        <v>63</v>
      </c>
      <c r="C48" s="2" t="s">
        <v>25</v>
      </c>
      <c r="D48" s="8" t="n">
        <v>1</v>
      </c>
      <c r="E48" s="9"/>
    </row>
    <row collapsed="false" customFormat="false" customHeight="false" hidden="false" ht="12.75" outlineLevel="0" r="49">
      <c r="A49" s="10"/>
      <c r="B49" s="2" t="s">
        <v>64</v>
      </c>
      <c r="C49" s="2" t="s">
        <v>64</v>
      </c>
      <c r="D49" s="8" t="n">
        <v>1</v>
      </c>
      <c r="E49" s="9"/>
    </row>
    <row collapsed="false" customFormat="false" customHeight="false" hidden="false" ht="12.75" outlineLevel="0" r="50">
      <c r="A50" s="10"/>
      <c r="B50" s="2" t="s">
        <v>65</v>
      </c>
      <c r="C50" s="2" t="s">
        <v>66</v>
      </c>
      <c r="D50" s="8" t="n">
        <v>9</v>
      </c>
      <c r="E50" s="9"/>
    </row>
    <row collapsed="false" customFormat="false" customHeight="false" hidden="false" ht="12.75" outlineLevel="0" r="51">
      <c r="A51" s="10"/>
      <c r="B51" s="2" t="s">
        <v>67</v>
      </c>
      <c r="C51" s="2" t="s">
        <v>66</v>
      </c>
      <c r="D51" s="8" t="n">
        <v>1</v>
      </c>
      <c r="E51" s="9"/>
    </row>
    <row collapsed="false" customFormat="false" customHeight="false" hidden="false" ht="12.75" outlineLevel="0" r="52">
      <c r="A52" s="10"/>
      <c r="B52" s="2" t="s">
        <v>68</v>
      </c>
      <c r="C52" s="2" t="s">
        <v>27</v>
      </c>
      <c r="D52" s="8" t="n">
        <v>1</v>
      </c>
      <c r="E52" s="9"/>
    </row>
    <row collapsed="false" customFormat="false" customHeight="false" hidden="false" ht="12.75" outlineLevel="0" r="53">
      <c r="A53" s="10"/>
      <c r="B53" s="2" t="s">
        <v>69</v>
      </c>
      <c r="C53" s="2" t="s">
        <v>32</v>
      </c>
      <c r="D53" s="8" t="n">
        <v>1</v>
      </c>
      <c r="E53" s="9"/>
    </row>
    <row collapsed="false" customFormat="false" customHeight="false" hidden="false" ht="12.75" outlineLevel="0" r="54">
      <c r="A54" s="10"/>
      <c r="B54" s="2" t="s">
        <v>70</v>
      </c>
      <c r="C54" s="2" t="s">
        <v>25</v>
      </c>
      <c r="D54" s="8" t="n">
        <v>1</v>
      </c>
      <c r="E54" s="9"/>
    </row>
    <row collapsed="false" customFormat="false" customHeight="false" hidden="false" ht="12.75" outlineLevel="0" r="55">
      <c r="A55" s="10"/>
      <c r="B55" s="2" t="s">
        <v>71</v>
      </c>
      <c r="C55" s="2" t="s">
        <v>25</v>
      </c>
      <c r="D55" s="8" t="n">
        <v>1</v>
      </c>
      <c r="E55" s="9"/>
    </row>
    <row collapsed="false" customFormat="false" customHeight="false" hidden="false" ht="12.75" outlineLevel="0" r="56">
      <c r="A56" s="10"/>
      <c r="B56" s="2" t="s">
        <v>72</v>
      </c>
      <c r="C56" s="2" t="s">
        <v>25</v>
      </c>
      <c r="D56" s="8" t="n">
        <v>1</v>
      </c>
      <c r="E56" s="9"/>
    </row>
    <row collapsed="false" customFormat="false" customHeight="false" hidden="false" ht="12.75" outlineLevel="0" r="57">
      <c r="A57" s="10"/>
      <c r="B57" s="2" t="s">
        <v>73</v>
      </c>
      <c r="C57" s="2" t="s">
        <v>25</v>
      </c>
      <c r="D57" s="8" t="n">
        <v>1</v>
      </c>
      <c r="E57" s="9"/>
    </row>
    <row collapsed="false" customFormat="false" customHeight="false" hidden="false" ht="12.75" outlineLevel="0" r="58">
      <c r="A58" s="10"/>
      <c r="B58" s="2" t="s">
        <v>74</v>
      </c>
      <c r="C58" s="2" t="s">
        <v>25</v>
      </c>
      <c r="D58" s="8" t="n">
        <v>1</v>
      </c>
      <c r="E58" s="9"/>
    </row>
    <row collapsed="false" customFormat="false" customHeight="false" hidden="false" ht="12.75" outlineLevel="0" r="59">
      <c r="A59" s="10"/>
      <c r="B59" s="2" t="s">
        <v>75</v>
      </c>
      <c r="C59" s="2" t="s">
        <v>25</v>
      </c>
      <c r="D59" s="8" t="n">
        <v>1</v>
      </c>
      <c r="E59" s="9"/>
    </row>
    <row collapsed="false" customFormat="false" customHeight="false" hidden="false" ht="12.75" outlineLevel="0" r="60">
      <c r="A60" s="10"/>
      <c r="B60" s="2" t="s">
        <v>76</v>
      </c>
      <c r="C60" s="2" t="s">
        <v>77</v>
      </c>
      <c r="D60" s="8" t="n">
        <v>1</v>
      </c>
      <c r="E60" s="9"/>
    </row>
    <row collapsed="false" customFormat="false" customHeight="false" hidden="false" ht="12.75" outlineLevel="0" r="61">
      <c r="A61" s="10"/>
      <c r="B61" s="2" t="s">
        <v>78</v>
      </c>
      <c r="C61" s="2" t="s">
        <v>6</v>
      </c>
      <c r="D61" s="8" t="n">
        <v>1</v>
      </c>
      <c r="E61" s="9"/>
    </row>
    <row collapsed="false" customFormat="false" customHeight="false" hidden="false" ht="12.75" outlineLevel="0" r="62">
      <c r="A62" s="10"/>
      <c r="B62" s="2" t="s">
        <v>79</v>
      </c>
      <c r="C62" s="2" t="s">
        <v>6</v>
      </c>
      <c r="D62" s="8" t="n">
        <v>1</v>
      </c>
      <c r="E62" s="9"/>
    </row>
    <row collapsed="false" customFormat="false" customHeight="false" hidden="false" ht="12.75" outlineLevel="0" r="63">
      <c r="A63" s="10"/>
      <c r="B63" s="2" t="s">
        <v>80</v>
      </c>
      <c r="C63" s="2" t="s">
        <v>64</v>
      </c>
      <c r="D63" s="8" t="n">
        <v>1</v>
      </c>
      <c r="E63" s="9"/>
    </row>
    <row collapsed="false" customFormat="false" customHeight="false" hidden="false" ht="12.75" outlineLevel="0" r="64">
      <c r="A64" s="10"/>
      <c r="B64" s="2" t="s">
        <v>81</v>
      </c>
      <c r="C64" s="2" t="s">
        <v>6</v>
      </c>
      <c r="D64" s="8" t="n">
        <v>28</v>
      </c>
      <c r="E64" s="9"/>
    </row>
    <row collapsed="false" customFormat="false" customHeight="false" hidden="false" ht="12.75" outlineLevel="0" r="65">
      <c r="A65" s="10"/>
      <c r="B65" s="2" t="s">
        <v>82</v>
      </c>
      <c r="C65" s="2" t="s">
        <v>6</v>
      </c>
      <c r="D65" s="8" t="n">
        <v>1</v>
      </c>
      <c r="E65" s="9"/>
    </row>
    <row collapsed="false" customFormat="false" customHeight="false" hidden="false" ht="12.75" outlineLevel="0" r="66">
      <c r="A66" s="10"/>
      <c r="B66" s="2" t="s">
        <v>83</v>
      </c>
      <c r="C66" s="2" t="s">
        <v>6</v>
      </c>
      <c r="D66" s="8" t="n">
        <v>1</v>
      </c>
      <c r="E66" s="9"/>
    </row>
    <row collapsed="false" customFormat="false" customHeight="false" hidden="false" ht="12.75" outlineLevel="0" r="67">
      <c r="A67" s="10"/>
      <c r="B67" s="2" t="s">
        <v>84</v>
      </c>
      <c r="C67" s="2" t="s">
        <v>6</v>
      </c>
      <c r="D67" s="8" t="n">
        <v>1</v>
      </c>
      <c r="E67" s="9"/>
    </row>
    <row collapsed="false" customFormat="false" customHeight="false" hidden="false" ht="12.75" outlineLevel="0" r="68">
      <c r="A68" s="10"/>
      <c r="B68" s="2" t="s">
        <v>85</v>
      </c>
      <c r="C68" s="2" t="s">
        <v>6</v>
      </c>
      <c r="D68" s="8" t="n">
        <v>1</v>
      </c>
      <c r="E68" s="9"/>
    </row>
    <row collapsed="false" customFormat="false" customHeight="false" hidden="false" ht="12.75" outlineLevel="0" r="69">
      <c r="A69" s="10"/>
      <c r="B69" s="2" t="s">
        <v>86</v>
      </c>
      <c r="C69" s="2" t="s">
        <v>6</v>
      </c>
      <c r="D69" s="8" t="n">
        <v>1</v>
      </c>
      <c r="E69" s="9"/>
    </row>
    <row collapsed="false" customFormat="false" customHeight="false" hidden="false" ht="12.75" outlineLevel="0" r="70">
      <c r="A70" s="10"/>
      <c r="B70" s="2" t="s">
        <v>87</v>
      </c>
      <c r="C70" s="2" t="s">
        <v>88</v>
      </c>
      <c r="D70" s="8" t="n">
        <v>1</v>
      </c>
      <c r="E70" s="9"/>
    </row>
    <row collapsed="false" customFormat="false" customHeight="false" hidden="false" ht="12.75" outlineLevel="0" r="71">
      <c r="A71" s="10"/>
      <c r="B71" s="2" t="s">
        <v>89</v>
      </c>
      <c r="C71" s="2" t="s">
        <v>9</v>
      </c>
      <c r="D71" s="8" t="n">
        <v>1</v>
      </c>
      <c r="E71" s="9"/>
    </row>
    <row collapsed="false" customFormat="false" customHeight="false" hidden="false" ht="12.75" outlineLevel="0" r="72">
      <c r="A72" s="10"/>
      <c r="B72" s="2" t="s">
        <v>90</v>
      </c>
      <c r="C72" s="2" t="s">
        <v>6</v>
      </c>
      <c r="D72" s="8" t="n">
        <v>1</v>
      </c>
      <c r="E72" s="9"/>
    </row>
    <row collapsed="false" customFormat="false" customHeight="false" hidden="false" ht="12.75" outlineLevel="0" r="73">
      <c r="A73" s="10"/>
      <c r="B73" s="2" t="s">
        <v>91</v>
      </c>
      <c r="C73" s="2" t="s">
        <v>6</v>
      </c>
      <c r="D73" s="8" t="n">
        <v>1</v>
      </c>
      <c r="E73" s="9"/>
    </row>
    <row collapsed="false" customFormat="false" customHeight="false" hidden="false" ht="12.75" outlineLevel="0" r="74">
      <c r="A74" s="10"/>
      <c r="B74" s="2" t="s">
        <v>92</v>
      </c>
      <c r="C74" s="2" t="s">
        <v>93</v>
      </c>
      <c r="D74" s="8" t="n">
        <v>2</v>
      </c>
      <c r="E74" s="9"/>
    </row>
    <row collapsed="false" customFormat="false" customHeight="false" hidden="false" ht="12.75" outlineLevel="0" r="75">
      <c r="A75" s="10"/>
      <c r="B75" s="2" t="s">
        <v>94</v>
      </c>
      <c r="C75" s="2" t="s">
        <v>93</v>
      </c>
      <c r="D75" s="8" t="n">
        <v>1</v>
      </c>
      <c r="E75" s="9"/>
    </row>
    <row collapsed="false" customFormat="false" customHeight="false" hidden="false" ht="12.75" outlineLevel="0" r="76">
      <c r="A76" s="10"/>
      <c r="B76" s="2" t="s">
        <v>95</v>
      </c>
      <c r="C76" s="2" t="s">
        <v>50</v>
      </c>
      <c r="D76" s="8" t="n">
        <v>1</v>
      </c>
      <c r="E76" s="9"/>
    </row>
    <row collapsed="false" customFormat="false" customHeight="false" hidden="false" ht="12.75" outlineLevel="0" r="77">
      <c r="A77" s="10"/>
      <c r="B77" s="2" t="s">
        <v>96</v>
      </c>
      <c r="C77" s="2" t="s">
        <v>50</v>
      </c>
      <c r="D77" s="8" t="n">
        <v>1</v>
      </c>
      <c r="E77" s="9"/>
    </row>
    <row collapsed="false" customFormat="false" customHeight="false" hidden="false" ht="12.75" outlineLevel="0" r="78">
      <c r="A78" s="10"/>
      <c r="B78" s="2" t="s">
        <v>97</v>
      </c>
      <c r="C78" s="2" t="s">
        <v>6</v>
      </c>
      <c r="D78" s="8" t="n">
        <v>1</v>
      </c>
      <c r="E78" s="9"/>
    </row>
    <row collapsed="false" customFormat="false" customHeight="false" hidden="false" ht="12.75" outlineLevel="0" r="79">
      <c r="A79" s="10"/>
      <c r="B79" s="2" t="s">
        <v>98</v>
      </c>
      <c r="C79" s="2" t="s">
        <v>50</v>
      </c>
      <c r="D79" s="8" t="n">
        <v>1</v>
      </c>
      <c r="E79" s="9"/>
    </row>
    <row collapsed="false" customFormat="false" customHeight="false" hidden="false" ht="12.75" outlineLevel="0" r="80">
      <c r="A80" s="10"/>
      <c r="B80" s="2" t="s">
        <v>99</v>
      </c>
      <c r="C80" s="2" t="s">
        <v>100</v>
      </c>
      <c r="D80" s="8" t="n">
        <v>1</v>
      </c>
      <c r="E80" s="9"/>
    </row>
    <row collapsed="false" customFormat="false" customHeight="false" hidden="false" ht="12.75" outlineLevel="0" r="81">
      <c r="A81" s="10"/>
      <c r="B81" s="2" t="s">
        <v>101</v>
      </c>
      <c r="C81" s="2" t="s">
        <v>50</v>
      </c>
      <c r="D81" s="8" t="n">
        <v>1</v>
      </c>
      <c r="E81" s="9"/>
    </row>
    <row collapsed="false" customFormat="false" customHeight="false" hidden="false" ht="12.75" outlineLevel="0" r="82">
      <c r="A82" s="10"/>
      <c r="B82" s="2" t="s">
        <v>102</v>
      </c>
      <c r="C82" s="2" t="s">
        <v>50</v>
      </c>
      <c r="D82" s="8" t="n">
        <v>1</v>
      </c>
      <c r="E82" s="9"/>
    </row>
    <row collapsed="false" customFormat="false" customHeight="false" hidden="false" ht="12.75" outlineLevel="0" r="83">
      <c r="A83" s="10"/>
      <c r="B83" s="2" t="s">
        <v>103</v>
      </c>
      <c r="C83" s="2" t="s">
        <v>6</v>
      </c>
      <c r="D83" s="8" t="n">
        <v>1</v>
      </c>
      <c r="E83" s="9"/>
    </row>
    <row collapsed="false" customFormat="false" customHeight="false" hidden="false" ht="12.75" outlineLevel="0" r="84">
      <c r="A84" s="10"/>
      <c r="B84" s="2" t="s">
        <v>104</v>
      </c>
      <c r="C84" s="2" t="s">
        <v>50</v>
      </c>
      <c r="D84" s="8" t="n">
        <v>1</v>
      </c>
      <c r="E84" s="9"/>
    </row>
    <row collapsed="false" customFormat="false" customHeight="false" hidden="false" ht="12.75" outlineLevel="0" r="85">
      <c r="A85" s="10"/>
      <c r="B85" s="2" t="s">
        <v>105</v>
      </c>
      <c r="C85" s="2" t="s">
        <v>106</v>
      </c>
      <c r="D85" s="8" t="n">
        <v>1</v>
      </c>
      <c r="E85" s="9"/>
    </row>
    <row collapsed="false" customFormat="false" customHeight="false" hidden="false" ht="12.75" outlineLevel="0" r="86">
      <c r="A86" s="10"/>
      <c r="B86" s="2" t="s">
        <v>107</v>
      </c>
      <c r="C86" s="2" t="s">
        <v>106</v>
      </c>
      <c r="D86" s="8" t="n">
        <v>1</v>
      </c>
      <c r="E86" s="9"/>
    </row>
    <row collapsed="false" customFormat="false" customHeight="false" hidden="false" ht="12.75" outlineLevel="0" r="87">
      <c r="A87" s="10"/>
      <c r="B87" s="2" t="s">
        <v>108</v>
      </c>
      <c r="C87" s="2" t="s">
        <v>109</v>
      </c>
      <c r="D87" s="8" t="n">
        <v>1</v>
      </c>
      <c r="E87" s="9"/>
    </row>
    <row collapsed="false" customFormat="false" customHeight="false" hidden="false" ht="12.75" outlineLevel="0" r="88">
      <c r="A88" s="10"/>
      <c r="B88" s="2" t="s">
        <v>110</v>
      </c>
      <c r="C88" s="2" t="s">
        <v>109</v>
      </c>
      <c r="D88" s="8" t="n">
        <v>1</v>
      </c>
      <c r="E88" s="9"/>
    </row>
    <row collapsed="false" customFormat="false" customHeight="false" hidden="false" ht="12.75" outlineLevel="0" r="89">
      <c r="A89" s="10"/>
      <c r="B89" s="2" t="s">
        <v>111</v>
      </c>
      <c r="C89" s="2" t="s">
        <v>112</v>
      </c>
      <c r="D89" s="8" t="n">
        <v>1</v>
      </c>
      <c r="E89" s="9"/>
    </row>
    <row collapsed="false" customFormat="false" customHeight="false" hidden="false" ht="12.75" outlineLevel="0" r="90">
      <c r="A90" s="10"/>
      <c r="B90" s="2" t="s">
        <v>113</v>
      </c>
      <c r="C90" s="2" t="s">
        <v>112</v>
      </c>
      <c r="D90" s="8" t="n">
        <v>1</v>
      </c>
      <c r="E90" s="9"/>
    </row>
    <row collapsed="false" customFormat="false" customHeight="false" hidden="false" ht="12.75" outlineLevel="0" r="91">
      <c r="A91" s="10"/>
      <c r="B91" s="2" t="s">
        <v>114</v>
      </c>
      <c r="C91" s="2" t="s">
        <v>112</v>
      </c>
      <c r="D91" s="8"/>
      <c r="E91" s="9" t="n">
        <v>1</v>
      </c>
    </row>
    <row collapsed="false" customFormat="false" customHeight="false" hidden="false" ht="12.75" outlineLevel="0" r="92">
      <c r="A92" s="10"/>
      <c r="B92" s="2" t="s">
        <v>115</v>
      </c>
      <c r="C92" s="2" t="s">
        <v>112</v>
      </c>
      <c r="D92" s="8" t="n">
        <v>1</v>
      </c>
      <c r="E92" s="9"/>
    </row>
    <row collapsed="false" customFormat="false" customHeight="false" hidden="false" ht="12.75" outlineLevel="0" r="93">
      <c r="A93" s="10"/>
      <c r="B93" s="2" t="s">
        <v>116</v>
      </c>
      <c r="C93" s="2" t="s">
        <v>53</v>
      </c>
      <c r="D93" s="8" t="n">
        <v>1</v>
      </c>
      <c r="E93" s="9"/>
    </row>
    <row collapsed="false" customFormat="false" customHeight="false" hidden="false" ht="12.75" outlineLevel="0" r="94">
      <c r="A94" s="10"/>
      <c r="B94" s="2" t="s">
        <v>117</v>
      </c>
      <c r="C94" s="2" t="s">
        <v>118</v>
      </c>
      <c r="D94" s="8" t="n">
        <v>1</v>
      </c>
      <c r="E94" s="9"/>
    </row>
    <row collapsed="false" customFormat="false" customHeight="false" hidden="false" ht="12.75" outlineLevel="0" r="95">
      <c r="A95" s="10"/>
      <c r="B95" s="2" t="s">
        <v>119</v>
      </c>
      <c r="C95" s="2" t="s">
        <v>6</v>
      </c>
      <c r="D95" s="8" t="n">
        <v>1</v>
      </c>
      <c r="E95" s="9"/>
    </row>
    <row collapsed="false" customFormat="false" customHeight="false" hidden="false" ht="12.75" outlineLevel="0" r="96">
      <c r="A96" s="10"/>
      <c r="B96" s="2" t="s">
        <v>120</v>
      </c>
      <c r="C96" s="2" t="s">
        <v>6</v>
      </c>
      <c r="D96" s="8" t="n">
        <v>1</v>
      </c>
      <c r="E96" s="9"/>
    </row>
    <row collapsed="false" customFormat="false" customHeight="false" hidden="false" ht="12.75" outlineLevel="0" r="97">
      <c r="A97" s="10"/>
      <c r="B97" s="2" t="s">
        <v>121</v>
      </c>
      <c r="C97" s="2" t="s">
        <v>6</v>
      </c>
      <c r="D97" s="8" t="n">
        <v>1</v>
      </c>
      <c r="E97" s="9"/>
    </row>
    <row collapsed="false" customFormat="false" customHeight="false" hidden="false" ht="12.75" outlineLevel="0" r="98">
      <c r="A98" s="10"/>
      <c r="B98" s="2" t="s">
        <v>122</v>
      </c>
      <c r="C98" s="2" t="s">
        <v>77</v>
      </c>
      <c r="D98" s="8" t="n">
        <v>1</v>
      </c>
      <c r="E98" s="9"/>
    </row>
    <row collapsed="false" customFormat="false" customHeight="false" hidden="false" ht="12.75" outlineLevel="0" r="99">
      <c r="A99" s="10"/>
      <c r="B99" s="2" t="s">
        <v>123</v>
      </c>
      <c r="C99" s="2" t="s">
        <v>6</v>
      </c>
      <c r="D99" s="8" t="n">
        <v>1</v>
      </c>
      <c r="E99" s="9"/>
    </row>
    <row collapsed="false" customFormat="false" customHeight="false" hidden="false" ht="12.75" outlineLevel="0" r="100">
      <c r="A100" s="10"/>
      <c r="B100" s="2" t="s">
        <v>124</v>
      </c>
      <c r="C100" s="2" t="s">
        <v>125</v>
      </c>
      <c r="D100" s="8" t="n">
        <v>20</v>
      </c>
      <c r="E100" s="9"/>
    </row>
    <row collapsed="false" customFormat="false" customHeight="false" hidden="false" ht="12.75" outlineLevel="0" r="101">
      <c r="A101" s="10"/>
      <c r="B101" s="2" t="s">
        <v>126</v>
      </c>
      <c r="C101" s="2" t="s">
        <v>6</v>
      </c>
      <c r="D101" s="8" t="n">
        <v>1</v>
      </c>
      <c r="E101" s="9"/>
    </row>
    <row collapsed="false" customFormat="false" customHeight="false" hidden="false" ht="12.75" outlineLevel="0" r="102">
      <c r="A102" s="10"/>
      <c r="B102" s="2" t="s">
        <v>127</v>
      </c>
      <c r="C102" s="2" t="s">
        <v>6</v>
      </c>
      <c r="D102" s="8" t="n">
        <v>1</v>
      </c>
      <c r="E102" s="9"/>
    </row>
    <row collapsed="false" customFormat="false" customHeight="false" hidden="false" ht="12.75" outlineLevel="0" r="103">
      <c r="A103" s="10"/>
      <c r="B103" s="2" t="s">
        <v>128</v>
      </c>
      <c r="C103" s="2" t="s">
        <v>50</v>
      </c>
      <c r="D103" s="8" t="n">
        <v>1</v>
      </c>
      <c r="E103" s="9"/>
    </row>
    <row collapsed="false" customFormat="false" customHeight="false" hidden="false" ht="12.75" outlineLevel="0" r="104">
      <c r="A104" s="10"/>
      <c r="B104" s="2" t="s">
        <v>129</v>
      </c>
      <c r="C104" s="2" t="s">
        <v>27</v>
      </c>
      <c r="D104" s="8" t="n">
        <v>1</v>
      </c>
      <c r="E104" s="9"/>
    </row>
    <row collapsed="false" customFormat="false" customHeight="false" hidden="false" ht="12.75" outlineLevel="0" r="105">
      <c r="A105" s="10"/>
      <c r="B105" s="2" t="s">
        <v>130</v>
      </c>
      <c r="C105" s="2" t="s">
        <v>45</v>
      </c>
      <c r="D105" s="8" t="n">
        <v>1</v>
      </c>
      <c r="E105" s="9"/>
    </row>
    <row collapsed="false" customFormat="false" customHeight="false" hidden="false" ht="12.75" outlineLevel="0" r="106">
      <c r="A106" s="10"/>
      <c r="B106" s="2" t="s">
        <v>131</v>
      </c>
      <c r="C106" s="2" t="s">
        <v>9</v>
      </c>
      <c r="D106" s="8" t="n">
        <v>1</v>
      </c>
      <c r="E106" s="9"/>
    </row>
    <row collapsed="false" customFormat="false" customHeight="false" hidden="false" ht="12.75" outlineLevel="0" r="107">
      <c r="A107" s="10"/>
      <c r="B107" s="2" t="s">
        <v>132</v>
      </c>
      <c r="C107" s="2" t="s">
        <v>29</v>
      </c>
      <c r="D107" s="8" t="n">
        <v>1</v>
      </c>
      <c r="E107" s="9"/>
    </row>
    <row collapsed="false" customFormat="false" customHeight="false" hidden="false" ht="12.75" outlineLevel="0" r="108">
      <c r="A108" s="10"/>
      <c r="B108" s="2" t="s">
        <v>133</v>
      </c>
      <c r="C108" s="2" t="s">
        <v>29</v>
      </c>
      <c r="D108" s="8" t="n">
        <v>1</v>
      </c>
      <c r="E108" s="9"/>
    </row>
    <row collapsed="false" customFormat="false" customHeight="false" hidden="false" ht="12.75" outlineLevel="0" r="109">
      <c r="A109" s="10"/>
      <c r="B109" s="2" t="s">
        <v>134</v>
      </c>
      <c r="C109" s="2" t="s">
        <v>77</v>
      </c>
      <c r="D109" s="8" t="n">
        <v>1</v>
      </c>
      <c r="E109" s="9"/>
    </row>
    <row collapsed="false" customFormat="false" customHeight="false" hidden="false" ht="12.75" outlineLevel="0" r="110">
      <c r="A110" s="10"/>
      <c r="B110" s="2" t="s">
        <v>135</v>
      </c>
      <c r="C110" s="2" t="s">
        <v>136</v>
      </c>
      <c r="D110" s="8" t="n">
        <v>2</v>
      </c>
      <c r="E110" s="9"/>
    </row>
    <row collapsed="false" customFormat="false" customHeight="false" hidden="false" ht="12.75" outlineLevel="0" r="111">
      <c r="A111" s="10"/>
      <c r="B111" s="2" t="s">
        <v>137</v>
      </c>
      <c r="C111" s="2" t="s">
        <v>138</v>
      </c>
      <c r="D111" s="8" t="n">
        <v>1</v>
      </c>
      <c r="E111" s="9"/>
    </row>
    <row collapsed="false" customFormat="false" customHeight="false" hidden="false" ht="12.75" outlineLevel="0" r="112">
      <c r="A112" s="10"/>
      <c r="B112" s="2" t="s">
        <v>139</v>
      </c>
      <c r="C112" s="2" t="s">
        <v>138</v>
      </c>
      <c r="D112" s="8" t="n">
        <v>1</v>
      </c>
      <c r="E112" s="9"/>
    </row>
    <row collapsed="false" customFormat="false" customHeight="false" hidden="false" ht="12.75" outlineLevel="0" r="113">
      <c r="A113" s="10"/>
      <c r="B113" s="2" t="s">
        <v>140</v>
      </c>
      <c r="C113" s="2" t="s">
        <v>141</v>
      </c>
      <c r="D113" s="8" t="n">
        <v>1</v>
      </c>
      <c r="E113" s="9"/>
    </row>
    <row collapsed="false" customFormat="false" customHeight="false" hidden="false" ht="12.75" outlineLevel="0" r="114">
      <c r="A114" s="10"/>
      <c r="B114" s="2" t="s">
        <v>142</v>
      </c>
      <c r="C114" s="2" t="s">
        <v>22</v>
      </c>
      <c r="D114" s="8" t="n">
        <v>1</v>
      </c>
      <c r="E114" s="9"/>
    </row>
    <row collapsed="false" customFormat="false" customHeight="false" hidden="false" ht="12.75" outlineLevel="0" r="115">
      <c r="A115" s="10"/>
      <c r="B115" s="2" t="s">
        <v>143</v>
      </c>
      <c r="C115" s="2" t="s">
        <v>22</v>
      </c>
      <c r="D115" s="8" t="n">
        <v>1</v>
      </c>
      <c r="E115" s="9"/>
    </row>
    <row collapsed="false" customFormat="false" customHeight="false" hidden="false" ht="12.75" outlineLevel="0" r="116">
      <c r="A116" s="10"/>
      <c r="B116" s="2" t="s">
        <v>144</v>
      </c>
      <c r="C116" s="2" t="s">
        <v>145</v>
      </c>
      <c r="D116" s="8" t="n">
        <v>1</v>
      </c>
      <c r="E116" s="9"/>
    </row>
    <row collapsed="false" customFormat="false" customHeight="false" hidden="false" ht="12.75" outlineLevel="0" r="117">
      <c r="A117" s="10"/>
      <c r="B117" s="2" t="s">
        <v>146</v>
      </c>
      <c r="C117" s="2" t="s">
        <v>145</v>
      </c>
      <c r="D117" s="8" t="n">
        <v>1</v>
      </c>
      <c r="E117" s="9"/>
    </row>
    <row collapsed="false" customFormat="false" customHeight="false" hidden="false" ht="12.75" outlineLevel="0" r="118">
      <c r="A118" s="10"/>
      <c r="B118" s="2" t="s">
        <v>147</v>
      </c>
      <c r="C118" s="2" t="s">
        <v>62</v>
      </c>
      <c r="D118" s="8" t="n">
        <v>1</v>
      </c>
      <c r="E118" s="9"/>
    </row>
    <row collapsed="false" customFormat="false" customHeight="false" hidden="false" ht="12.75" outlineLevel="0" r="119">
      <c r="A119" s="10"/>
      <c r="B119" s="2" t="s">
        <v>148</v>
      </c>
      <c r="C119" s="2" t="s">
        <v>62</v>
      </c>
      <c r="D119" s="8" t="n">
        <v>1</v>
      </c>
      <c r="E119" s="9"/>
    </row>
    <row collapsed="false" customFormat="false" customHeight="false" hidden="false" ht="12.75" outlineLevel="0" r="120">
      <c r="A120" s="10"/>
      <c r="B120" s="2" t="s">
        <v>149</v>
      </c>
      <c r="C120" s="2" t="s">
        <v>88</v>
      </c>
      <c r="D120" s="8" t="n">
        <v>1</v>
      </c>
      <c r="E120" s="9"/>
    </row>
    <row collapsed="false" customFormat="false" customHeight="false" hidden="false" ht="12.75" outlineLevel="0" r="121">
      <c r="A121" s="10"/>
      <c r="B121" s="2" t="s">
        <v>150</v>
      </c>
      <c r="C121" s="2" t="s">
        <v>88</v>
      </c>
      <c r="D121" s="8" t="n">
        <v>1</v>
      </c>
      <c r="E121" s="9"/>
    </row>
    <row collapsed="false" customFormat="false" customHeight="false" hidden="false" ht="12.75" outlineLevel="0" r="122">
      <c r="A122" s="10"/>
      <c r="B122" s="2" t="s">
        <v>151</v>
      </c>
      <c r="C122" s="2" t="s">
        <v>88</v>
      </c>
      <c r="D122" s="8" t="n">
        <v>1</v>
      </c>
      <c r="E122" s="9"/>
    </row>
    <row collapsed="false" customFormat="false" customHeight="false" hidden="false" ht="12.75" outlineLevel="0" r="123">
      <c r="A123" s="10"/>
      <c r="B123" s="2" t="s">
        <v>152</v>
      </c>
      <c r="C123" s="2" t="s">
        <v>100</v>
      </c>
      <c r="D123" s="8" t="n">
        <v>1</v>
      </c>
      <c r="E123" s="9"/>
    </row>
    <row collapsed="false" customFormat="false" customHeight="false" hidden="false" ht="12.75" outlineLevel="0" r="124">
      <c r="A124" s="10"/>
      <c r="B124" s="2" t="s">
        <v>153</v>
      </c>
      <c r="C124" s="2" t="s">
        <v>100</v>
      </c>
      <c r="D124" s="8" t="n">
        <v>1</v>
      </c>
      <c r="E124" s="9"/>
    </row>
    <row collapsed="false" customFormat="false" customHeight="false" hidden="false" ht="12.75" outlineLevel="0" r="125">
      <c r="A125" s="10"/>
      <c r="B125" s="2" t="s">
        <v>154</v>
      </c>
      <c r="C125" s="2" t="s">
        <v>100</v>
      </c>
      <c r="D125" s="8" t="n">
        <v>1</v>
      </c>
      <c r="E125" s="9"/>
    </row>
    <row collapsed="false" customFormat="false" customHeight="false" hidden="false" ht="12.75" outlineLevel="0" r="126">
      <c r="A126" s="10"/>
      <c r="B126" s="2" t="s">
        <v>155</v>
      </c>
      <c r="C126" s="2" t="s">
        <v>100</v>
      </c>
      <c r="D126" s="8" t="n">
        <v>1</v>
      </c>
      <c r="E126" s="9"/>
    </row>
    <row collapsed="false" customFormat="false" customHeight="false" hidden="false" ht="12.75" outlineLevel="0" r="127">
      <c r="A127" s="10"/>
      <c r="B127" s="2" t="s">
        <v>156</v>
      </c>
      <c r="C127" s="2" t="s">
        <v>157</v>
      </c>
      <c r="D127" s="8" t="n">
        <v>1</v>
      </c>
      <c r="E127" s="9"/>
    </row>
    <row collapsed="false" customFormat="false" customHeight="false" hidden="false" ht="12.75" outlineLevel="0" r="128">
      <c r="A128" s="10"/>
      <c r="B128" s="2" t="s">
        <v>158</v>
      </c>
      <c r="C128" s="2" t="s">
        <v>157</v>
      </c>
      <c r="D128" s="8" t="n">
        <v>1</v>
      </c>
      <c r="E128" s="9"/>
    </row>
    <row collapsed="false" customFormat="false" customHeight="false" hidden="false" ht="12.75" outlineLevel="0" r="129">
      <c r="A129" s="10"/>
      <c r="B129" s="2" t="s">
        <v>159</v>
      </c>
      <c r="C129" s="2" t="s">
        <v>160</v>
      </c>
      <c r="D129" s="8" t="n">
        <v>1</v>
      </c>
      <c r="E129" s="9"/>
    </row>
    <row collapsed="false" customFormat="false" customHeight="false" hidden="false" ht="12.75" outlineLevel="0" r="130">
      <c r="A130" s="10"/>
      <c r="B130" s="2" t="s">
        <v>161</v>
      </c>
      <c r="C130" s="2" t="s">
        <v>160</v>
      </c>
      <c r="D130" s="8" t="n">
        <v>1</v>
      </c>
      <c r="E130" s="9"/>
    </row>
    <row collapsed="false" customFormat="false" customHeight="false" hidden="false" ht="12.75" outlineLevel="0" r="131">
      <c r="A131" s="10"/>
      <c r="B131" s="2" t="s">
        <v>162</v>
      </c>
      <c r="C131" s="2" t="s">
        <v>163</v>
      </c>
      <c r="D131" s="8" t="n">
        <v>1</v>
      </c>
      <c r="E131" s="9"/>
    </row>
    <row collapsed="false" customFormat="false" customHeight="false" hidden="false" ht="12.75" outlineLevel="0" r="132">
      <c r="A132" s="10"/>
      <c r="B132" s="2" t="s">
        <v>164</v>
      </c>
      <c r="C132" s="2" t="s">
        <v>163</v>
      </c>
      <c r="D132" s="8" t="n">
        <v>1</v>
      </c>
      <c r="E132" s="9"/>
    </row>
    <row collapsed="false" customFormat="false" customHeight="false" hidden="false" ht="12.75" outlineLevel="0" r="133">
      <c r="A133" s="10"/>
      <c r="B133" s="2" t="s">
        <v>165</v>
      </c>
      <c r="C133" s="2" t="s">
        <v>41</v>
      </c>
      <c r="D133" s="8" t="n">
        <v>1</v>
      </c>
      <c r="E133" s="9"/>
    </row>
    <row collapsed="false" customFormat="false" customHeight="false" hidden="false" ht="12.75" outlineLevel="0" r="134">
      <c r="A134" s="10"/>
      <c r="B134" s="2" t="s">
        <v>166</v>
      </c>
      <c r="C134" s="2" t="s">
        <v>28</v>
      </c>
      <c r="D134" s="8" t="n">
        <v>1</v>
      </c>
      <c r="E134" s="9"/>
    </row>
    <row collapsed="false" customFormat="false" customHeight="false" hidden="false" ht="12.75" outlineLevel="0" r="135">
      <c r="A135" s="10"/>
      <c r="B135" s="2" t="s">
        <v>167</v>
      </c>
      <c r="C135" s="2" t="s">
        <v>28</v>
      </c>
      <c r="D135" s="8" t="n">
        <v>1</v>
      </c>
      <c r="E135" s="9"/>
    </row>
    <row collapsed="false" customFormat="false" customHeight="false" hidden="false" ht="12.75" outlineLevel="0" r="136">
      <c r="A136" s="10"/>
      <c r="B136" s="2" t="s">
        <v>168</v>
      </c>
      <c r="C136" s="2" t="s">
        <v>28</v>
      </c>
      <c r="D136" s="8" t="n">
        <v>1</v>
      </c>
      <c r="E136" s="9"/>
    </row>
    <row collapsed="false" customFormat="false" customHeight="false" hidden="false" ht="12.75" outlineLevel="0" r="137">
      <c r="A137" s="10"/>
      <c r="B137" s="2" t="s">
        <v>169</v>
      </c>
      <c r="C137" s="2" t="s">
        <v>28</v>
      </c>
      <c r="D137" s="8" t="n">
        <v>1</v>
      </c>
      <c r="E137" s="9"/>
    </row>
    <row collapsed="false" customFormat="false" customHeight="false" hidden="false" ht="12.75" outlineLevel="0" r="138">
      <c r="A138" s="10"/>
      <c r="B138" s="2" t="s">
        <v>170</v>
      </c>
      <c r="C138" s="2" t="s">
        <v>28</v>
      </c>
      <c r="D138" s="8" t="n">
        <v>1</v>
      </c>
      <c r="E138" s="9"/>
    </row>
    <row collapsed="false" customFormat="false" customHeight="false" hidden="false" ht="12.75" outlineLevel="0" r="139">
      <c r="A139" s="10"/>
      <c r="B139" s="2" t="s">
        <v>171</v>
      </c>
      <c r="C139" s="2" t="s">
        <v>25</v>
      </c>
      <c r="D139" s="8" t="n">
        <v>1</v>
      </c>
      <c r="E139" s="9"/>
    </row>
    <row collapsed="false" customFormat="false" customHeight="false" hidden="false" ht="12.75" outlineLevel="0" r="140">
      <c r="A140" s="10"/>
      <c r="B140" s="2" t="s">
        <v>172</v>
      </c>
      <c r="C140" s="2" t="s">
        <v>64</v>
      </c>
      <c r="D140" s="8" t="n">
        <v>1</v>
      </c>
      <c r="E140" s="9"/>
    </row>
    <row collapsed="false" customFormat="false" customHeight="false" hidden="false" ht="12.75" outlineLevel="0" r="141">
      <c r="A141" s="10"/>
      <c r="B141" s="2" t="s">
        <v>173</v>
      </c>
      <c r="C141" s="2" t="s">
        <v>64</v>
      </c>
      <c r="D141" s="8" t="n">
        <v>1</v>
      </c>
      <c r="E141" s="9"/>
    </row>
    <row collapsed="false" customFormat="false" customHeight="false" hidden="false" ht="12.75" outlineLevel="0" r="142">
      <c r="A142" s="10"/>
      <c r="B142" s="2" t="s">
        <v>174</v>
      </c>
      <c r="C142" s="2" t="s">
        <v>64</v>
      </c>
      <c r="D142" s="8" t="n">
        <v>1</v>
      </c>
      <c r="E142" s="9"/>
    </row>
    <row collapsed="false" customFormat="false" customHeight="false" hidden="false" ht="12.75" outlineLevel="0" r="143">
      <c r="A143" s="10"/>
      <c r="B143" s="2" t="s">
        <v>175</v>
      </c>
      <c r="C143" s="2" t="s">
        <v>64</v>
      </c>
      <c r="D143" s="8" t="n">
        <v>1</v>
      </c>
      <c r="E143" s="9"/>
    </row>
    <row collapsed="false" customFormat="false" customHeight="false" hidden="false" ht="12.75" outlineLevel="0" r="144">
      <c r="A144" s="10"/>
      <c r="B144" s="2" t="s">
        <v>176</v>
      </c>
      <c r="C144" s="2" t="s">
        <v>43</v>
      </c>
      <c r="D144" s="8" t="n">
        <v>1</v>
      </c>
      <c r="E144" s="9"/>
    </row>
    <row collapsed="false" customFormat="false" customHeight="false" hidden="false" ht="12.75" outlineLevel="0" r="145">
      <c r="A145" s="10"/>
      <c r="B145" s="2" t="s">
        <v>177</v>
      </c>
      <c r="C145" s="2" t="s">
        <v>118</v>
      </c>
      <c r="D145" s="8" t="n">
        <v>1</v>
      </c>
      <c r="E145" s="9"/>
    </row>
    <row collapsed="false" customFormat="false" customHeight="false" hidden="false" ht="12.75" outlineLevel="0" r="146">
      <c r="A146" s="10"/>
      <c r="B146" s="2" t="s">
        <v>178</v>
      </c>
      <c r="C146" s="2" t="s">
        <v>179</v>
      </c>
      <c r="D146" s="8" t="n">
        <v>1</v>
      </c>
      <c r="E146" s="9"/>
    </row>
    <row collapsed="false" customFormat="false" customHeight="false" hidden="false" ht="12.75" outlineLevel="0" r="147">
      <c r="A147" s="10"/>
      <c r="B147" s="2" t="s">
        <v>180</v>
      </c>
      <c r="C147" s="2" t="s">
        <v>179</v>
      </c>
      <c r="D147" s="8" t="n">
        <v>1</v>
      </c>
      <c r="E147" s="9"/>
    </row>
    <row collapsed="false" customFormat="false" customHeight="false" hidden="false" ht="12.75" outlineLevel="0" r="148">
      <c r="A148" s="10"/>
      <c r="B148" s="2" t="s">
        <v>181</v>
      </c>
      <c r="C148" s="2" t="s">
        <v>45</v>
      </c>
      <c r="D148" s="8" t="n">
        <v>1</v>
      </c>
      <c r="E148" s="9"/>
    </row>
    <row collapsed="false" customFormat="false" customHeight="false" hidden="false" ht="12.75" outlineLevel="0" r="149">
      <c r="A149" s="10"/>
      <c r="B149" s="2" t="s">
        <v>182</v>
      </c>
      <c r="C149" s="2" t="s">
        <v>6</v>
      </c>
      <c r="D149" s="8" t="n">
        <v>1</v>
      </c>
      <c r="E149" s="9"/>
    </row>
    <row collapsed="false" customFormat="false" customHeight="false" hidden="false" ht="12.75" outlineLevel="0" r="150">
      <c r="A150" s="10"/>
      <c r="B150" s="2" t="s">
        <v>183</v>
      </c>
      <c r="C150" s="2" t="s">
        <v>6</v>
      </c>
      <c r="D150" s="8" t="n">
        <v>1</v>
      </c>
      <c r="E150" s="9"/>
    </row>
    <row collapsed="false" customFormat="false" customHeight="false" hidden="false" ht="12.75" outlineLevel="0" r="151">
      <c r="A151" s="10"/>
      <c r="B151" s="2" t="s">
        <v>184</v>
      </c>
      <c r="C151" s="2" t="s">
        <v>6</v>
      </c>
      <c r="D151" s="8" t="n">
        <v>1</v>
      </c>
      <c r="E151" s="9"/>
    </row>
    <row collapsed="false" customFormat="false" customHeight="false" hidden="false" ht="12.75" outlineLevel="0" r="152">
      <c r="A152" s="10"/>
      <c r="B152" s="2" t="s">
        <v>185</v>
      </c>
      <c r="C152" s="2" t="s">
        <v>6</v>
      </c>
      <c r="D152" s="8" t="n">
        <v>1</v>
      </c>
      <c r="E152" s="9"/>
    </row>
    <row collapsed="false" customFormat="false" customHeight="false" hidden="false" ht="12.75" outlineLevel="0" r="153">
      <c r="A153" s="10"/>
      <c r="B153" s="2" t="s">
        <v>186</v>
      </c>
      <c r="C153" s="2" t="s">
        <v>6</v>
      </c>
      <c r="D153" s="8" t="n">
        <v>1</v>
      </c>
      <c r="E153" s="9"/>
    </row>
    <row collapsed="false" customFormat="false" customHeight="false" hidden="false" ht="12.75" outlineLevel="0" r="154">
      <c r="A154" s="10"/>
      <c r="B154" s="2" t="s">
        <v>187</v>
      </c>
      <c r="C154" s="2" t="s">
        <v>6</v>
      </c>
      <c r="D154" s="8" t="n">
        <v>2</v>
      </c>
      <c r="E154" s="9"/>
    </row>
    <row collapsed="false" customFormat="false" customHeight="false" hidden="false" ht="12.75" outlineLevel="0" r="155">
      <c r="A155" s="10"/>
      <c r="B155" s="2" t="s">
        <v>188</v>
      </c>
      <c r="C155" s="2" t="s">
        <v>6</v>
      </c>
      <c r="D155" s="8" t="n">
        <v>1</v>
      </c>
      <c r="E155" s="9"/>
    </row>
    <row collapsed="false" customFormat="false" customHeight="false" hidden="false" ht="12.75" outlineLevel="0" r="156">
      <c r="A156" s="10"/>
      <c r="B156" s="2" t="s">
        <v>189</v>
      </c>
      <c r="C156" s="2" t="s">
        <v>6</v>
      </c>
      <c r="D156" s="8" t="n">
        <v>1</v>
      </c>
      <c r="E156" s="9"/>
    </row>
    <row collapsed="false" customFormat="false" customHeight="false" hidden="false" ht="12.75" outlineLevel="0" r="157">
      <c r="A157" s="10"/>
      <c r="B157" s="2" t="s">
        <v>190</v>
      </c>
      <c r="C157" s="2" t="s">
        <v>6</v>
      </c>
      <c r="D157" s="8" t="n">
        <v>1</v>
      </c>
      <c r="E157" s="9"/>
    </row>
    <row collapsed="false" customFormat="false" customHeight="false" hidden="false" ht="12.75" outlineLevel="0" r="158">
      <c r="A158" s="10"/>
      <c r="B158" s="2" t="s">
        <v>191</v>
      </c>
      <c r="C158" s="2" t="s">
        <v>9</v>
      </c>
      <c r="D158" s="8" t="n">
        <v>1</v>
      </c>
      <c r="E158" s="9"/>
    </row>
    <row collapsed="false" customFormat="false" customHeight="false" hidden="false" ht="12.75" outlineLevel="0" r="159">
      <c r="A159" s="10"/>
      <c r="B159" s="2" t="s">
        <v>192</v>
      </c>
      <c r="C159" s="2" t="s">
        <v>193</v>
      </c>
      <c r="D159" s="8" t="n">
        <v>1</v>
      </c>
      <c r="E159" s="9"/>
    </row>
    <row collapsed="false" customFormat="false" customHeight="false" hidden="false" ht="12.75" outlineLevel="0" r="160">
      <c r="A160" s="10"/>
      <c r="B160" s="2" t="s">
        <v>194</v>
      </c>
      <c r="C160" s="2" t="s">
        <v>193</v>
      </c>
      <c r="D160" s="8" t="n">
        <v>1</v>
      </c>
      <c r="E160" s="9"/>
    </row>
    <row collapsed="false" customFormat="false" customHeight="false" hidden="false" ht="12.75" outlineLevel="0" r="161">
      <c r="A161" s="10"/>
      <c r="B161" s="2" t="s">
        <v>195</v>
      </c>
      <c r="C161" s="2" t="s">
        <v>6</v>
      </c>
      <c r="D161" s="8"/>
      <c r="E161" s="9"/>
    </row>
    <row collapsed="false" customFormat="false" customHeight="false" hidden="false" ht="12.75" outlineLevel="0" r="162">
      <c r="A162" s="10"/>
      <c r="B162" s="2" t="s">
        <v>196</v>
      </c>
      <c r="C162" s="2" t="s">
        <v>6</v>
      </c>
      <c r="D162" s="8"/>
      <c r="E162" s="9"/>
    </row>
    <row collapsed="false" customFormat="false" customHeight="false" hidden="false" ht="12.75" outlineLevel="0" r="163">
      <c r="A163" s="10"/>
      <c r="B163" s="2" t="s">
        <v>197</v>
      </c>
      <c r="C163" s="2" t="s">
        <v>6</v>
      </c>
      <c r="D163" s="8"/>
      <c r="E163" s="9"/>
    </row>
    <row collapsed="false" customFormat="false" customHeight="false" hidden="false" ht="12.75" outlineLevel="0" r="164">
      <c r="A164" s="2" t="s">
        <v>198</v>
      </c>
      <c r="B164" s="3"/>
      <c r="C164" s="3"/>
      <c r="D164" s="8" t="n">
        <v>230</v>
      </c>
      <c r="E164" s="9" t="n">
        <v>1</v>
      </c>
    </row>
    <row collapsed="false" customFormat="false" customHeight="false" hidden="false" ht="12.75" outlineLevel="0" r="165">
      <c r="A165" s="14" t="s">
        <v>199</v>
      </c>
      <c r="B165" s="15"/>
      <c r="C165" s="15"/>
      <c r="D165" s="16" t="n">
        <v>230</v>
      </c>
      <c r="E165" s="17" t="n">
        <v>1</v>
      </c>
    </row>
  </sheetData>
  <printOptions headings="false" gridLines="false" gridLinesSet="true" horizontalCentered="true" verticalCentered="false"/>
  <pageMargins left="0.0201388888888889" right="0.0201388888888889" top="0.2" bottom="0.786805555555556" header="0.511805555555555" footer="0.3"/>
  <pageSetup blackAndWhite="false" cellComments="none" copies="1" draft="false" firstPageNumber="0" fitToHeight="4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&amp;L&amp;F&amp;C&amp;P/&amp;N&amp;R&amp;D</oddFooter>
  </headerFooter>
</worksheet>
</file>

<file path=xl/worksheets/sheet2.xml><?xml version="1.0" encoding="UTF-8" standalone="yes"?>
<worksheet xmlns="http://schemas.openxmlformats.org/spreadsheetml/2006/main" xmlns:r="http://schemas.openxmlformats.org/officeDocument/2006/relationships"><sheetPr filterMode="false"><pageSetUpPr fitToPage="true"/></sheetPr><dimension ref="A1:M299"/><sheetViews>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5" zoomScaleNormal="85" zoomScalePageLayoutView="100"><pane activePane="bottomRight" state="frozen" topLeftCell="E178" xSplit="4" ySplit="6"/><selection activeCell="A1" activeCellId="0" pane="topLeft" sqref="A1"/><selection activeCell="E1" activeCellId="0" pane="topRight" sqref="E1"/><selection activeCell="A178" activeCellId="0" pane="bottomLeft" sqref="A178"/><selection activeCell="G179" activeCellId="0" pane="bottomRight" sqref="G179"/></sheetView></sheetViews><sheetFormatPr defaultRowHeight="15"></sheetFormatPr><cols><col collapsed="false" hidden="false" max="1" min="1" style="18" width="1.70918367346939"/><col collapsed="false" hidden="false" max="2" min="2" style="18" width="9.13265306122449"/><col collapsed="false" hidden="false" max="3" min="3" style="18" width="27.6836734693878"/><col collapsed="false" hidden="false" max="4" min="4" style="18" width="28.3928571428571"/><col collapsed="false" hidden="false" max="5" min="5" style="19" width="6.99489795918367"/><col collapsed="false" hidden="false" max="6" min="6" style="19" width="11.6989795918367"/><col collapsed="false" hidden="false" max="7" min="7" style="18" width="27.5408163265306"/><col collapsed="false" hidden="false" max="8" min="8" style="19" width="8.41326530612245"/><col collapsed="false" hidden="false" max="9" min="9" style="20" width="8.41326530612245"/><col collapsed="false" hidden="false" max="11" min="10" style="18" width="10.4132653061225"/><col collapsed="false" hidden="false" max="12" min="12" style="18" width="2.99489795918367"/><col collapsed="false" hidden="false" max="257" min="13" style="18" width="9.13265306122449"/><col collapsed="false" hidden="false" max="1025" min="258" style="0" width="9.13265306122449"/></cols><sheetData><row collapsed="false" customFormat="true" customHeight="true" hidden="false" ht="29.25" outlineLevel="0" r="1" s="21"><c r="B1" s="22" t="n"><v>41607</v></c><c r="C1" s="23" t="s"><v>200</v></c><c r="E1" s="24"/><c r="F1" s="24"/><c r="G1" s="25"/><c r="H1" s="24"/><c r="I1" s="26"/><c r="J1" s="27"/><c r="K1" s="24"/></row><row collapsed="false" customFormat="true" customHeight="false" hidden="false" ht="15" outlineLevel="0" r="2" s="21"><c r="B2" s="28" t="s"><v>201</v></c><c r="C2" s="29" t="n"><f aca="false">B1</f><v>41607</v></c><c r="D2" s="30" t="n"><f aca="false">&quot;Sub-Total (&quot;&amp;H2+I2&amp;&quot;/&quot;&amp;ROUNDUP((H2+I2)/Variables!D1,0)&amp;&quot; tables) -&gt;&quot;</f><v>0</v></c><c r="E2" s="31"/><c r="F2" s="31"/><c r="G2" s="32"/><c r="H2" s="33" t="n"><f aca="false">SUM(H7:H256)</f><v>235</v></c><c r="I2" s="34" t="n"><f aca="false">SUM(I7:I256)</f><v>7</v></c><c r="J2" s="35" t="n"><f aca="false">SUM(J7:J256)</f><v>1</v></c><c r="K2" s="35" t="n"><f aca="false">SUM(K7:K256)</f><v>3</v></c></row><row collapsed="false" customFormat="true" customHeight="true" hidden="true" ht="23.25" outlineLevel="1" r="3" s="36"><c r="B3" s="37" t="n"><f aca="false">COUNTA(B6:B256)-1</f><v>244</v></c><c r="C3" s="37" t="n"><f aca="false">COUNTA(C6:C256)-1</f><v>246</v></c><c r="D3" s="37" t="n"><f aca="false">COUNTA(D6:D256)-1</f><v>243</v></c><c r="E3" s="38"/><c r="F3" s="39" t="n"><f aca="false">IF(ISNA(VLOOKUP(&apos;Gala Charite 30 Nov13&apos;!E3,Variables!$B$2:$E$39,3,FALSE())),&quot;&quot;,VLOOKUP(&apos;Gala Charite 30 Nov13&apos;!E3,Variables!$B$2:$E$39,3,FALSE()))</f><v>0</v></c><c r="G3" s="40"/><c r="H3" s="41"/><c r="I3" s="42"/><c r="J3" s="43" t="n"><v>45</v></c><c r="K3" s="43" t="n"><v>0</v></c></row><row collapsed="false" customFormat="false" customHeight="true" hidden="true" ht="2.25" outlineLevel="1" r="4"><c r="E4" s="38" t="n"><f aca="false">VLOOKUP(&apos;Gala Charite 30 Nov13&apos;!F4,Variables!$A$2:$E$39,2,FALSE())</f><v>1</v></c></row><row collapsed="false" customFormat="false" customHeight="true" hidden="true" ht="2.25" outlineLevel="1" r="5"></row><row collapsed="false" customFormat="true" customHeight="false" hidden="false" ht="45" outlineLevel="0" r="6" s="36"><c r="B6" s="44" t="s"><v>202</v></c><c r="C6" s="45" t="s"><v>203</v></c><c r="D6" s="45" t="s"><v>204</v></c><c r="E6" s="46" t="s"><v>1</v></c><c r="F6" s="47" t="s"><v>205</v></c><c r="G6" s="47" t="s"><v>3</v></c><c r="H6" s="48" t="s"><v>206</v></c><c r="I6" s="49" t="s"><v>207</v></c><c r="J6" s="50" t="s"><v>208</v></c><c r="K6" s="50" t="s"><v>209</v></c><c r="L6" s="51"/></row><row collapsed="false" customFormat="true" customHeight="false" hidden="false" ht="15" outlineLevel="0" r="7" s="21"><c r="B7" s="52" t="s"><v>210</v></c><c r="C7" s="53" t="s"><v>211</v></c><c r="D7" s="54" t="s"><v>212</v></c><c r="E7" s="55" t="n"><v>1</v></c><c r="F7" s="56" t="n"><f aca="false">IF(ISNA(VLOOKUP(E7,Variables!$B$2:$E$39,3,FALSE())),&quot;&quot;,VLOOKUP(E7,Variables!$B$2:$E$39,3,FALSE()))</f><v>0</v></c><c r="G7" s="57" t="s"><v>213</v></c><c r="H7" s="58" t="n"><v>1</v></c><c r="I7" s="59"/><c r="J7" s="60"/><c r="K7" s="60"/><c r="L7" s="61"/><c r="M7" s="62"/></row><row collapsed="false" customFormat="true" customHeight="false" hidden="false" ht="15" outlineLevel="0" r="8" s="21"><c r="B8" s="52" t="s"><v>210</v></c><c r="C8" s="53" t="s"><v>214</v></c><c r="D8" s="63" t="s"><v>215</v></c><c r="E8" s="55" t="n"><v>1</v></c><c r="F8" s="56" t="n"><f aca="false">IF(ISNA(VLOOKUP(E8,Variables!$B$2:$E$39,3,FALSE())),&quot;&quot;,VLOOKUP(E8,Variables!$B$2:$E$39,3,FALSE()))</f><v>0</v></c><c r="G8" s="57" t="s"><v>213</v></c><c r="H8" s="58" t="n"><v>1</v></c><c r="I8" s="59"/><c r="J8" s="60"/><c r="K8" s="60"/><c r="L8" s="61"/><c r="M8" s="62"/></row><row collapsed="false" customFormat="true" customHeight="false" hidden="false" ht="15" outlineLevel="0" r="9" s="21"><c r="B9" s="52" t="s"><v>210</v></c><c r="C9" s="64" t="s"><v>216</v></c><c r="D9" s="60" t="s"><v>217</v></c><c r="E9" s="55" t="n"><v>1</v></c><c r="F9" s="56" t="n"><f aca="false">IF(ISNA(VLOOKUP(E9,Variables!$B$2:$E$39,3,FALSE())),&quot;&quot;,VLOOKUP(E9,Variables!$B$2:$E$39,3,FALSE()))</f><v>0</v></c><c r="G9" s="57" t="s"><v>213</v></c><c r="H9" s="58" t="n"><v>1</v></c><c r="I9" s="59"/><c r="J9" s="60"/><c r="K9" s="60"/><c r="L9" s="61"/><c r="M9" s="62"/></row><row collapsed="false" customFormat="true" customHeight="false" hidden="false" ht="15" outlineLevel="0" r="10" s="21"><c r="B10" s="52" t="s"><v>218</v></c><c r="C10" s="64" t="s"><v>219</v></c><c r="D10" s="60" t="s"><v>220</v></c><c r="E10" s="55" t="n"><v>1</v></c><c r="F10" s="56" t="n"><f aca="false">IF(ISNA(VLOOKUP(E10,Variables!$B$2:$E$39,3,FALSE())),&quot;&quot;,VLOOKUP(E10,Variables!$B$2:$E$39,3,FALSE()))</f><v>0</v></c><c r="G10" s="57" t="s"><v>213</v></c><c r="H10" s="58" t="n"><v>1</v></c><c r="I10" s="59"/><c r="J10" s="60"/><c r="K10" s="60"/><c r="L10" s="61"/><c r="M10" s="62"/></row><row collapsed="false" customFormat="true" customHeight="false" hidden="false" ht="15" outlineLevel="0" r="11" s="21"><c r="B11" s="52" t="s"><v>210</v></c><c r="C11" s="64" t="s"><v>221</v></c><c r="D11" s="60" t="s"><v>222</v></c><c r="E11" s="55" t="n"><v>1</v></c><c r="F11" s="56" t="n"><f aca="false">IF(ISNA(VLOOKUP(E11,Variables!$B$2:$E$39,3,FALSE())),&quot;&quot;,VLOOKUP(E11,Variables!$B$2:$E$39,3,FALSE()))</f><v>0</v></c><c r="G11" s="57" t="s"><v>213</v></c><c r="H11" s="58" t="n"><v>1</v></c><c r="I11" s="59"/><c r="J11" s="60"/><c r="K11" s="60"/><c r="L11" s="61"/><c r="M11" s="62"/></row><row collapsed="false" customFormat="true" customHeight="false" hidden="false" ht="15" outlineLevel="0" r="12" s="21"><c r="B12" s="52" t="s"><v>210</v></c><c r="C12" s="64" t="s"><v>213</v></c><c r="D12" s="60" t="s"><v>223</v></c><c r="E12" s="55" t="n"><v>1</v></c><c r="F12" s="56" t="n"><f aca="false">IF(ISNA(VLOOKUP(E12,Variables!$B$2:$E$39,3,FALSE())),&quot;&quot;,VLOOKUP(E12,Variables!$B$2:$E$39,3,FALSE()))</f><v>0</v></c><c r="G12" s="57" t="s"><v>213</v></c><c r="H12" s="58" t="n"><v>1</v></c><c r="I12" s="59"/><c r="J12" s="60"/><c r="K12" s="60"/><c r="L12" s="61"/><c r="M12" s="62"/></row><row collapsed="false" customFormat="true" customHeight="false" hidden="false" ht="15" outlineLevel="0" r="13" s="21"><c r="B13" s="52" t="s"><v>210</v></c><c r="C13" s="64" t="s"><v>224</v></c><c r="D13" s="60" t="s"><v>225</v></c><c r="E13" s="55" t="n"><v>1</v></c><c r="F13" s="56" t="n"><f aca="false">IF(ISNA(VLOOKUP(E13,Variables!$B$2:$E$39,3,FALSE())),&quot;&quot;,VLOOKUP(E13,Variables!$B$2:$E$39,3,FALSE()))</f><v>0</v></c><c r="G13" s="57" t="s"><v>213</v></c><c r="H13" s="58" t="n"><v>1</v></c><c r="I13" s="59"/><c r="J13" s="60"/><c r="K13" s="60"/><c r="L13" s="61"/><c r="M13" s="62"/></row><row collapsed="false" customFormat="true" customHeight="false" hidden="false" ht="15" outlineLevel="0" r="14" s="21"><c r="B14" s="52" t="s"><v>218</v></c><c r="C14" s="64" t="s"><v>224</v></c><c r="D14" s="60" t="s"><v>226</v></c><c r="E14" s="55" t="n"><v>1</v></c><c r="F14" s="56" t="n"><f aca="false">IF(ISNA(VLOOKUP(E14,Variables!$B$2:$E$39,3,FALSE())),&quot;&quot;,VLOOKUP(E14,Variables!$B$2:$E$39,3,FALSE()))</f><v>0</v></c><c r="G14" s="57" t="s"><v>213</v></c><c r="H14" s="58" t="n"><v>1</v></c><c r="I14" s="59"/><c r="J14" s="60"/><c r="K14" s="60"/><c r="L14" s="61"/><c r="M14" s="62"/></row><row collapsed="false" customFormat="true" customHeight="false" hidden="false" ht="15" outlineLevel="0" r="15" s="21"><c r="B15" s="52" t="s"><v>210</v></c><c r="C15" s="64" t="s"><v>227</v></c><c r="D15" s="60" t="s"><v>228</v></c><c r="E15" s="55" t="n"><v>1</v></c><c r="F15" s="56" t="n"><f aca="false">IF(ISNA(VLOOKUP(E15,Variables!$B$2:$E$39,3,FALSE())),&quot;&quot;,VLOOKUP(E15,Variables!$B$2:$E$39,3,FALSE()))</f><v>0</v></c><c r="G15" s="57" t="s"><v>213</v></c><c r="H15" s="58" t="n"><v>1</v></c><c r="I15" s="59"/><c r="J15" s="60"/><c r="K15" s="60"/><c r="L15" s="61"/><c r="M15" s="62"/></row><row collapsed="false" customFormat="true" customHeight="false" hidden="false" ht="15" outlineLevel="0" r="16" s="21"><c r="B16" s="52" t="s"><v>210</v></c><c r="C16" s="64" t="s"><v>229</v></c><c r="D16" s="60" t="s"><v>230</v></c><c r="E16" s="55" t="n"><v>1</v></c><c r="F16" s="56" t="n"><f aca="false">IF(ISNA(VLOOKUP(E16,Variables!$B$2:$E$39,3,FALSE())),&quot;&quot;,VLOOKUP(E16,Variables!$B$2:$E$39,3,FALSE()))</f><v>0</v></c><c r="G16" s="57" t="s"><v>231</v></c><c r="H16" s="58" t="n"><v>1</v></c><c r="I16" s="59"/><c r="J16" s="60"/><c r="K16" s="60"/><c r="L16" s="61"/><c r="M16" s="62"/></row><row collapsed="false" customFormat="true" customHeight="false" hidden="false" ht="15" outlineLevel="0" r="17" s="21"><c r="B17" s="52" t="s"><v>232</v></c><c r="C17" s="64" t="s"><v>233</v></c><c r="D17" s="60" t="s"><v>234</v></c><c r="E17" s="55" t="n"><v>1</v></c><c r="F17" s="56" t="n"><f aca="false">IF(ISNA(VLOOKUP(E17,Variables!$B$2:$E$39,3,FALSE())),&quot;&quot;,VLOOKUP(E17,Variables!$B$2:$E$39,3,FALSE()))</f><v>0</v></c><c r="G17" s="60" t="s"><v>231</v></c><c r="H17" s="58" t="n"><v>1</v></c><c r="I17" s="59"/><c r="J17" s="60"/><c r="K17" s="60"/><c r="L17" s="61"/><c r="M17" s="62"/></row><row collapsed="false" customFormat="true" customHeight="false" hidden="false" ht="15" outlineLevel="0" r="18" s="21"><c r="B18" s="52" t="s"><v>218</v></c><c r="C18" s="60" t="s"><v>235</v></c><c r="D18" s="64" t="s"><v>236</v></c><c r="E18" s="55" t="n"><v>2</v></c><c r="F18" s="56" t="n"><f aca="false">IF(ISNA(VLOOKUP(E18,Variables!$B$2:$E$39,3,FALSE())),&quot;&quot;,VLOOKUP(E18,Variables!$B$2:$E$39,3,FALSE()))</f><v>0</v></c><c r="G18" s="60" t="s"><v>237</v></c><c r="H18" s="58" t="n"><v>1</v></c><c r="I18" s="59"/><c r="J18" s="60"/><c r="K18" s="60"/><c r="L18" s="61"/><c r="M18" s="62"/></row><row collapsed="false" customFormat="true" customHeight="false" hidden="false" ht="15" outlineLevel="0" r="19" s="21"><c r="B19" s="52" t="s"><v>210</v></c><c r="C19" s="60" t="s"><v>238</v></c><c r="D19" s="64" t="s"><v>239</v></c><c r="E19" s="55" t="n"><v>2</v></c><c r="F19" s="56" t="n"><f aca="false">IF(ISNA(VLOOKUP(E19,Variables!$B$2:$E$39,3,FALSE())),&quot;&quot;,VLOOKUP(E19,Variables!$B$2:$E$39,3,FALSE()))</f><v>0</v></c><c r="G19" s="60" t="s"><v>237</v></c><c r="H19" s="58" t="n"><v>1</v></c><c r="I19" s="59"/><c r="J19" s="60"/><c r="K19" s="60"/><c r="L19" s="61"/><c r="M19" s="62"/></row><row collapsed="false" customFormat="true" customHeight="false" hidden="false" ht="15" outlineLevel="0" r="20" s="21"><c r="B20" s="52" t="s"><v>210</v></c><c r="C20" s="60" t="s"><v>238</v></c><c r="D20" s="65" t="s"><v>240</v></c><c r="E20" s="55" t="n"><v>2</v></c><c r="F20" s="56" t="n"><f aca="false">IF(ISNA(VLOOKUP(E20,Variables!$B$2:$E$39,3,FALSE())),&quot;&quot;,VLOOKUP(E20,Variables!$B$2:$E$39,3,FALSE()))</f><v>0</v></c><c r="G20" s="60" t="s"><v>237</v></c><c r="H20" s="58" t="n"><v>1</v></c><c r="I20" s="59"/><c r="J20" s="60"/><c r="K20" s="60"/><c r="L20" s="61"/><c r="M20" s="62"/></row><row collapsed="false" customFormat="true" customHeight="false" hidden="false" ht="15" outlineLevel="0" r="21" s="21"><c r="B21" s="52" t="s"><v>210</v></c><c r="C21" s="60" t="s"><v>238</v></c><c r="D21" s="64" t="s"><v>241</v></c><c r="E21" s="55" t="n"><v>2</v></c><c r="F21" s="56" t="n"><f aca="false">IF(ISNA(VLOOKUP(E21,Variables!$B$2:$E$39,3,FALSE())),&quot;&quot;,VLOOKUP(E21,Variables!$B$2:$E$39,3,FALSE()))</f><v>0</v></c><c r="G21" s="60" t="s"><v>237</v></c><c r="H21" s="58" t="n"><v>1</v></c><c r="I21" s="59"/><c r="J21" s="60"/><c r="K21" s="60"/><c r="L21" s="61"/><c r="M21" s="62"/></row><row collapsed="false" customFormat="true" customHeight="false" hidden="false" ht="15" outlineLevel="0" r="22" s="21"><c r="B22" s="52" t="s"><v>218</v></c><c r="C22" s="60" t="s"><v>238</v></c><c r="D22" s="64" t="s"><v>242</v></c><c r="E22" s="55" t="n"><v>2</v></c><c r="F22" s="56" t="n"><f aca="false">IF(ISNA(VLOOKUP(E22,Variables!$B$2:$E$39,3,FALSE())),&quot;&quot;,VLOOKUP(E22,Variables!$B$2:$E$39,3,FALSE()))</f><v>0</v></c><c r="G22" s="60" t="s"><v>237</v></c><c r="H22" s="58" t="n"><v>1</v></c><c r="I22" s="59"/><c r="J22" s="60"/><c r="K22" s="60"/><c r="L22" s="61"/><c r="M22" s="62"/></row><row collapsed="false" customFormat="true" customHeight="false" hidden="false" ht="15" outlineLevel="0" r="23" s="21"><c r="B23" s="52" t="s"><v>210</v></c><c r="C23" s="60" t="s"><v>243</v></c><c r="D23" s="64" t="s"><v>244</v></c><c r="E23" s="55" t="n"><v>2</v></c><c r="F23" s="56" t="n"><f aca="false">IF(ISNA(VLOOKUP(E23,Variables!$B$2:$E$39,3,FALSE())),&quot;&quot;,VLOOKUP(E23,Variables!$B$2:$E$39,3,FALSE()))</f><v>0</v></c><c r="G23" s="60" t="s"><v>237</v></c><c r="H23" s="58" t="n"><v>1</v></c><c r="I23" s="59"/><c r="J23" s="60"/><c r="K23" s="60"/><c r="L23" s="61"/><c r="M23" s="62"/></row><row collapsed="false" customFormat="true" customHeight="false" hidden="false" ht="15" outlineLevel="0" r="24" s="21"><c r="B24" s="52" t="s"><v>218</v></c><c r="C24" s="60" t="s"><v>243</v></c><c r="D24" s="64" t="s"><v>245</v></c><c r="E24" s="55" t="n"><v>2</v></c><c r="F24" s="56" t="n"><f aca="false">IF(ISNA(VLOOKUP(E24,Variables!$B$2:$E$39,3,FALSE())),&quot;&quot;,VLOOKUP(E24,Variables!$B$2:$E$39,3,FALSE()))</f><v>0</v></c><c r="G24" s="60" t="s"><v>237</v></c><c r="H24" s="58" t="n"><v>1</v></c><c r="I24" s="59"/><c r="J24" s="60"/><c r="K24" s="60"/><c r="L24" s="61"/><c r="M24" s="62"/></row><row collapsed="false" customFormat="true" customHeight="false" hidden="false" ht="15" outlineLevel="0" r="25" s="21"><c r="B25" s="52" t="s"><v>218</v></c><c r="C25" s="60" t="s"><v>246</v></c><c r="D25" s="64" t="s"><v>247</v></c><c r="E25" s="55" t="n"><v>2</v></c><c r="F25" s="56" t="n"><f aca="false">IF(ISNA(VLOOKUP(E25,Variables!$B$2:$E$39,3,FALSE())),&quot;&quot;,VLOOKUP(E25,Variables!$B$2:$E$39,3,FALSE()))</f><v>0</v></c><c r="G25" s="60" t="s"><v>237</v></c><c r="H25" s="58" t="n"><v>1</v></c><c r="I25" s="59"/><c r="J25" s="60"/><c r="K25" s="60"/><c r="L25" s="61"/><c r="M25" s="62"/></row><row collapsed="false" customFormat="true" customHeight="false" hidden="false" ht="15" outlineLevel="0" r="26" s="21"><c r="B26" s="52" t="s"><v>218</v></c><c r="C26" s="60" t="s"><v>248</v></c><c r="D26" s="64" t="s"><v>249</v></c><c r="E26" s="55" t="n"><v>3</v></c><c r="F26" s="56" t="n"><f aca="false">IF(ISNA(VLOOKUP(E26,Variables!$B$2:$E$39,3,FALSE())),&quot;&quot;,VLOOKUP(E26,Variables!$B$2:$E$39,3,FALSE()))</f><v>0</v></c><c r="G26" s="60" t="s"><v>250</v></c><c r="H26" s="58" t="n"><v>1</v></c><c r="I26" s="59"/><c r="J26" s="60"/><c r="K26" s="60"/><c r="L26" s="61"/><c r="M26" s="62"/></row><row collapsed="false" customFormat="true" customHeight="false" hidden="false" ht="15" outlineLevel="0" r="27" s="21"><c r="B27" s="52" t="s"><v>210</v></c><c r="C27" s="60" t="s"><v>251</v></c><c r="D27" s="64" t="s"><v>252</v></c><c r="E27" s="55" t="n"><v>3</v></c><c r="F27" s="56" t="n"><f aca="false">IF(ISNA(VLOOKUP(E27,Variables!$B$2:$E$39,3,FALSE())),&quot;&quot;,VLOOKUP(E27,Variables!$B$2:$E$39,3,FALSE()))</f><v>0</v></c><c r="G27" s="60" t="s"><v>250</v></c><c r="H27" s="58" t="n"><v>1</v></c><c r="I27" s="59"/><c r="J27" s="60"/><c r="K27" s="60"/><c r="L27" s="61"/><c r="M27" s="62"/></row><row collapsed="false" customFormat="true" customHeight="false" hidden="false" ht="15" outlineLevel="0" r="28" s="21"><c r="B28" s="52" t="s"><v>210</v></c><c r="C28" s="60" t="s"><v>253</v></c><c r="D28" s="64" t="s"><v>254</v></c><c r="E28" s="55" t="n"><v>3</v></c><c r="F28" s="56" t="n"><f aca="false">IF(ISNA(VLOOKUP(E28,Variables!$B$2:$E$39,3,FALSE())),&quot;&quot;,VLOOKUP(E28,Variables!$B$2:$E$39,3,FALSE()))</f><v>0</v></c><c r="G28" s="60" t="s"><v>250</v></c><c r="H28" s="58" t="n"><v>1</v></c><c r="I28" s="59"/><c r="J28" s="60"/><c r="K28" s="60"/><c r="L28" s="61"/><c r="M28" s="62"/></row><row collapsed="false" customFormat="true" customHeight="false" hidden="false" ht="15" outlineLevel="0" r="29" s="21"><c r="B29" s="52" t="s"><v>232</v></c><c r="C29" s="60" t="s"><v>255</v></c><c r="D29" s="64" t="s"><v>256</v></c><c r="E29" s="55" t="n"><v>3</v></c><c r="F29" s="56" t="n"><f aca="false">IF(ISNA(VLOOKUP(E29,Variables!$B$2:$E$39,3,FALSE())),&quot;&quot;,VLOOKUP(E29,Variables!$B$2:$E$39,3,FALSE()))</f><v>0</v></c><c r="G29" s="60" t="s"><v>250</v></c><c r="H29" s="58" t="n"><v>1</v></c><c r="I29" s="59"/><c r="J29" s="60"/><c r="K29" s="60"/><c r="L29" s="61"/><c r="M29" s="62"/></row><row collapsed="false" customFormat="true" customHeight="false" hidden="false" ht="15" outlineLevel="0" r="30" s="21"><c r="B30" s="52" t="s"><v>218</v></c><c r="C30" s="60" t="s"><v>257</v></c><c r="D30" s="64" t="s"><v>258</v></c><c r="E30" s="55" t="n"><v>3</v></c><c r="F30" s="56" t="n"><f aca="false">IF(ISNA(VLOOKUP(E30,Variables!$B$2:$E$39,3,FALSE())),&quot;&quot;,VLOOKUP(E30,Variables!$B$2:$E$39,3,FALSE()))</f><v>0</v></c><c r="G30" s="60" t="s"><v>250</v></c><c r="H30" s="58" t="n"><v>1</v></c><c r="I30" s="59"/><c r="J30" s="60"/><c r="K30" s="60"/><c r="L30" s="61"/><c r="M30" s="62"/></row><row collapsed="false" customFormat="true" customHeight="false" hidden="false" ht="15" outlineLevel="0" r="31" s="21"><c r="B31" s="52" t="s"><v>218</v></c><c r="C31" s="60" t="s"><v>259</v></c><c r="D31" s="64" t="s"><v>260</v></c><c r="E31" s="55" t="n"><v>3</v></c><c r="F31" s="56" t="n"><f aca="false">IF(ISNA(VLOOKUP(E31,Variables!$B$2:$E$39,3,FALSE())),&quot;&quot;,VLOOKUP(E31,Variables!$B$2:$E$39,3,FALSE()))</f><v>0</v></c><c r="G31" s="60" t="s"><v>250</v></c><c r="H31" s="58" t="n"><v>1</v></c><c r="I31" s="59"/><c r="J31" s="60"/><c r="K31" s="60"/><c r="L31" s="61"/><c r="M31" s="62"/></row><row collapsed="false" customFormat="true" customHeight="false" hidden="false" ht="15" outlineLevel="0" r="32" s="21"><c r="B32" s="52" t="s"><v>210</v></c><c r="C32" s="60" t="s"><v>261</v></c><c r="D32" s="64" t="s"><v>262</v></c><c r="E32" s="55" t="n"><v>3</v></c><c r="F32" s="56" t="n"><f aca="false">IF(ISNA(VLOOKUP(E32,Variables!$B$2:$E$39,3,FALSE())),&quot;&quot;,VLOOKUP(E32,Variables!$B$2:$E$39,3,FALSE()))</f><v>0</v></c><c r="G32" s="60" t="s"><v>250</v></c><c r="H32" s="58" t="n"><v>1</v></c><c r="I32" s="59"/><c r="J32" s="60"/><c r="K32" s="60"/><c r="L32" s="61"/><c r="M32" s="62"/></row><row collapsed="false" customFormat="true" customHeight="false" hidden="false" ht="15" outlineLevel="0" r="33" s="21"><c r="B33" s="52" t="s"><v>218</v></c><c r="C33" s="60" t="s"><v>263</v></c><c r="D33" s="64" t="s"><v>264</v></c><c r="E33" s="55" t="n"><v>3</v></c><c r="F33" s="56" t="n"><f aca="false">IF(ISNA(VLOOKUP(E33,Variables!$B$2:$E$39,3,FALSE())),&quot;&quot;,VLOOKUP(E33,Variables!$B$2:$E$39,3,FALSE()))</f><v>0</v></c><c r="G33" s="60" t="s"><v>250</v></c><c r="H33" s="58" t="n"><v>1</v></c><c r="I33" s="59"/><c r="J33" s="60"/><c r="K33" s="60"/><c r="L33" s="61"/><c r="M33" s="62"/></row><row collapsed="false" customFormat="true" customHeight="false" hidden="false" ht="15" outlineLevel="0" r="34" s="21"><c r="B34" s="52" t="s"><v>210</v></c><c r="C34" s="60" t="s"><v>265</v></c><c r="D34" s="64" t="s"><v>266</v></c><c r="E34" s="55" t="n"><v>3</v></c><c r="F34" s="56" t="n"><f aca="false">IF(ISNA(VLOOKUP(E34,Variables!$B$2:$E$39,3,FALSE())),&quot;&quot;,VLOOKUP(E34,Variables!$B$2:$E$39,3,FALSE()))</f><v>0</v></c><c r="G34" s="60" t="s"><v>250</v></c><c r="H34" s="58" t="n"><v>1</v></c><c r="I34" s="59"/><c r="J34" s="60"/><c r="K34" s="60"/><c r="L34" s="61"/><c r="M34" s="62"/></row><row collapsed="false" customFormat="true" customHeight="false" hidden="false" ht="15" outlineLevel="0" r="35" s="21"><c r="B35" s="52" t="s"><v>218</v></c><c r="C35" s="60" t="s"><v>267</v></c><c r="D35" s="64" t="s"><v>268</v></c><c r="E35" s="55" t="n"><v>3</v></c><c r="F35" s="56" t="n"><f aca="false">IF(ISNA(VLOOKUP(E35,Variables!$B$2:$E$39,3,FALSE())),&quot;&quot;,VLOOKUP(E35,Variables!$B$2:$E$39,3,FALSE()))</f><v>0</v></c><c r="G35" s="60" t="s"><v>250</v></c><c r="H35" s="58" t="n"><v>1</v></c><c r="I35" s="59"/><c r="J35" s="60"/><c r="K35" s="60"/><c r="L35" s="61"/><c r="M35" s="62"/></row><row collapsed="false" customFormat="true" customHeight="false" hidden="false" ht="15" outlineLevel="0" r="36" s="21"><c r="B36" s="52" t="s"><v>210</v></c><c r="C36" s="53" t="s"><v>9</v></c><c r="D36" s="60" t="s"><v>269</v></c><c r="E36" s="55" t="n"><v>4</v></c><c r="F36" s="56" t="n"><f aca="false">IF(ISNA(VLOOKUP(E36,Variables!$B$2:$E$39,3,FALSE())),&quot;&quot;,VLOOKUP(E36,Variables!$B$2:$E$39,3,FALSE()))</f><v>0</v></c><c r="G36" s="60" t="s"><v>9</v></c><c r="H36" s="58" t="n"><v>1</v></c><c r="I36" s="59"/><c r="J36" s="60"/><c r="K36" s="60"/><c r="L36" s="61"/><c r="M36" s="62"/></row><row collapsed="false" customFormat="true" customHeight="false" hidden="false" ht="15" outlineLevel="0" r="37" s="21"><c r="B37" s="52" t="s"><v>210</v></c><c r="C37" s="64" t="s"><v>270</v></c><c r="D37" s="60" t="s"><v>271</v></c><c r="E37" s="55" t="n"><v>4</v></c><c r="F37" s="56" t="n"><f aca="false">IF(ISNA(VLOOKUP(E37,Variables!$B$2:$E$39,3,FALSE())),&quot;&quot;,VLOOKUP(E37,Variables!$B$2:$E$39,3,FALSE()))</f><v>0</v></c><c r="G37" s="60" t="s"><v>9</v></c><c r="H37" s="58" t="n"><v>1</v></c><c r="I37" s="59"/><c r="J37" s="60"/><c r="K37" s="60"/><c r="L37" s="61"/><c r="M37" s="62"/></row><row collapsed="false" customFormat="true" customHeight="false" hidden="false" ht="15" outlineLevel="0" r="38" s="21"><c r="B38" s="52" t="s"><v>218</v></c><c r="C38" s="53" t="s"><v>272</v></c><c r="D38" s="60" t="s"><v>273</v></c><c r="E38" s="55" t="n"><v>4</v></c><c r="F38" s="56" t="n"><f aca="false">IF(ISNA(VLOOKUP(E38,Variables!$B$2:$E$39,3,FALSE())),&quot;&quot;,VLOOKUP(E38,Variables!$B$2:$E$39,3,FALSE()))</f><v>0</v></c><c r="G38" s="60" t="s"><v>9</v></c><c r="H38" s="58" t="n"><v>1</v></c><c r="I38" s="59"/><c r="J38" s="60"/><c r="K38" s="60"/><c r="L38" s="61"/><c r="M38" s="62"/></row><row collapsed="false" customFormat="true" customHeight="false" hidden="false" ht="15" outlineLevel="0" r="39" s="21"><c r="B39" s="52" t="s"><v>210</v></c><c r="C39" s="53" t="s"><v>274</v></c><c r="D39" s="60" t="s"><v>275</v></c><c r="E39" s="55" t="n"><v>4</v></c><c r="F39" s="56" t="n"><f aca="false">IF(ISNA(VLOOKUP(E39,Variables!$B$2:$E$39,3,FALSE())),&quot;&quot;,VLOOKUP(E39,Variables!$B$2:$E$39,3,FALSE()))</f><v>0</v></c><c r="G39" s="60" t="s"><v>9</v></c><c r="H39" s="58" t="n"><v>1</v></c><c r="I39" s="59"/><c r="J39" s="60"/><c r="K39" s="60"/><c r="L39" s="61"/><c r="M39" s="62"/></row><row collapsed="false" customFormat="true" customHeight="false" hidden="false" ht="15" outlineLevel="0" r="40" s="21"><c r="B40" s="52" t="s"><v>210</v></c><c r="C40" s="64" t="s"><v>276</v></c><c r="D40" s="60" t="s"><v>277</v></c><c r="E40" s="55" t="n"><v>4</v></c><c r="F40" s="56" t="n"><f aca="false">IF(ISNA(VLOOKUP(E40,Variables!$B$2:$E$39,3,FALSE())),&quot;&quot;,VLOOKUP(E40,Variables!$B$2:$E$39,3,FALSE()))</f><v>0</v></c><c r="G40" s="60" t="s"><v>9</v></c><c r="H40" s="58" t="n"><v>1</v></c><c r="I40" s="59"/><c r="J40" s="60"/><c r="K40" s="60"/><c r="L40" s="61"/><c r="M40" s="62"/></row><row collapsed="false" customFormat="true" customHeight="false" hidden="false" ht="15" outlineLevel="0" r="41" s="21"><c r="B41" s="52" t="s"><v>210</v></c><c r="C41" s="64" t="s"><v>278</v></c><c r="D41" s="60" t="s"><v>279</v></c><c r="E41" s="55" t="n"><v>4</v></c><c r="F41" s="56" t="n"><f aca="false">IF(ISNA(VLOOKUP(E41,Variables!$B$2:$E$39,3,FALSE())),&quot;&quot;,VLOOKUP(E41,Variables!$B$2:$E$39,3,FALSE()))</f><v>0</v></c><c r="G41" s="60" t="s"><v>9</v></c><c r="H41" s="58" t="n"><v>1</v></c><c r="I41" s="59"/><c r="J41" s="60"/><c r="K41" s="60"/><c r="L41" s="61"/><c r="M41" s="62"/></row><row collapsed="false" customFormat="true" customHeight="false" hidden="false" ht="15" outlineLevel="0" r="42" s="21"><c r="B42" s="52" t="s"><v>210</v></c><c r="C42" s="64" t="s"><v>280</v></c><c r="D42" s="60" t="s"><v>281</v></c><c r="E42" s="55" t="n"><v>4</v></c><c r="F42" s="56" t="n"><f aca="false">IF(ISNA(VLOOKUP(E42,Variables!$B$2:$E$39,3,FALSE())),&quot;&quot;,VLOOKUP(E42,Variables!$B$2:$E$39,3,FALSE()))</f><v>0</v></c><c r="G42" s="60" t="s"><v>9</v></c><c r="H42" s="58" t="n"><v>1</v></c><c r="I42" s="59"/><c r="J42" s="60"/><c r="K42" s="60"/><c r="L42" s="61"/><c r="M42" s="62"/></row><row collapsed="false" customFormat="true" customHeight="false" hidden="false" ht="15" outlineLevel="0" r="43" s="21"><c r="B43" s="52" t="s"><v>210</v></c><c r="C43" s="64" t="s"><v>282</v></c><c r="D43" s="60" t="s"><v>283</v></c><c r="E43" s="55" t="n"><v>4</v></c><c r="F43" s="56" t="n"><f aca="false">IF(ISNA(VLOOKUP(E43,Variables!$B$2:$E$39,3,FALSE())),&quot;&quot;,VLOOKUP(E43,Variables!$B$2:$E$39,3,FALSE()))</f><v>0</v></c><c r="G43" s="60" t="s"><v>9</v></c><c r="H43" s="58" t="n"><v>1</v></c><c r="I43" s="59"/><c r="J43" s="60"/><c r="K43" s="60"/><c r="L43" s="61"/><c r="M43" s="62"/></row><row collapsed="false" customFormat="true" customHeight="false" hidden="false" ht="15" outlineLevel="0" r="44" s="21"><c r="B44" s="52" t="s"><v>218</v></c><c r="C44" s="64" t="s"><v>284</v></c><c r="D44" s="64" t="s"><v>285</v></c><c r="E44" s="55" t="n"><v>4</v></c><c r="F44" s="56" t="n"><f aca="false">IF(ISNA(VLOOKUP(E44,Variables!$B$2:$E$39,3,FALSE())),&quot;&quot;,VLOOKUP(E44,Variables!$B$2:$E$39,3,FALSE()))</f><v>0</v></c><c r="G44" s="60" t="s"><v>9</v></c><c r="H44" s="58" t="n"><v>1</v></c><c r="I44" s="59"/><c r="J44" s="60"/><c r="K44" s="60"/><c r="L44" s="61"/><c r="M44" s="62"/></row><row collapsed="false" customFormat="true" customHeight="false" hidden="false" ht="15" outlineLevel="0" r="45" s="21"><c r="B45" s="52" t="s"><v>218</v></c><c r="C45" s="64" t="s"><v>286</v></c><c r="D45" s="60" t="s"><v>287</v></c><c r="E45" s="55" t="n"><v>5</v></c><c r="F45" s="56" t="n"><f aca="false">IF(ISNA(VLOOKUP(E45,Variables!$B$2:$E$39,3,FALSE())),&quot;&quot;,VLOOKUP(E45,Variables!$B$2:$E$39,3,FALSE()))</f><v>0</v></c><c r="G45" s="60" t="s"><v>288</v></c><c r="H45" s="58" t="n"><v>1</v></c><c r="I45" s="59"/><c r="J45" s="60"/><c r="K45" s="60"/><c r="L45" s="61"/><c r="M45" s="62"/></row><row collapsed="false" customFormat="true" customHeight="false" hidden="false" ht="15" outlineLevel="0" r="46" s="21"><c r="B46" s="52" t="s"><v>289</v></c><c r="C46" s="53" t="s"><v>290</v></c><c r="D46" s="63" t="s"><v>291</v></c><c r="E46" s="55" t="n"><v>5</v></c><c r="F46" s="56" t="n"><f aca="false">IF(ISNA(VLOOKUP(E46,Variables!$B$2:$E$39,3,FALSE())),&quot;&quot;,VLOOKUP(E46,Variables!$B$2:$E$39,3,FALSE()))</f><v>0</v></c><c r="G46" s="60" t="s"><v>288</v></c><c r="H46" s="58" t="n"><v>1</v></c><c r="I46" s="59"/><c r="J46" s="60"/><c r="K46" s="60"/><c r="L46" s="61"/><c r="M46" s="62"/></row><row collapsed="false" customFormat="true" customHeight="false" hidden="false" ht="15" outlineLevel="0" r="47" s="21"><c r="B47" s="52" t="s"><v>218</v></c><c r="C47" s="64" t="s"><v>27</v></c><c r="D47" s="60" t="s"><v>292</v></c><c r="E47" s="55" t="n"><v>5</v></c><c r="F47" s="56" t="n"><f aca="false">IF(ISNA(VLOOKUP(E47,Variables!$B$2:$E$39,3,FALSE())),&quot;&quot;,VLOOKUP(E47,Variables!$B$2:$E$39,3,FALSE()))</f><v>0</v></c><c r="G47" s="60" t="s"><v>288</v></c><c r="H47" s="58" t="n"><v>1</v></c><c r="I47" s="59"/><c r="J47" s="60"/><c r="K47" s="60"/><c r="L47" s="61"/><c r="M47" s="62"/></row><row collapsed="false" customFormat="true" customHeight="false" hidden="false" ht="15" outlineLevel="0" r="48" s="21"><c r="B48" s="52" t="s"><v>218</v></c><c r="C48" s="53" t="s"><v>293</v></c><c r="D48" s="63" t="s"><v>294</v></c><c r="E48" s="55" t="n"><v>5</v></c><c r="F48" s="56" t="n"><f aca="false">IF(ISNA(VLOOKUP(E48,Variables!$B$2:$E$39,3,FALSE())),&quot;&quot;,VLOOKUP(E48,Variables!$B$2:$E$39,3,FALSE()))</f><v>0</v></c><c r="G48" s="60" t="s"><v>288</v></c><c r="H48" s="58" t="n"><v>1</v></c><c r="I48" s="59"/><c r="J48" s="60"/><c r="K48" s="60"/><c r="L48" s="61"/><c r="M48" s="62"/></row><row collapsed="false" customFormat="true" customHeight="false" hidden="false" ht="15" outlineLevel="0" r="49" s="21"><c r="B49" s="52" t="s"><v>210</v></c><c r="C49" s="53" t="s"><v>288</v></c><c r="D49" s="63" t="s"><v>295</v></c><c r="E49" s="55" t="n"><v>5</v></c><c r="F49" s="56" t="n"><f aca="false">IF(ISNA(VLOOKUP(E49,Variables!$B$2:$E$39,3,FALSE())),&quot;&quot;,VLOOKUP(E49,Variables!$B$2:$E$39,3,FALSE()))</f><v>0</v></c><c r="G49" s="60" t="s"><v>288</v></c><c r="H49" s="58" t="n"><v>1</v></c><c r="I49" s="59"/><c r="J49" s="60"/><c r="K49" s="60"/><c r="L49" s="61"/><c r="M49" s="62"/></row><row collapsed="false" customFormat="true" customHeight="false" hidden="false" ht="15" outlineLevel="0" r="50" s="21"><c r="B50" s="52" t="s"><v>232</v></c><c r="C50" s="53" t="s"><v>296</v></c><c r="D50" s="63" t="s"><v>297</v></c><c r="E50" s="55" t="n"><v>5</v></c><c r="F50" s="56" t="n"><f aca="false">IF(ISNA(VLOOKUP(E50,Variables!$B$2:$E$39,3,FALSE())),&quot;&quot;,VLOOKUP(E50,Variables!$B$2:$E$39,3,FALSE()))</f><v>0</v></c><c r="G50" s="60" t="s"><v>288</v></c><c r="H50" s="58" t="n"><v>1</v></c><c r="I50" s="59"/><c r="J50" s="60"/><c r="K50" s="60"/><c r="L50" s="61"/><c r="M50" s="62"/></row><row collapsed="false" customFormat="true" customHeight="false" hidden="false" ht="15" outlineLevel="0" r="51" s="21"><c r="B51" s="52" t="s"><v>210</v></c><c r="C51" s="64" t="s"><v>298</v></c><c r="D51" s="60" t="s"><v>299</v></c><c r="E51" s="55" t="n"><v>5</v></c><c r="F51" s="56" t="n"><f aca="false">IF(ISNA(VLOOKUP(E51,Variables!$B$2:$E$39,3,FALSE())),&quot;&quot;,VLOOKUP(E51,Variables!$B$2:$E$39,3,FALSE()))</f><v>0</v></c><c r="G51" s="60" t="s"><v>288</v></c><c r="H51" s="58" t="n"><v>1</v></c><c r="I51" s="59"/><c r="J51" s="60"/><c r="K51" s="60"/><c r="L51" s="61"/><c r="M51" s="62"/></row><row collapsed="false" customFormat="true" customHeight="false" hidden="false" ht="15" outlineLevel="0" r="52" s="21"><c r="B52" s="52" t="s"><v>232</v></c><c r="C52" s="64" t="s"><v>300</v></c><c r="D52" s="60" t="s"><v>301</v></c><c r="E52" s="55" t="n"><v>5</v></c><c r="F52" s="56" t="n"><f aca="false">IF(ISNA(VLOOKUP(E52,Variables!$B$2:$E$39,3,FALSE())),&quot;&quot;,VLOOKUP(E52,Variables!$B$2:$E$39,3,FALSE()))</f><v>0</v></c><c r="G52" s="60" t="s"><v>288</v></c><c r="H52" s="58" t="n"><v>1</v></c><c r="I52" s="59"/><c r="J52" s="60"/><c r="K52" s="60"/><c r="L52" s="61"/><c r="M52" s="62"/></row><row collapsed="false" customFormat="true" customHeight="false" hidden="false" ht="15" outlineLevel="0" r="53" s="21"><c r="B53" s="52" t="s"><v>210</v></c><c r="C53" s="64" t="s"><v>300</v></c><c r="D53" s="63" t="s"><v>302</v></c><c r="E53" s="55" t="n"><v>5</v></c><c r="F53" s="56" t="n"><f aca="false">IF(ISNA(VLOOKUP(E53,Variables!$B$2:$E$39,3,FALSE())),&quot;&quot;,VLOOKUP(E53,Variables!$B$2:$E$39,3,FALSE()))</f><v>0</v></c><c r="G53" s="60" t="s"><v>288</v></c><c r="H53" s="58" t="n"><v>1</v></c><c r="I53" s="59"/><c r="J53" s="60"/><c r="K53" s="60"/><c r="L53" s="61"/><c r="M53" s="62"/></row><row collapsed="false" customFormat="true" customHeight="false" hidden="false" ht="15" outlineLevel="0" r="54" s="21"><c r="B54" s="52" t="s"><v>210</v></c><c r="C54" s="60" t="s"><v>303</v></c><c r="D54" s="64" t="s"><v>304</v></c><c r="E54" s="55" t="n"><v>6</v></c><c r="F54" s="56" t="n"><f aca="false">IF(ISNA(VLOOKUP(E54,Variables!$B$2:$E$39,3,FALSE())),&quot;&quot;,VLOOKUP(E54,Variables!$B$2:$E$39,3,FALSE()))</f><v>0</v></c><c r="G54" s="60" t="s"><v>305</v></c><c r="H54" s="58" t="n"><v>1</v></c><c r="I54" s="59"/><c r="J54" s="60"/><c r="K54" s="60"/><c r="L54" s="61"/><c r="M54" s="62"/></row><row collapsed="false" customFormat="true" customHeight="false" hidden="false" ht="15" outlineLevel="0" r="55" s="21"><c r="B55" s="52" t="s"><v>210</v></c><c r="C55" s="60" t="s"><v>306</v></c><c r="D55" s="64" t="s"><v>307</v></c><c r="E55" s="55" t="n"><v>6</v></c><c r="F55" s="56" t="n"><f aca="false">IF(ISNA(VLOOKUP(E55,Variables!$B$2:$E$39,3,FALSE())),&quot;&quot;,VLOOKUP(E55,Variables!$B$2:$E$39,3,FALSE()))</f><v>0</v></c><c r="G55" s="60" t="s"><v>305</v></c><c r="H55" s="58" t="n"><v>1</v></c><c r="I55" s="59"/><c r="J55" s="60"/><c r="K55" s="60"/><c r="L55" s="61"/><c r="M55" s="62"/></row><row collapsed="false" customFormat="true" customHeight="false" hidden="false" ht="15" outlineLevel="0" r="56" s="21"><c r="B56" s="52" t="s"><v>210</v></c><c r="C56" s="60" t="s"><v>308</v></c><c r="D56" s="64" t="s"><v>309</v></c><c r="E56" s="55" t="n"><v>6</v></c><c r="F56" s="56" t="n"><f aca="false">IF(ISNA(VLOOKUP(E56,Variables!$B$2:$E$39,3,FALSE())),&quot;&quot;,VLOOKUP(E56,Variables!$B$2:$E$39,3,FALSE()))</f><v>0</v></c><c r="G56" s="60" t="s"><v>305</v></c><c r="H56" s="58" t="n"><v>1</v></c><c r="I56" s="59"/><c r="J56" s="60"/><c r="K56" s="60"/><c r="L56" s="61"/><c r="M56" s="62"/></row><row collapsed="false" customFormat="true" customHeight="false" hidden="false" ht="15" outlineLevel="0" r="57" s="21"><c r="B57" s="52" t="s"><v>232</v></c><c r="C57" s="60" t="s"><v>255</v></c><c r="D57" s="64" t="s"><v>310</v></c><c r="E57" s="55" t="n"><v>6</v></c><c r="F57" s="56" t="n"><f aca="false">IF(ISNA(VLOOKUP(E57,Variables!$B$2:$E$39,3,FALSE())),&quot;&quot;,VLOOKUP(E57,Variables!$B$2:$E$39,3,FALSE()))</f><v>0</v></c><c r="G57" s="60" t="s"><v>305</v></c><c r="H57" s="58" t="n"><v>1</v></c><c r="I57" s="59"/><c r="J57" s="60"/><c r="K57" s="60"/><c r="L57" s="61"/><c r="M57" s="62"/></row><row collapsed="false" customFormat="true" customHeight="false" hidden="false" ht="15" outlineLevel="0" r="58" s="21"><c r="B58" s="52" t="s"><v>210</v></c><c r="C58" s="60" t="s"><v>255</v></c><c r="D58" s="65" t="s"><v>311</v></c><c r="E58" s="55" t="n"><v>6</v></c><c r="F58" s="56" t="n"><f aca="false">IF(ISNA(VLOOKUP(E58,Variables!$B$2:$E$39,3,FALSE())),&quot;&quot;,VLOOKUP(E58,Variables!$B$2:$E$39,3,FALSE()))</f><v>0</v></c><c r="G58" s="60" t="s"><v>305</v></c><c r="H58" s="58" t="n"><v>1</v></c><c r="I58" s="59"/><c r="J58" s="60"/><c r="K58" s="60"/><c r="L58" s="61"/><c r="M58" s="62"/></row><row collapsed="false" customFormat="true" customHeight="false" hidden="false" ht="15" outlineLevel="0" r="59" s="21"><c r="B59" s="52"/><c r="C59" s="60" t="s"><v>312</v></c><c r="D59" s="64" t="s"><v>313</v></c><c r="E59" s="55" t="n"><v>6</v></c><c r="F59" s="56" t="n"><f aca="false">IF(ISNA(VLOOKUP(E59,Variables!$B$2:$E$39,3,FALSE())),&quot;&quot;,VLOOKUP(E59,Variables!$B$2:$E$39,3,FALSE()))</f><v>0</v></c><c r="G59" s="60" t="s"><v>305</v></c><c r="H59" s="58" t="n"><v>1</v></c><c r="I59" s="59"/><c r="J59" s="60"/><c r="K59" s="60"/><c r="L59" s="61"/><c r="M59" s="62"/></row><row collapsed="false" customFormat="true" customHeight="false" hidden="false" ht="15" outlineLevel="0" r="60" s="21"><c r="B60" s="52" t="s"><v>218</v></c><c r="C60" s="60" t="s"><v>314</v></c><c r="D60" s="64" t="s"><v>315</v></c><c r="E60" s="55" t="n"><v>6</v></c><c r="F60" s="56" t="n"><f aca="false">IF(ISNA(VLOOKUP(E60,Variables!$B$2:$E$39,3,FALSE())),&quot;&quot;,VLOOKUP(E60,Variables!$B$2:$E$39,3,FALSE()))</f><v>0</v></c><c r="G60" s="60" t="s"><v>305</v></c><c r="H60" s="58" t="n"><v>1</v></c><c r="I60" s="59"/><c r="J60" s="60"/><c r="K60" s="60"/><c r="L60" s="61"/><c r="M60" s="62"/></row><row collapsed="false" customFormat="true" customHeight="false" hidden="false" ht="15" outlineLevel="0" r="61" s="21"><c r="B61" s="52" t="s"><v>210</v></c><c r="C61" s="60" t="s"><v>316</v></c><c r="D61" s="64" t="s"><v>317</v></c><c r="E61" s="55" t="n"><v>6</v></c><c r="F61" s="56" t="n"><f aca="false">IF(ISNA(VLOOKUP(E61,Variables!$B$2:$E$39,3,FALSE())),&quot;&quot;,VLOOKUP(E61,Variables!$B$2:$E$39,3,FALSE()))</f><v>0</v></c><c r="G61" s="60" t="s"><v>305</v></c><c r="H61" s="58" t="n"><v>1</v></c><c r="I61" s="59"/><c r="J61" s="60"/><c r="K61" s="60"/><c r="L61" s="61"/><c r="M61" s="62"/></row><row collapsed="false" customFormat="true" customHeight="false" hidden="false" ht="15" outlineLevel="0" r="62" s="21"><c r="B62" s="52" t="s"><v>210</v></c><c r="C62" s="60" t="s"><v>318</v></c><c r="D62" s="64" t="s"><v>319</v></c><c r="E62" s="55" t="n"><v>6</v></c><c r="F62" s="56" t="n"><f aca="false">IF(ISNA(VLOOKUP(E62,Variables!$B$2:$E$39,3,FALSE())),&quot;&quot;,VLOOKUP(E62,Variables!$B$2:$E$39,3,FALSE()))</f><v>0</v></c><c r="G62" s="60" t="s"><v>305</v></c><c r="H62" s="58" t="n"><v>1</v></c><c r="I62" s="59"/><c r="J62" s="60"/><c r="K62" s="60"/><c r="L62" s="61"/><c r="M62" s="62"/></row><row collapsed="false" customFormat="true" customHeight="false" hidden="false" ht="15" outlineLevel="0" r="63" s="21"><c r="B63" s="52" t="s"><v>210</v></c><c r="C63" s="60" t="s"><v>320</v></c><c r="D63" s="64" t="s"><v>321</v></c><c r="E63" s="55" t="n"><v>6</v></c><c r="F63" s="56" t="n"><f aca="false">IF(ISNA(VLOOKUP(E63,Variables!$B$2:$E$39,3,FALSE())),&quot;&quot;,VLOOKUP(E63,Variables!$B$2:$E$39,3,FALSE()))</f><v>0</v></c><c r="G63" s="60" t="s"><v>305</v></c><c r="H63" s="58" t="n"><v>1</v></c><c r="I63" s="59"/><c r="J63" s="60"/><c r="K63" s="60"/><c r="L63" s="61"/><c r="M63" s="62"/></row><row collapsed="false" customFormat="true" customHeight="false" hidden="false" ht="15" outlineLevel="0" r="64" s="21"><c r="B64" s="52" t="s"><v>210</v></c><c r="C64" s="64" t="s"><v>322</v></c><c r="D64" s="60" t="s"><v>323</v></c><c r="E64" s="55" t="n"><v>7</v></c><c r="F64" s="56" t="n"><f aca="false">IF(ISNA(VLOOKUP(E64,Variables!$B$2:$E$39,3,FALSE())),&quot;&quot;,VLOOKUP(E64,Variables!$B$2:$E$39,3,FALSE()))</f><v>0</v></c><c r="G64" s="60" t="s"><v>324</v></c><c r="H64" s="58" t="n"><v>1</v></c><c r="I64" s="59"/><c r="J64" s="60"/><c r="K64" s="60"/><c r="L64" s="61"/><c r="M64" s="62"/></row><row collapsed="false" customFormat="true" customHeight="false" hidden="false" ht="15" outlineLevel="0" r="65" s="21"><c r="B65" s="52" t="s"><v>218</v></c><c r="C65" s="64" t="s"><v>322</v></c><c r="D65" s="60" t="s"><v>325</v></c><c r="E65" s="55" t="n"><v>7</v></c><c r="F65" s="56" t="n"><f aca="false">IF(ISNA(VLOOKUP(E65,Variables!$B$2:$E$39,3,FALSE())),&quot;&quot;,VLOOKUP(E65,Variables!$B$2:$E$39,3,FALSE()))</f><v>0</v></c><c r="G65" s="60" t="s"><v>324</v></c><c r="H65" s="58" t="n"><v>1</v></c><c r="I65" s="59"/><c r="J65" s="60"/><c r="K65" s="60"/><c r="L65" s="61"/><c r="M65" s="62"/></row><row collapsed="false" customFormat="true" customHeight="false" hidden="false" ht="15" outlineLevel="0" r="66" s="21"><c r="B66" s="52" t="s"><v>210</v></c><c r="C66" s="64" t="s"><v>326</v></c><c r="D66" s="60" t="s"><v>327</v></c><c r="E66" s="55" t="n"><v>7</v></c><c r="F66" s="56" t="n"><f aca="false">IF(ISNA(VLOOKUP(E66,Variables!$B$2:$E$39,3,FALSE())),&quot;&quot;,VLOOKUP(E66,Variables!$B$2:$E$39,3,FALSE()))</f><v>0</v></c><c r="G66" s="60" t="s"><v>324</v></c><c r="H66" s="58" t="n"><v>1</v></c><c r="I66" s="59"/><c r="J66" s="60"/><c r="K66" s="60"/><c r="L66" s="61"/><c r="M66" s="62"/></row><row collapsed="false" customFormat="true" customHeight="false" hidden="false" ht="15" outlineLevel="0" r="67" s="21"><c r="B67" s="52" t="s"><v>218</v></c><c r="C67" s="64" t="s"><v>328</v></c><c r="D67" s="60" t="s"><v>329</v></c><c r="E67" s="55" t="n"><v>7</v></c><c r="F67" s="56" t="n"><f aca="false">IF(ISNA(VLOOKUP(E67,Variables!$B$2:$E$39,3,FALSE())),&quot;&quot;,VLOOKUP(E67,Variables!$B$2:$E$39,3,FALSE()))</f><v>0</v></c><c r="G67" s="60" t="s"><v>324</v></c><c r="H67" s="58" t="n"><v>1</v></c><c r="I67" s="59"/><c r="J67" s="60"/><c r="K67" s="60"/><c r="L67" s="61"/><c r="M67" s="62"/></row><row collapsed="false" customFormat="true" customHeight="false" hidden="false" ht="15" outlineLevel="0" r="68" s="21"><c r="B68" s="52" t="s"><v>218</v></c><c r="C68" s="64" t="s"><v>328</v></c><c r="D68" s="60" t="s"><v>330</v></c><c r="E68" s="55" t="n"><v>7</v></c><c r="F68" s="56" t="n"><f aca="false">IF(ISNA(VLOOKUP(E68,Variables!$B$2:$E$39,3,FALSE())),&quot;&quot;,VLOOKUP(E68,Variables!$B$2:$E$39,3,FALSE()))</f><v>0</v></c><c r="G68" s="60" t="s"><v>324</v></c><c r="H68" s="58" t="n"><v>1</v></c><c r="I68" s="59"/><c r="J68" s="60"/><c r="K68" s="60"/><c r="L68" s="61"/><c r="M68" s="62"/></row><row collapsed="false" customFormat="true" customHeight="false" hidden="false" ht="15" outlineLevel="0" r="69" s="21"><c r="B69" s="52" t="s"><v>218</v></c><c r="C69" s="64" t="s"><v>331</v></c><c r="D69" s="60" t="s"><v>332</v></c><c r="E69" s="55" t="n"><v>7</v></c><c r="F69" s="56" t="n"><f aca="false">IF(ISNA(VLOOKUP(E69,Variables!$B$2:$E$39,3,FALSE())),&quot;&quot;,VLOOKUP(E69,Variables!$B$2:$E$39,3,FALSE()))</f><v>0</v></c><c r="G69" s="60" t="s"><v>324</v></c><c r="H69" s="58" t="n"><v>1</v></c><c r="I69" s="59"/><c r="J69" s="60"/><c r="K69" s="60"/><c r="L69" s="61"/><c r="M69" s="62"/></row><row collapsed="false" customFormat="true" customHeight="false" hidden="false" ht="15" outlineLevel="0" r="70" s="21"><c r="B70" s="52" t="s"><v>210</v></c><c r="C70" s="64" t="s"><v>331</v></c><c r="D70" s="60" t="s"><v>333</v></c><c r="E70" s="55" t="n"><v>7</v></c><c r="F70" s="56" t="n"><f aca="false">IF(ISNA(VLOOKUP(E70,Variables!$B$2:$E$39,3,FALSE())),&quot;&quot;,VLOOKUP(E70,Variables!$B$2:$E$39,3,FALSE()))</f><v>0</v></c><c r="G70" s="60" t="s"><v>324</v></c><c r="H70" s="58" t="n"><v>1</v></c><c r="I70" s="59"/><c r="J70" s="60"/><c r="K70" s="60"/><c r="L70" s="61"/><c r="M70" s="62"/></row><row collapsed="false" customFormat="true" customHeight="false" hidden="false" ht="15" outlineLevel="0" r="71" s="21"><c r="B71" s="52" t="s"><v>218</v></c><c r="C71" s="64" t="s"><v>334</v></c><c r="D71" s="60" t="s"><v>335</v></c><c r="E71" s="55" t="n"><v>7</v></c><c r="F71" s="56" t="n"><f aca="false">IF(ISNA(VLOOKUP(E71,Variables!$B$2:$E$39,3,FALSE())),&quot;&quot;,VLOOKUP(E71,Variables!$B$2:$E$39,3,FALSE()))</f><v>0</v></c><c r="G71" s="60" t="s"><v>324</v></c><c r="H71" s="58" t="n"><v>1</v></c><c r="I71" s="59"/><c r="J71" s="60"/><c r="K71" s="60"/><c r="L71" s="61"/><c r="M71" s="62"/></row><row collapsed="false" customFormat="true" customHeight="false" hidden="false" ht="15" outlineLevel="0" r="72" s="21"><c r="B72" s="52" t="s"><v>210</v></c><c r="C72" s="64" t="s"><v>336</v></c><c r="D72" s="66" t="s"><v>337</v></c><c r="E72" s="55" t="n"><v>7</v></c><c r="F72" s="56" t="n"><f aca="false">IF(ISNA(VLOOKUP(E72,Variables!$B$2:$E$39,3,FALSE())),&quot;&quot;,VLOOKUP(E72,Variables!$B$2:$E$39,3,FALSE()))</f><v>0</v></c><c r="G72" s="60" t="s"><v>338</v></c><c r="H72" s="67" t="n"><v>1</v></c><c r="I72" s="59"/><c r="J72" s="60"/><c r="K72" s="60"/><c r="L72" s="61"/><c r="M72" s="62"/></row><row collapsed="false" customFormat="true" customHeight="false" hidden="false" ht="15" outlineLevel="0" r="73" s="21"><c r="B73" s="52" t="s"><v>218</v></c><c r="C73" s="64" t="s"><v>339</v></c><c r="D73" s="60" t="s"><v>340</v></c><c r="E73" s="55" t="n"><v>7</v></c><c r="F73" s="56" t="n"><f aca="false">IF(ISNA(VLOOKUP(E73,Variables!$B$2:$E$39,3,FALSE())),&quot;&quot;,VLOOKUP(E73,Variables!$B$2:$E$39,3,FALSE()))</f><v>0</v></c><c r="G73" s="60" t="s"><v>338</v></c><c r="H73" s="58" t="n"><v>1</v></c><c r="I73" s="59"/><c r="J73" s="60"/><c r="K73" s="60"/><c r="L73" s="61"/><c r="M73" s="62"/></row><row collapsed="false" customFormat="true" customHeight="false" hidden="false" ht="15" outlineLevel="0" r="74" s="21"><c r="B74" s="52" t="s"><v>210</v></c><c r="C74" s="64" t="s"><v>341</v></c><c r="D74" s="60" t="s"><v>342</v></c><c r="E74" s="55" t="n"><v>8</v></c><c r="F74" s="56" t="n"><f aca="false">IF(ISNA(VLOOKUP(E74,Variables!$B$2:$E$39,3,FALSE())),&quot;&quot;,VLOOKUP(E74,Variables!$B$2:$E$39,3,FALSE()))</f><v>0</v></c><c r="G74" s="60" t="s"><v>343</v></c><c r="H74" s="58" t="n"><v>1</v></c><c r="I74" s="59"/><c r="J74" s="60"/><c r="K74" s="60"/><c r="L74" s="61"/><c r="M74" s="62"/></row><row collapsed="false" customFormat="true" customHeight="false" hidden="false" ht="15" outlineLevel="0" r="75" s="21"><c r="B75" s="52" t="s"><v>218</v></c><c r="C75" s="64" t="s"><v>341</v></c><c r="D75" s="63" t="s"><v>344</v></c><c r="E75" s="55" t="n"><v>8</v></c><c r="F75" s="56" t="n"><f aca="false">IF(ISNA(VLOOKUP(E75,Variables!$B$2:$E$39,3,FALSE())),&quot;&quot;,VLOOKUP(E75,Variables!$B$2:$E$39,3,FALSE()))</f><v>0</v></c><c r="G75" s="60" t="s"><v>343</v></c><c r="H75" s="58" t="n"><v>1</v></c><c r="I75" s="59"/><c r="J75" s="60"/><c r="K75" s="60"/><c r="L75" s="61"/><c r="M75" s="62"/></row><row collapsed="false" customFormat="true" customHeight="true" hidden="false" ht="15.75" outlineLevel="0" r="76" s="21"><c r="B76" s="52" t="s"><v>210</v></c><c r="C76" s="53" t="s"><v>345</v></c><c r="D76" s="63" t="s"><v>321</v></c><c r="E76" s="55" t="n"><v>8</v></c><c r="F76" s="56" t="n"><f aca="false">IF(ISNA(VLOOKUP(E76,Variables!$B$2:$E$39,3,FALSE())),&quot;&quot;,VLOOKUP(E76,Variables!$B$2:$E$39,3,FALSE()))</f><v>0</v></c><c r="G76" s="60" t="s"><v>343</v></c><c r="H76" s="58" t="n"><v>1</v></c><c r="I76" s="59"/><c r="J76" s="60"/><c r="K76" s="60"/><c r="L76" s="61"/><c r="M76" s="62"/></row><row collapsed="false" customFormat="true" customHeight="false" hidden="false" ht="15" outlineLevel="0" r="77" s="21"><c r="B77" s="52" t="s"><v>218</v></c><c r="C77" s="53" t="s"><v>346</v></c><c r="D77" s="63" t="s"><v>347</v></c><c r="E77" s="55" t="n"><v>8</v></c><c r="F77" s="56" t="n"><f aca="false">IF(ISNA(VLOOKUP(E77,Variables!$B$2:$E$39,3,FALSE())),&quot;&quot;,VLOOKUP(E77,Variables!$B$2:$E$39,3,FALSE()))</f><v>0</v></c><c r="G77" s="60" t="s"><v>343</v></c><c r="H77" s="58" t="n"><v>1</v></c><c r="I77" s="59"/><c r="J77" s="60"/><c r="K77" s="60"/><c r="L77" s="61"/><c r="M77" s="62"/></row><row collapsed="false" customFormat="true" customHeight="false" hidden="false" ht="15" outlineLevel="0" r="78" s="21"><c r="B78" s="52" t="s"><v>210</v></c><c r="C78" s="64" t="s"><v>348</v></c><c r="D78" s="60" t="s"><v>349</v></c><c r="E78" s="55" t="n"><v>8</v></c><c r="F78" s="56" t="n"><f aca="false">IF(ISNA(VLOOKUP(E78,Variables!$B$2:$E$39,3,FALSE())),&quot;&quot;,VLOOKUP(E78,Variables!$B$2:$E$39,3,FALSE()))</f><v>0</v></c><c r="G78" s="60" t="s"><v>343</v></c><c r="H78" s="58" t="n"><v>1</v></c><c r="I78" s="59"/><c r="J78" s="60"/><c r="K78" s="60"/><c r="L78" s="61"/><c r="M78" s="62"/></row><row collapsed="false" customFormat="true" customHeight="false" hidden="false" ht="15" outlineLevel="0" r="79" s="21"><c r="B79" s="52"/><c r="C79" s="53" t="s"><v>350</v></c><c r="D79" s="63" t="s"><v>351</v></c><c r="E79" s="55" t="n"><v>8</v></c><c r="F79" s="56" t="n"><f aca="false">IF(ISNA(VLOOKUP(E79,Variables!$B$2:$E$39,3,FALSE())),&quot;&quot;,VLOOKUP(E79,Variables!$B$2:$E$39,3,FALSE()))</f><v>0</v></c><c r="G79" s="60" t="s"><v>343</v></c><c r="H79" s="58" t="n"><v>1</v></c><c r="I79" s="59"/><c r="J79" s="60"/><c r="K79" s="60"/><c r="L79" s="61"/><c r="M79" s="62"/></row><row collapsed="false" customFormat="true" customHeight="false" hidden="false" ht="15" outlineLevel="0" r="80" s="21"><c r="B80" s="52" t="s"><v>210</v></c><c r="C80" s="53" t="s"><v>350</v></c><c r="D80" s="63" t="s"><v>352</v></c><c r="E80" s="55" t="n"><v>8</v></c><c r="F80" s="56" t="n"><f aca="false">IF(ISNA(VLOOKUP(E80,Variables!$B$2:$E$39,3,FALSE())),&quot;&quot;,VLOOKUP(E80,Variables!$B$2:$E$39,3,FALSE()))</f><v>0</v></c><c r="G80" s="60" t="s"><v>343</v></c><c r="H80" s="58" t="n"><v>1</v></c><c r="I80" s="59"/><c r="J80" s="60"/><c r="K80" s="60"/><c r="L80" s="61"/><c r="M80" s="62"/></row><row collapsed="false" customFormat="true" customHeight="false" hidden="false" ht="15" outlineLevel="0" r="81" s="21"><c r="B81" s="52" t="s"><v>218</v></c><c r="C81" s="64" t="s"><v>353</v></c><c r="D81" s="60" t="s"><v>354</v></c><c r="E81" s="55" t="n"><v>8</v></c><c r="F81" s="56" t="n"><f aca="false">IF(ISNA(VLOOKUP(E81,Variables!$B$2:$E$39,3,FALSE())),&quot;&quot;,VLOOKUP(E81,Variables!$B$2:$E$39,3,FALSE()))</f><v>0</v></c><c r="G81" s="60" t="s"><v>343</v></c><c r="H81" s="58" t="n"><v>1</v></c><c r="I81" s="59"/><c r="J81" s="60"/><c r="K81" s="60"/><c r="L81" s="61"/><c r="M81" s="62"/></row><row collapsed="false" customFormat="true" customHeight="false" hidden="false" ht="15" outlineLevel="0" r="82" s="21"><c r="B82" s="52" t="s"><v>218</v></c><c r="C82" s="64" t="s"><v>355</v></c><c r="D82" s="60" t="s"><v>234</v></c><c r="E82" s="55" t="n"><v>8</v></c><c r="F82" s="56" t="n"><f aca="false">IF(ISNA(VLOOKUP(E82,Variables!$B$2:$E$39,3,FALSE())),&quot;&quot;,VLOOKUP(E82,Variables!$B$2:$E$39,3,FALSE()))</f><v>0</v></c><c r="G82" s="60" t="s"><v>343</v></c><c r="H82" s="58" t="n"><v>1</v></c><c r="I82" s="59"/><c r="J82" s="60"/><c r="K82" s="60"/><c r="L82" s="61"/><c r="M82" s="62"/></row><row collapsed="false" customFormat="true" customHeight="false" hidden="false" ht="15" outlineLevel="0" r="83" s="21"><c r="B83" s="52" t="s"><v>210</v></c><c r="C83" s="64" t="s"><v>355</v></c><c r="D83" s="60" t="s"><v>356</v></c><c r="E83" s="55" t="n"><v>8</v></c><c r="F83" s="56" t="n"><f aca="false">IF(ISNA(VLOOKUP(E83,Variables!$B$2:$E$39,3,FALSE())),&quot;&quot;,VLOOKUP(E83,Variables!$B$2:$E$39,3,FALSE()))</f><v>0</v></c><c r="G83" s="60" t="s"><v>343</v></c><c r="H83" s="58" t="n"><v>1</v></c><c r="I83" s="59"/><c r="J83" s="60"/><c r="K83" s="60"/><c r="L83" s="61"/><c r="M83" s="62"/></row><row collapsed="false" customFormat="true" customHeight="false" hidden="false" ht="15" outlineLevel="0" r="84" s="21"><c r="B84" s="52" t="s"><v>210</v></c><c r="C84" s="64" t="s"><v>357</v></c><c r="D84" s="60" t="s"><v>358</v></c><c r="E84" s="55" t="n"><v>9</v></c><c r="F84" s="56" t="n"><f aca="false">IF(ISNA(VLOOKUP(E84,Variables!$B$2:$E$39,3,FALSE())),&quot;&quot;,VLOOKUP(E84,Variables!$B$2:$E$39,3,FALSE()))</f><v>0</v></c><c r="G84" s="60" t="s"><v>45</v></c><c r="H84" s="58" t="n"><v>1</v></c><c r="I84" s="59"/><c r="J84" s="60"/><c r="K84" s="60"/><c r="L84" s="61"/><c r="M84" s="62"/></row><row collapsed="false" customFormat="true" customHeight="false" hidden="false" ht="15" outlineLevel="0" r="85" s="21"><c r="B85" s="52" t="s"><v>218</v></c><c r="C85" s="64" t="s"><v>45</v></c><c r="D85" s="60" t="s"><v>359</v></c><c r="E85" s="55" t="n"><v>9</v></c><c r="F85" s="56" t="n"><f aca="false">IF(ISNA(VLOOKUP(E85,Variables!$B$2:$E$39,3,FALSE())),&quot;&quot;,VLOOKUP(E85,Variables!$B$2:$E$39,3,FALSE()))</f><v>0</v></c><c r="G85" s="60" t="s"><v>45</v></c><c r="H85" s="58" t="n"><v>1</v></c><c r="I85" s="59"/><c r="J85" s="60"/><c r="K85" s="60"/><c r="L85" s="61"/><c r="M85" s="62"/></row><row collapsed="false" customFormat="true" customHeight="false" hidden="false" ht="15" outlineLevel="0" r="86" s="21"><c r="B86" s="52" t="s"><v>210</v></c><c r="C86" s="64" t="s"><v>45</v></c><c r="D86" s="60" t="s"><v>342</v></c><c r="E86" s="55" t="n"><v>9</v></c><c r="F86" s="56" t="n"><f aca="false">IF(ISNA(VLOOKUP(E86,Variables!$B$2:$E$39,3,FALSE())),&quot;&quot;,VLOOKUP(E86,Variables!$B$2:$E$39,3,FALSE()))</f><v>0</v></c><c r="G86" s="60" t="s"><v>45</v></c><c r="H86" s="58" t="n"><v>1</v></c><c r="I86" s="59"/><c r="J86" s="60"/><c r="K86" s="60"/><c r="L86" s="61"/><c r="M86" s="62"/></row><row collapsed="false" customFormat="true" customHeight="false" hidden="false" ht="15" outlineLevel="0" r="87" s="21"><c r="B87" s="52" t="s"><v>218</v></c><c r="C87" s="64" t="s"><v>360</v></c><c r="D87" s="60" t="s"><v>361</v></c><c r="E87" s="55" t="n"><v>9</v></c><c r="F87" s="56" t="n"><f aca="false">IF(ISNA(VLOOKUP(E87,Variables!$B$2:$E$39,3,FALSE())),&quot;&quot;,VLOOKUP(E87,Variables!$B$2:$E$39,3,FALSE()))</f><v>0</v></c><c r="G87" s="60" t="s"><v>362</v></c><c r="H87" s="58" t="n"><v>1</v></c><c r="I87" s="59"/><c r="J87" s="60"/><c r="K87" s="60"/><c r="L87" s="61"/><c r="M87" s="62"/></row><row collapsed="false" customFormat="true" customHeight="false" hidden="false" ht="15" outlineLevel="0" r="88" s="21"><c r="B88" s="52" t="s"><v>232</v></c><c r="C88" s="60" t="s"><v>12</v></c><c r="D88" s="60" t="s"><v>330</v></c><c r="E88" s="55" t="n"><v>9</v></c><c r="F88" s="56" t="n"><f aca="false">IF(ISNA(VLOOKUP(E88,Variables!$B$2:$E$39,3,FALSE())),&quot;&quot;,VLOOKUP(E88,Variables!$B$2:$E$39,3,FALSE()))</f><v>0</v></c><c r="G88" s="60" t="s"><v>362</v></c><c r="H88" s="58" t="n"><v>1</v></c><c r="I88" s="59"/><c r="J88" s="60"/><c r="K88" s="60"/><c r="L88" s="61"/><c r="M88" s="62"/></row><row collapsed="false" customFormat="true" customHeight="false" hidden="false" ht="15" outlineLevel="0" r="89" s="21"><c r="B89" s="52" t="s"><v>232</v></c><c r="C89" s="64" t="s"><v>32</v></c><c r="D89" s="60" t="s"><v>363</v></c><c r="E89" s="55" t="n"><v>9</v></c><c r="F89" s="56" t="n"><f aca="false">IF(ISNA(VLOOKUP(E89,Variables!$B$2:$E$39,3,FALSE())),&quot;&quot;,VLOOKUP(E89,Variables!$B$2:$E$39,3,FALSE()))</f><v>0</v></c><c r="G89" s="60" t="s"><v>364</v></c><c r="H89" s="58" t="n"><v>1</v></c><c r="I89" s="59"/><c r="J89" s="60"/><c r="K89" s="60"/><c r="L89" s="61"/><c r="M89" s="62"/></row><row collapsed="false" customFormat="true" customHeight="false" hidden="false" ht="15" outlineLevel="0" r="90" s="21"><c r="B90" s="52" t="s"><v>210</v></c><c r="C90" s="64" t="s"><v>365</v></c><c r="D90" s="60" t="s"><v>366</v></c><c r="E90" s="55" t="n"><v>9</v></c><c r="F90" s="56" t="n"><f aca="false">IF(ISNA(VLOOKUP(E90,Variables!$B$2:$E$39,3,FALSE())),&quot;&quot;,VLOOKUP(E90,Variables!$B$2:$E$39,3,FALSE()))</f><v>0</v></c><c r="G90" s="60" t="s"><v>364</v></c><c r="H90" s="58" t="n"><v>1</v></c><c r="I90" s="59"/><c r="J90" s="60"/><c r="K90" s="60"/><c r="L90" s="61"/><c r="M90" s="62"/></row><row collapsed="false" customFormat="true" customHeight="false" hidden="false" ht="15" outlineLevel="0" r="91" s="21"><c r="B91" s="52" t="s"><v>210</v></c><c r="C91" s="64" t="s"><v>367</v></c><c r="D91" s="60" t="s"><v>368</v></c><c r="E91" s="55" t="n"><v>9</v></c><c r="F91" s="56" t="n"><f aca="false">IF(ISNA(VLOOKUP(E91,Variables!$B$2:$E$39,3,FALSE())),&quot;&quot;,VLOOKUP(E91,Variables!$B$2:$E$39,3,FALSE()))</f><v>0</v></c><c r="G91" s="60" t="s"><v>369</v></c><c r="H91" s="58" t="n"><v>1</v></c><c r="I91" s="59"/><c r="J91" s="60"/><c r="K91" s="60"/><c r="L91" s="61"/><c r="M91" s="62"/></row><row collapsed="false" customFormat="true" customHeight="false" hidden="false" ht="15" outlineLevel="0" r="92" s="21"><c r="B92" s="52" t="s"><v>218</v></c><c r="C92" s="64" t="s"><v>370</v></c><c r="D92" s="66" t="s"><v>371</v></c><c r="E92" s="55" t="n"><v>9</v></c><c r="F92" s="56" t="n"><f aca="false">IF(ISNA(VLOOKUP(E92,Variables!$B$2:$E$39,3,FALSE())),&quot;&quot;,VLOOKUP(E92,Variables!$B$2:$E$39,3,FALSE()))</f><v>0</v></c><c r="G92" s="60" t="s"><v>369</v></c><c r="H92" s="58" t="n"><v>1</v></c><c r="I92" s="59"/><c r="J92" s="60"/><c r="K92" s="60"/><c r="L92" s="61"/><c r="M92" s="62"/></row><row collapsed="false" customFormat="true" customHeight="false" hidden="false" ht="15" outlineLevel="0" r="93" s="21"><c r="B93" s="52" t="s"><v>218</v></c><c r="C93" s="64" t="s"><v>372</v></c><c r="D93" s="66" t="s"><v>373</v></c><c r="E93" s="55" t="n"><v>10</v></c><c r="F93" s="56" t="n"><f aca="false">IF(ISNA(VLOOKUP(E93,Variables!$B$2:$E$39,3,FALSE())),&quot;&quot;,VLOOKUP(E93,Variables!$B$2:$E$39,3,FALSE()))</f><v>0</v></c><c r="G93" s="57" t="s"><v>374</v></c><c r="H93" s="58" t="n"><v>1</v></c><c r="I93" s="59"/><c r="J93" s="60"/><c r="K93" s="60"/><c r="L93" s="61"/><c r="M93" s="62"/></row><row collapsed="false" customFormat="true" customHeight="false" hidden="false" ht="15" outlineLevel="0" r="94" s="21"><c r="B94" s="52" t="s"><v>210</v></c><c r="C94" s="64" t="s"><v>375</v></c><c r="D94" s="60" t="s"><v>376</v></c><c r="E94" s="55" t="n"><v>10</v></c><c r="F94" s="56" t="n"><f aca="false">IF(ISNA(VLOOKUP(E94,Variables!$B$2:$E$39,3,FALSE())),&quot;&quot;,VLOOKUP(E94,Variables!$B$2:$E$39,3,FALSE()))</f><v>0</v></c><c r="G94" s="57" t="s"><v>374</v></c><c r="H94" s="58" t="n"><v>1</v></c><c r="I94" s="59"/><c r="J94" s="60"/><c r="K94" s="60"/><c r="L94" s="61"/><c r="M94" s="62"/></row><row collapsed="false" customFormat="true" customHeight="false" hidden="false" ht="15" outlineLevel="0" r="95" s="21"><c r="B95" s="52" t="s"><v>218</v></c><c r="C95" s="64" t="s"><v>375</v></c><c r="D95" s="66" t="s"><v>377</v></c><c r="E95" s="55" t="n"><v>10</v></c><c r="F95" s="56" t="n"><f aca="false">IF(ISNA(VLOOKUP(E95,Variables!$B$2:$E$39,3,FALSE())),&quot;&quot;,VLOOKUP(E95,Variables!$B$2:$E$39,3,FALSE()))</f><v>0</v></c><c r="G95" s="57" t="s"><v>374</v></c><c r="H95" s="58" t="n"><v>1</v></c><c r="I95" s="59"/><c r="J95" s="60"/><c r="K95" s="60"/><c r="L95" s="61"/><c r="M95" s="62"/></row><row collapsed="false" customFormat="true" customHeight="false" hidden="false" ht="15" outlineLevel="0" r="96" s="21"><c r="B96" s="52" t="s"><v>210</v></c><c r="C96" s="64" t="s"><v>378</v></c><c r="D96" s="60" t="s"><v>228</v></c><c r="E96" s="55" t="n"><v>10</v></c><c r="F96" s="56" t="n"><f aca="false">IF(ISNA(VLOOKUP(E96,Variables!$B$2:$E$39,3,FALSE())),&quot;&quot;,VLOOKUP(E96,Variables!$B$2:$E$39,3,FALSE()))</f><v>0</v></c><c r="G96" s="57" t="s"><v>374</v></c><c r="H96" s="58" t="n"><v>1</v></c><c r="I96" s="59"/><c r="J96" s="60"/><c r="K96" s="60"/><c r="L96" s="61"/><c r="M96" s="62"/></row><row collapsed="false" customFormat="true" customHeight="false" hidden="false" ht="15" outlineLevel="0" r="97" s="21"><c r="B97" s="52" t="s"><v>218</v></c><c r="C97" s="64" t="s"><v>379</v></c><c r="D97" s="66" t="s"><v>380</v></c><c r="E97" s="55" t="n"><v>10</v></c><c r="F97" s="56" t="n"><f aca="false">IF(ISNA(VLOOKUP(E97,Variables!$B$2:$E$39,3,FALSE())),&quot;&quot;,VLOOKUP(E97,Variables!$B$2:$E$39,3,FALSE()))</f><v>0</v></c><c r="G97" s="57" t="s"><v>381</v></c><c r="H97" s="58" t="n"><v>1</v></c><c r="I97" s="59"/><c r="J97" s="60"/><c r="K97" s="60"/><c r="L97" s="61"/><c r="M97" s="62"/></row><row collapsed="false" customFormat="true" customHeight="false" hidden="false" ht="15" outlineLevel="0" r="98" s="21"><c r="B98" s="52" t="s"><v>218</v></c><c r="C98" s="64" t="s"><v>382</v></c><c r="D98" s="60" t="s"><v>383</v></c><c r="E98" s="55" t="n"><v>10</v></c><c r="F98" s="56" t="n"><f aca="false">IF(ISNA(VLOOKUP(E98,Variables!$B$2:$E$39,3,FALSE())),&quot;&quot;,VLOOKUP(E98,Variables!$B$2:$E$39,3,FALSE()))</f><v>0</v></c><c r="G98" s="57" t="s"><v>381</v></c><c r="H98" s="58" t="n"><v>1</v></c><c r="I98" s="59"/><c r="J98" s="60"/><c r="K98" s="60"/><c r="L98" s="61"/><c r="M98" s="62"/></row><row collapsed="false" customFormat="true" customHeight="false" hidden="false" ht="15" outlineLevel="0" r="99" s="21"><c r="B99" s="52" t="s"><v>210</v></c><c r="C99" s="64" t="s"><v>384</v></c><c r="D99" s="66" t="s"><v>385</v></c><c r="E99" s="55" t="n"><v>10</v></c><c r="F99" s="56" t="n"><f aca="false">IF(ISNA(VLOOKUP(E99,Variables!$B$2:$E$39,3,FALSE())),&quot;&quot;,VLOOKUP(E99,Variables!$B$2:$E$39,3,FALSE()))</f><v>0</v></c><c r="G99" s="57" t="s"><v>386</v></c><c r="H99" s="58" t="n"><v>1</v></c><c r="I99" s="59"/><c r="J99" s="60"/><c r="K99" s="60"/><c r="L99" s="61"/><c r="M99" s="62"/></row><row collapsed="false" customFormat="true" customHeight="false" hidden="false" ht="15" outlineLevel="0" r="100" s="21"><c r="B100" s="52" t="s"><v>218</v></c><c r="C100" s="64" t="s"><v>387</v></c><c r="D100" s="60" t="s"><v>388</v></c><c r="E100" s="55" t="n"><v>10</v></c><c r="F100" s="56" t="n"><f aca="false">IF(ISNA(VLOOKUP(E100,Variables!$B$2:$E$39,3,FALSE())),&quot;&quot;,VLOOKUP(E100,Variables!$B$2:$E$39,3,FALSE()))</f><v>0</v></c><c r="G100" s="57" t="s"><v>386</v></c><c r="H100" s="58" t="n"><v>1</v></c><c r="I100" s="59"/><c r="J100" s="60"/><c r="K100" s="60"/><c r="L100" s="61"/><c r="M100" s="62"/></row><row collapsed="false" customFormat="true" customHeight="false" hidden="false" ht="15" outlineLevel="0" r="101" s="21"><c r="B101" s="52" t="s"><v>218</v></c><c r="C101" s="64" t="s"><v>389</v></c><c r="D101" s="66" t="s"><v>390</v></c><c r="E101" s="55" t="n"><v>11</v></c><c r="F101" s="56" t="n"><f aca="false">IF(ISNA(VLOOKUP(E101,Variables!$B$2:$E$39,3,FALSE())),&quot;&quot;,VLOOKUP(E101,Variables!$B$2:$E$39,3,FALSE()))</f><v>0</v></c><c r="G101" s="57" t="s"><v>62</v></c><c r="H101" s="58" t="n"><v>1</v></c><c r="I101" s="59"/><c r="J101" s="60"/><c r="K101" s="60"/><c r="L101" s="61"/><c r="M101" s="62"/></row><row collapsed="false" customFormat="true" customHeight="false" hidden="false" ht="15" outlineLevel="0" r="102" s="21"><c r="B102" s="52" t="s"><v>210</v></c><c r="C102" s="64" t="s"><v>62</v></c><c r="D102" s="60" t="s"><v>391</v></c><c r="E102" s="55" t="n"><v>11</v></c><c r="F102" s="56" t="n"><f aca="false">IF(ISNA(VLOOKUP(E102,Variables!$B$2:$E$39,3,FALSE())),&quot;&quot;,VLOOKUP(E102,Variables!$B$2:$E$39,3,FALSE()))</f><v>0</v></c><c r="G102" s="60" t="s"><v>62</v></c><c r="H102" s="58" t="n"><v>1</v></c><c r="I102" s="59"/><c r="J102" s="60"/><c r="K102" s="60"/><c r="L102" s="61"/><c r="M102" s="62"/></row><row collapsed="false" customFormat="true" customHeight="false" hidden="false" ht="15" outlineLevel="0" r="103" s="21"><c r="B103" s="52" t="s"><v>210</v></c><c r="C103" s="64" t="s"><v>392</v></c><c r="D103" s="60" t="s"><v>393</v></c><c r="E103" s="55" t="n"><v>11</v></c><c r="F103" s="56" t="n"><f aca="false">IF(ISNA(VLOOKUP(E103,Variables!$B$2:$E$39,3,FALSE())),&quot;&quot;,VLOOKUP(E103,Variables!$B$2:$E$39,3,FALSE()))</f><v>0</v></c><c r="G103" s="60" t="s"><v>62</v></c><c r="H103" s="58" t="n"><v>1</v></c><c r="I103" s="59"/><c r="J103" s="60"/><c r="K103" s="60"/><c r="L103" s="61"/><c r="M103" s="62"/></row><row collapsed="false" customFormat="true" customHeight="false" hidden="false" ht="15" outlineLevel="0" r="104" s="21"><c r="B104" s="52" t="s"><v>232</v></c><c r="C104" s="64" t="s"><v>392</v></c><c r="D104" s="60" t="s"><v>394</v></c><c r="E104" s="55" t="n"><v>11</v></c><c r="F104" s="56" t="n"><f aca="false">IF(ISNA(VLOOKUP(E104,Variables!$B$2:$E$39,3,FALSE())),&quot;&quot;,VLOOKUP(E104,Variables!$B$2:$E$39,3,FALSE()))</f><v>0</v></c><c r="G104" s="60" t="s"><v>62</v></c><c r="H104" s="58" t="n"><v>1</v></c><c r="I104" s="59"/><c r="J104" s="60"/><c r="K104" s="60"/><c r="L104" s="61"/><c r="M104" s="62"/></row><row collapsed="false" customFormat="true" customHeight="false" hidden="false" ht="15" outlineLevel="0" r="105" s="21"><c r="B105" s="52" t="s"><v>210</v></c><c r="C105" s="64" t="s"><v>118</v></c><c r="D105" s="60" t="s"><v>395</v></c><c r="E105" s="55" t="n"><v>11</v></c><c r="F105" s="56" t="n"><f aca="false">IF(ISNA(VLOOKUP(E105,Variables!$B$2:$E$39,3,FALSE())),&quot;&quot;,VLOOKUP(E105,Variables!$B$2:$E$39,3,FALSE()))</f><v>0</v></c><c r="G105" s="60" t="s"><v>62</v></c><c r="H105" s="58" t="n"><v>1</v></c><c r="I105" s="59"/><c r="J105" s="60"/><c r="K105" s="60"/><c r="L105" s="61"/><c r="M105" s="62"/></row><row collapsed="false" customFormat="true" customHeight="false" hidden="false" ht="15" outlineLevel="0" r="106" s="21"><c r="B106" s="52" t="s"><v>218</v></c><c r="C106" s="64" t="s"><v>118</v></c><c r="D106" s="60" t="s"><v>396</v></c><c r="E106" s="55" t="n"><v>11</v></c><c r="F106" s="56" t="n"><f aca="false">IF(ISNA(VLOOKUP(E106,Variables!$B$2:$E$39,3,FALSE())),&quot;&quot;,VLOOKUP(E106,Variables!$B$2:$E$39,3,FALSE()))</f><v>0</v></c><c r="G106" s="60" t="s"><v>62</v></c><c r="H106" s="58" t="n"><v>1</v></c><c r="I106" s="59"/><c r="J106" s="60"/><c r="K106" s="60"/><c r="L106" s="61"/><c r="M106" s="62"/></row><row collapsed="false" customFormat="true" customHeight="false" hidden="false" ht="15" outlineLevel="0" r="107" s="21"><c r="B107" s="52" t="s"><v>218</v></c><c r="C107" s="64" t="s"><v>397</v></c><c r="D107" s="60" t="s"><v>398</v></c><c r="E107" s="55" t="n"><v>11</v></c><c r="F107" s="56" t="n"><f aca="false">IF(ISNA(VLOOKUP(E107,Variables!$B$2:$E$39,3,FALSE())),&quot;&quot;,VLOOKUP(E107,Variables!$B$2:$E$39,3,FALSE()))</f><v>0</v></c><c r="G107" s="60" t="s"><v>62</v></c><c r="H107" s="58" t="n"><v>1</v></c><c r="I107" s="59"/><c r="J107" s="60"/><c r="K107" s="60"/><c r="L107" s="61"/><c r="M107" s="62"/></row><row collapsed="false" customFormat="true" customHeight="false" hidden="false" ht="15" outlineLevel="0" r="108" s="21"><c r="B108" s="52" t="s"><v>210</v></c><c r="C108" s="64" t="s"><v>397</v></c><c r="D108" s="60" t="s"><v>399</v></c><c r="E108" s="55" t="n"><v>11</v></c><c r="F108" s="56" t="n"><f aca="false">IF(ISNA(VLOOKUP(E108,Variables!$B$2:$E$39,3,FALSE())),&quot;&quot;,VLOOKUP(E108,Variables!$B$2:$E$39,3,FALSE()))</f><v>0</v></c><c r="G108" s="60" t="s"><v>62</v></c><c r="H108" s="58" t="n"><v>1</v></c><c r="I108" s="59"/><c r="J108" s="60"/><c r="K108" s="60"/><c r="L108" s="61"/><c r="M108" s="62"/></row><row collapsed="false" customFormat="true" customHeight="false" hidden="false" ht="15" outlineLevel="0" r="109" s="21"><c r="B109" s="52" t="s"><v>218</v></c><c r="C109" s="64" t="s"><v>400</v></c><c r="D109" s="64" t="s"><v>401</v></c><c r="E109" s="55" t="n"><v>11</v></c><c r="F109" s="56" t="n"><f aca="false">IF(ISNA(VLOOKUP(E109,Variables!$B$2:$E$39,3,FALSE())),&quot;&quot;,VLOOKUP(E109,Variables!$B$2:$E$39,3,FALSE()))</f><v>0</v></c><c r="G109" s="60" t="s"><v>402</v></c><c r="H109" s="58" t="n"><v>1</v></c><c r="I109" s="59"/><c r="J109" s="60"/><c r="K109" s="60"/><c r="L109" s="61"/><c r="M109" s="62"/></row><row collapsed="false" customFormat="true" customHeight="false" hidden="false" ht="15" outlineLevel="0" r="110" s="21"><c r="B110" s="52" t="s"><v>210</v></c><c r="C110" s="64" t="s"><v>403</v></c><c r="D110" s="64" t="s"><v>404</v></c><c r="E110" s="55" t="n"><v>11</v></c><c r="F110" s="56" t="n"><f aca="false">IF(ISNA(VLOOKUP(E110,Variables!$B$2:$E$39,3,FALSE())),&quot;&quot;,VLOOKUP(E110,Variables!$B$2:$E$39,3,FALSE()))</f><v>0</v></c><c r="G110" s="60" t="s"><v>402</v></c><c r="H110" s="58" t="n"><v>1</v></c><c r="I110" s="59"/><c r="J110" s="60"/><c r="K110" s="60"/><c r="L110" s="61"/><c r="M110" s="62"/></row><row collapsed="false" customFormat="true" customHeight="false" hidden="false" ht="15" outlineLevel="0" r="111" s="21"><c r="B111" s="52" t="s"><v>210</v></c><c r="C111" s="60" t="s"><v>405</v></c><c r="D111" s="64" t="s"><v>406</v></c><c r="E111" s="55" t="n"><v>12</v></c><c r="F111" s="56" t="n"><f aca="false">IF(ISNA(VLOOKUP(E111,Variables!$B$2:$E$39,3,FALSE())),&quot;&quot;,VLOOKUP(E111,Variables!$B$2:$E$39,3,FALSE()))</f><v>0</v></c><c r="G111" s="60" t="s"><v>407</v></c><c r="H111" s="58" t="n"><v>1</v></c><c r="I111" s="59"/><c r="J111" s="60"/><c r="K111" s="60"/><c r="L111" s="61"/><c r="M111" s="62"/></row><row collapsed="false" customFormat="true" customHeight="false" hidden="false" ht="15" outlineLevel="0" r="112" s="21"><c r="B112" s="52" t="s"><v>232</v></c><c r="C112" s="60" t="s"><v>405</v></c><c r="D112" s="64"/><c r="E112" s="55" t="n"><v>12</v></c><c r="F112" s="56" t="n"><f aca="false">IF(ISNA(VLOOKUP(E112,Variables!$B$2:$E$39,3,FALSE())),&quot;&quot;,VLOOKUP(E112,Variables!$B$2:$E$39,3,FALSE()))</f><v>0</v></c><c r="G112" s="60" t="s"><v>407</v></c><c r="H112" s="58" t="n"><v>1</v></c><c r="I112" s="59"/><c r="J112" s="60"/><c r="K112" s="60"/><c r="L112" s="61"/><c r="M112" s="62"/></row><row collapsed="false" customFormat="true" customHeight="false" hidden="false" ht="15" outlineLevel="0" r="113" s="21"><c r="B113" s="52" t="s"><v>210</v></c><c r="C113" s="60" t="s"><v>408</v></c><c r="D113" s="64" t="s"><v>409</v></c><c r="E113" s="55" t="n"><v>12</v></c><c r="F113" s="56" t="n"><f aca="false">IF(ISNA(VLOOKUP(E113,Variables!$B$2:$E$39,3,FALSE())),&quot;&quot;,VLOOKUP(E113,Variables!$B$2:$E$39,3,FALSE()))</f><v>0</v></c><c r="G113" s="60" t="s"><v>407</v></c><c r="H113" s="58" t="n"><v>1</v></c><c r="I113" s="59"/><c r="J113" s="60"/><c r="K113" s="60"/><c r="L113" s="61"/><c r="M113" s="62"/></row><row collapsed="false" customFormat="true" customHeight="false" hidden="false" ht="15" outlineLevel="0" r="114" s="21"><c r="B114" s="52" t="s"><v>210</v></c><c r="C114" s="63" t="s"><v>410</v></c><c r="D114" s="53" t="s"><v>295</v></c><c r="E114" s="55" t="n"><v>12</v></c><c r="F114" s="56" t="n"><f aca="false">IF(ISNA(VLOOKUP(E114,Variables!$B$2:$E$39,3,FALSE())),&quot;&quot;,VLOOKUP(E114,Variables!$B$2:$E$39,3,FALSE()))</f><v>0</v></c><c r="G114" s="60" t="s"><v>407</v></c><c r="H114" s="58" t="n"><v>1</v></c><c r="I114" s="59"/><c r="J114" s="60"/><c r="K114" s="60"/><c r="L114" s="61"/><c r="M114" s="62"/></row><row collapsed="false" customFormat="true" customHeight="false" hidden="false" ht="15" outlineLevel="0" r="115" s="21"><c r="B115" s="52" t="s"><v>210</v></c><c r="C115" s="60" t="s"><v>411</v></c><c r="D115" s="64" t="s"><v>412</v></c><c r="E115" s="55" t="n"><v>12</v></c><c r="F115" s="56" t="n"><f aca="false">IF(ISNA(VLOOKUP(E115,Variables!$B$2:$E$39,3,FALSE())),&quot;&quot;,VLOOKUP(E115,Variables!$B$2:$E$39,3,FALSE()))</f><v>0</v></c><c r="G115" s="60" t="s"><v>407</v></c><c r="H115" s="58" t="n"><v>1</v></c><c r="I115" s="59"/><c r="J115" s="60"/><c r="K115" s="60"/><c r="L115" s="61"/><c r="M115" s="62"/></row><row collapsed="false" customFormat="true" customHeight="false" hidden="false" ht="15" outlineLevel="0" r="116" s="21"><c r="B116" s="52" t="s"><v>232</v></c><c r="C116" s="60" t="s"><v>411</v></c><c r="D116" s="64"/><c r="E116" s="55" t="n"><v>12</v></c><c r="F116" s="56" t="n"><f aca="false">IF(ISNA(VLOOKUP(E116,Variables!$B$2:$E$39,3,FALSE())),&quot;&quot;,VLOOKUP(E116,Variables!$B$2:$E$39,3,FALSE()))</f><v>0</v></c><c r="G116" s="60" t="s"><v>407</v></c><c r="H116" s="58" t="n"><v>1</v></c><c r="I116" s="59"/><c r="J116" s="60"/><c r="K116" s="60"/><c r="L116" s="61"/><c r="M116" s="62"/></row><row collapsed="false" customFormat="true" customHeight="false" hidden="false" ht="15" outlineLevel="0" r="117" s="21"><c r="B117" s="52" t="s"><v>232</v></c><c r="C117" s="60" t="s"><v>413</v></c><c r="D117" s="64" t="s"><v>301</v></c><c r="E117" s="55" t="n"><v>12</v></c><c r="F117" s="56" t="n"><f aca="false">IF(ISNA(VLOOKUP(E117,Variables!$B$2:$E$39,3,FALSE())),&quot;&quot;,VLOOKUP(E117,Variables!$B$2:$E$39,3,FALSE()))</f><v>0</v></c><c r="G117" s="60" t="s"><v>407</v></c><c r="H117" s="58" t="n"><v>1</v></c><c r="I117" s="59"/><c r="J117" s="60"/><c r="K117" s="60"/><c r="L117" s="61"/><c r="M117" s="62"/></row><row collapsed="false" customFormat="true" customHeight="false" hidden="false" ht="15" outlineLevel="0" r="118" s="21"><c r="B118" s="52" t="s"><v>210</v></c><c r="C118" s="60" t="s"><v>413</v></c><c r="D118" s="64" t="s"><v>414</v></c><c r="E118" s="55" t="n"><v>12</v></c><c r="F118" s="56" t="n"><f aca="false">IF(ISNA(VLOOKUP(E118,Variables!$B$2:$E$39,3,FALSE())),&quot;&quot;,VLOOKUP(E118,Variables!$B$2:$E$39,3,FALSE()))</f><v>0</v></c><c r="G118" s="60" t="s"><v>407</v></c><c r="H118" s="58" t="n"><v>1</v></c><c r="I118" s="59"/><c r="J118" s="60"/><c r="K118" s="60"/><c r="L118" s="61"/><c r="M118" s="62"/></row><row collapsed="false" customFormat="true" customHeight="false" hidden="false" ht="15" outlineLevel="0" r="119" s="21"><c r="B119" s="52" t="s"><v>218</v></c><c r="C119" s="64" t="s"><v>415</v></c><c r="D119" s="60" t="s"><v>416</v></c><c r="E119" s="55" t="n"><v>13</v></c><c r="F119" s="56" t="n"><f aca="false">IF(ISNA(VLOOKUP(E119,Variables!$B$2:$E$39,3,FALSE())),&quot;&quot;,VLOOKUP(E119,Variables!$B$2:$E$39,3,FALSE()))</f><v>0</v></c><c r="G119" s="60" t="s"><v>53</v></c><c r="H119" s="58" t="n"><v>1</v></c><c r="I119" s="59"/><c r="J119" s="60"/><c r="K119" s="60"/><c r="L119" s="61"/><c r="M119" s="62"/></row><row collapsed="false" customFormat="true" customHeight="false" hidden="false" ht="15" outlineLevel="0" r="120" s="21"><c r="B120" s="52" t="s"><v>218</v></c><c r="C120" s="64" t="s"><v>417</v></c><c r="D120" s="60" t="s"><v>418</v></c><c r="E120" s="55" t="n"><v>13</v></c><c r="F120" s="56" t="n"><f aca="false">IF(ISNA(VLOOKUP(E120,Variables!$B$2:$E$39,3,FALSE())),&quot;&quot;,VLOOKUP(E120,Variables!$B$2:$E$39,3,FALSE()))</f><v>0</v></c><c r="G120" s="60" t="s"><v>53</v></c><c r="H120" s="58" t="n"><v>1</v></c><c r="I120" s="59"/><c r="J120" s="60"/><c r="K120" s="60"/><c r="L120" s="61"/><c r="M120" s="62"/></row><row collapsed="false" customFormat="true" customHeight="false" hidden="false" ht="15" outlineLevel="0" r="121" s="21"><c r="B121" s="52" t="s"><v>210</v></c><c r="C121" s="64" t="s"><v>419</v></c><c r="D121" s="60" t="s"><v>420</v></c><c r="E121" s="55" t="n"><v>13</v></c><c r="F121" s="56" t="n"><f aca="false">IF(ISNA(VLOOKUP(E121,Variables!$B$2:$E$39,3,FALSE())),&quot;&quot;,VLOOKUP(E121,Variables!$B$2:$E$39,3,FALSE()))</f><v>0</v></c><c r="G121" s="60" t="s"><v>53</v></c><c r="H121" s="58" t="n"><v>1</v></c><c r="I121" s="59"/><c r="J121" s="60"/><c r="K121" s="60"/><c r="L121" s="61"/><c r="M121" s="62"/></row><row collapsed="false" customFormat="true" customHeight="false" hidden="false" ht="15" outlineLevel="0" r="122" s="21"><c r="B122" s="52" t="s"><v>218</v></c><c r="C122" s="64" t="s"><v>421</v></c><c r="D122" s="60" t="s"><v>422</v></c><c r="E122" s="55" t="n"><v>13</v></c><c r="F122" s="56" t="n"><f aca="false">IF(ISNA(VLOOKUP(E122,Variables!$B$2:$E$39,3,FALSE())),&quot;&quot;,VLOOKUP(E122,Variables!$B$2:$E$39,3,FALSE()))</f><v>0</v></c><c r="G122" s="60" t="s"><v>53</v></c><c r="H122" s="58" t="n"><v>1</v></c><c r="I122" s="59"/><c r="J122" s="60"/><c r="K122" s="60"/><c r="L122" s="61"/><c r="M122" s="62"/></row><row collapsed="false" customFormat="true" customHeight="false" hidden="false" ht="15" outlineLevel="0" r="123" s="21"><c r="B123" s="52" t="s"><v>210</v></c><c r="C123" s="64" t="s"><v>255</v></c><c r="D123" s="60" t="s"><v>423</v></c><c r="E123" s="55" t="n"><v>13</v></c><c r="F123" s="56" t="n"><f aca="false">IF(ISNA(VLOOKUP(E123,Variables!$B$2:$E$39,3,FALSE())),&quot;&quot;,VLOOKUP(E123,Variables!$B$2:$E$39,3,FALSE()))</f><v>0</v></c><c r="G123" s="60" t="s"><v>53</v></c><c r="H123" s="58" t="n"><v>1</v></c><c r="I123" s="59"/><c r="J123" s="60"/><c r="K123" s="60"/><c r="L123" s="61"/><c r="M123" s="62"/></row><row collapsed="false" customFormat="true" customHeight="false" hidden="false" ht="15" outlineLevel="0" r="124" s="21"><c r="B124" s="52" t="s"><v>218</v></c><c r="C124" s="64" t="s"><v>255</v></c><c r="D124" s="60" t="s"><v>424</v></c><c r="E124" s="55" t="n"><v>13</v></c><c r="F124" s="56" t="n"><f aca="false">IF(ISNA(VLOOKUP(E124,Variables!$B$2:$E$39,3,FALSE())),&quot;&quot;,VLOOKUP(E124,Variables!$B$2:$E$39,3,FALSE()))</f><v>0</v></c><c r="G124" s="60" t="s"><v>53</v></c><c r="H124" s="58" t="n"><v>1</v></c><c r="I124" s="59"/><c r="J124" s="60"/><c r="K124" s="60"/><c r="L124" s="61"/><c r="M124" s="62"/></row><row collapsed="false" customFormat="true" customHeight="false" hidden="false" ht="15" outlineLevel="0" r="125" s="21"><c r="B125" s="52" t="s"><v>218</v></c><c r="C125" s="64" t="s"><v>425</v></c><c r="D125" s="60" t="s"><v>426</v></c><c r="E125" s="55" t="n"><v>13</v></c><c r="F125" s="56" t="n"><f aca="false">IF(ISNA(VLOOKUP(E125,Variables!$B$2:$E$39,3,FALSE())),&quot;&quot;,VLOOKUP(E125,Variables!$B$2:$E$39,3,FALSE()))</f><v>0</v></c><c r="G125" s="60" t="s"><v>53</v></c><c r="H125" s="58" t="n"><v>1</v></c><c r="I125" s="59"/><c r="J125" s="60"/><c r="K125" s="60"/><c r="L125" s="61"/><c r="M125" s="62"/></row><row collapsed="false" customFormat="true" customHeight="false" hidden="false" ht="15" outlineLevel="0" r="126" s="21"><c r="B126" s="52" t="s"><v>218</v></c><c r="C126" s="64" t="s"><v>427</v></c><c r="D126" s="60" t="s"><v>428</v></c><c r="E126" s="55" t="n"><v>13</v></c><c r="F126" s="56" t="n"><f aca="false">IF(ISNA(VLOOKUP(E126,Variables!$B$2:$E$39,3,FALSE())),&quot;&quot;,VLOOKUP(E126,Variables!$B$2:$E$39,3,FALSE()))</f><v>0</v></c><c r="G126" s="60" t="s"><v>53</v></c><c r="H126" s="58" t="n"><v>1</v></c><c r="I126" s="59"/><c r="J126" s="60"/><c r="K126" s="60"/><c r="L126" s="61"/><c r="M126" s="62"/></row><row collapsed="false" customFormat="true" customHeight="false" hidden="false" ht="15" outlineLevel="0" r="127" s="21"><c r="B127" s="52" t="s"><v>210</v></c><c r="C127" s="64" t="s"><v>427</v></c><c r="D127" s="60" t="s"><v>429</v></c><c r="E127" s="55" t="n"><v>13</v></c><c r="F127" s="56" t="n"><f aca="false">IF(ISNA(VLOOKUP(E127,Variables!$B$2:$E$39,3,FALSE())),&quot;&quot;,VLOOKUP(E127,Variables!$B$2:$E$39,3,FALSE()))</f><v>0</v></c><c r="G127" s="60" t="s"><v>53</v></c><c r="H127" s="58" t="n"><v>1</v></c><c r="I127" s="59"/><c r="J127" s="60"/><c r="K127" s="60"/><c r="L127" s="61"/><c r="M127" s="62"/></row><row collapsed="false" customFormat="true" customHeight="false" hidden="false" ht="15" outlineLevel="0" r="128" s="21"><c r="B128" s="52" t="s"><v>210</v></c><c r="C128" s="64" t="s"><v>430</v></c><c r="D128" s="64" t="s"><v>366</v></c><c r="E128" s="55" t="n"><v>13</v></c><c r="F128" s="56" t="n"><f aca="false">IF(ISNA(VLOOKUP(E128,Variables!$B$2:$E$39,3,FALSE())),&quot;&quot;,VLOOKUP(E128,Variables!$B$2:$E$39,3,FALSE()))</f><v>0</v></c><c r="G128" s="60" t="s"><v>53</v></c><c r="H128" s="58" t="n"><v>1</v></c><c r="I128" s="59"/><c r="J128" s="60"/><c r="K128" s="60"/><c r="L128" s="61"/><c r="M128" s="62"/></row><row collapsed="false" customFormat="true" customHeight="false" hidden="false" ht="15" outlineLevel="0" r="129" s="21"><c r="B129" s="52" t="s"><v>210</v></c><c r="C129" s="64" t="s"><v>431</v></c><c r="D129" s="63" t="s"><v>432</v></c><c r="E129" s="55" t="n"><v>14</v></c><c r="F129" s="56" t="n"><f aca="false">IF(ISNA(VLOOKUP(E129,Variables!$B$2:$E$39,3,FALSE())),&quot;&quot;,VLOOKUP(E129,Variables!$B$2:$E$39,3,FALSE()))</f><v>0</v></c><c r="G129" s="60" t="s"><v>433</v></c><c r="H129" s="58" t="n"><v>1</v></c><c r="I129" s="59"/><c r="J129" s="60"/><c r="K129" s="60"/><c r="L129" s="61"/><c r="M129" s="62"/></row><row collapsed="false" customFormat="true" customHeight="false" hidden="false" ht="15" outlineLevel="0" r="130" s="21"><c r="B130" s="52" t="s"><v>218</v></c><c r="C130" s="64" t="s"><v>434</v></c><c r="D130" s="60" t="s"><v>435</v></c><c r="E130" s="55" t="n"><v>14</v></c><c r="F130" s="56" t="n"><f aca="false">IF(ISNA(VLOOKUP(E130,Variables!$B$2:$E$39,3,FALSE())),&quot;&quot;,VLOOKUP(E130,Variables!$B$2:$E$39,3,FALSE()))</f><v>0</v></c><c r="G130" s="60" t="s"><v>433</v></c><c r="H130" s="58" t="n"><v>1</v></c><c r="I130" s="59"/><c r="J130" s="60"/><c r="K130" s="60"/><c r="L130" s="61"/><c r="M130" s="62"/></row><row collapsed="false" customFormat="true" customHeight="false" hidden="false" ht="15" outlineLevel="0" r="131" s="21"><c r="B131" s="52" t="s"><v>210</v></c><c r="C131" s="64" t="s"><v>436</v></c><c r="D131" s="60" t="s"><v>239</v></c><c r="E131" s="55" t="n"><v>14</v></c><c r="F131" s="56" t="n"><f aca="false">IF(ISNA(VLOOKUP(E131,Variables!$B$2:$E$39,3,FALSE())),&quot;&quot;,VLOOKUP(E131,Variables!$B$2:$E$39,3,FALSE()))</f><v>0</v></c><c r="G131" s="60" t="s"><v>433</v></c><c r="H131" s="58" t="n"><v>1</v></c><c r="I131" s="59"/><c r="J131" s="60"/><c r="K131" s="60"/><c r="L131" s="61"/><c r="M131" s="62"/></row><row collapsed="false" customFormat="true" customHeight="false" hidden="false" ht="15" outlineLevel="0" r="132" s="21"><c r="B132" s="52" t="s"><v>218</v></c><c r="C132" s="64" t="s"><v>436</v></c><c r="D132" s="60" t="s"><v>437</v></c><c r="E132" s="55" t="n"><v>14</v></c><c r="F132" s="56" t="n"><f aca="false">IF(ISNA(VLOOKUP(E132,Variables!$B$2:$E$39,3,FALSE())),&quot;&quot;,VLOOKUP(E132,Variables!$B$2:$E$39,3,FALSE()))</f><v>0</v></c><c r="G132" s="60" t="s"><v>433</v></c><c r="H132" s="58" t="n"><v>1</v></c><c r="I132" s="59"/><c r="J132" s="60"/><c r="K132" s="60"/><c r="L132" s="61"/><c r="M132" s="62"/></row><row collapsed="false" customFormat="true" customHeight="false" hidden="false" ht="15" outlineLevel="0" r="133" s="21"><c r="B133" s="52" t="s"><v>232</v></c><c r="C133" s="64" t="s"><v>438</v></c><c r="D133" s="60" t="s"><v>439</v></c><c r="E133" s="55" t="n"><v>14</v></c><c r="F133" s="56" t="n"><f aca="false">IF(ISNA(VLOOKUP(E133,Variables!$B$2:$E$39,3,FALSE())),&quot;&quot;,VLOOKUP(E133,Variables!$B$2:$E$39,3,FALSE()))</f><v>0</v></c><c r="G133" s="60" t="s"><v>433</v></c><c r="H133" s="58" t="n"><v>1</v></c><c r="I133" s="59"/><c r="J133" s="60"/><c r="K133" s="60"/><c r="L133" s="61"/><c r="M133" s="62"/></row><row collapsed="false" customFormat="true" customHeight="false" hidden="false" ht="15" outlineLevel="0" r="134" s="21"><c r="B134" s="52" t="s"><v>210</v></c><c r="C134" s="64" t="s"><v>438</v></c><c r="D134" s="60" t="s"><v>329</v></c><c r="E134" s="55" t="n"><v>14</v></c><c r="F134" s="56" t="n"><f aca="false">IF(ISNA(VLOOKUP(E134,Variables!$B$2:$E$39,3,FALSE())),&quot;&quot;,VLOOKUP(E134,Variables!$B$2:$E$39,3,FALSE()))</f><v>0</v></c><c r="G134" s="60" t="s"><v>433</v></c><c r="H134" s="58" t="n"><v>1</v></c><c r="I134" s="59"/><c r="J134" s="60"/><c r="K134" s="60"/><c r="L134" s="61"/><c r="M134" s="62"/></row><row collapsed="false" customFormat="true" customHeight="false" hidden="false" ht="15" outlineLevel="0" r="135" s="21"><c r="B135" s="52" t="s"><v>218</v></c><c r="C135" s="64" t="s"><v>438</v></c><c r="D135" s="60" t="s"><v>335</v></c><c r="E135" s="55" t="n"><v>14</v></c><c r="F135" s="56" t="n"><f aca="false">IF(ISNA(VLOOKUP(E135,Variables!$B$2:$E$39,3,FALSE())),&quot;&quot;,VLOOKUP(E135,Variables!$B$2:$E$39,3,FALSE()))</f><v>0</v></c><c r="G135" s="60" t="s"><v>433</v></c><c r="H135" s="58" t="n"><v>1</v></c><c r="I135" s="59"/><c r="J135" s="60"/><c r="K135" s="60"/><c r="L135" s="61"/><c r="M135" s="62"/></row><row collapsed="false" customFormat="true" customHeight="false" hidden="false" ht="15" outlineLevel="0" r="136" s="21"><c r="B136" s="52" t="s"><v>218</v></c><c r="C136" s="64" t="s"><v>433</v></c><c r="D136" s="60" t="s"><v>440</v></c><c r="E136" s="55" t="n"><v>14</v></c><c r="F136" s="56" t="n"><f aca="false">IF(ISNA(VLOOKUP(E136,Variables!$B$2:$E$39,3,FALSE())),&quot;&quot;,VLOOKUP(E136,Variables!$B$2:$E$39,3,FALSE()))</f><v>0</v></c><c r="G136" s="60" t="s"><v>433</v></c><c r="H136" s="58" t="n"><v>1</v></c><c r="I136" s="59"/><c r="J136" s="60"/><c r="K136" s="60"/><c r="L136" s="61"/><c r="M136" s="62"/></row><row collapsed="false" customFormat="true" customHeight="false" hidden="false" ht="15" outlineLevel="0" r="137" s="21"><c r="B137" s="52" t="s"><v>210</v></c><c r="C137" s="64" t="s"><v>433</v></c><c r="D137" s="60" t="s"><v>409</v></c><c r="E137" s="55" t="n"><v>14</v></c><c r="F137" s="56" t="n"><f aca="false">IF(ISNA(VLOOKUP(E137,Variables!$B$2:$E$39,3,FALSE())),&quot;&quot;,VLOOKUP(E137,Variables!$B$2:$E$39,3,FALSE()))</f><v>0</v></c><c r="G137" s="60" t="s"><v>433</v></c><c r="H137" s="58" t="n"><v>1</v></c><c r="I137" s="59"/><c r="J137" s="60"/><c r="K137" s="60"/><c r="L137" s="61"/><c r="M137" s="62"/></row><row collapsed="false" customFormat="true" customHeight="false" hidden="false" ht="15" outlineLevel="0" r="138" s="21"><c r="B138" s="52" t="s"><v>210</v></c><c r="C138" s="64" t="s"><v>77</v></c><c r="D138" s="60" t="s"><v>441</v></c><c r="E138" s="55" t="n"><v>15</v></c><c r="F138" s="56" t="n"><f aca="false">IF(ISNA(VLOOKUP(E138,Variables!$B$2:$E$39,3,FALSE())),&quot;&quot;,VLOOKUP(E138,Variables!$B$2:$E$39,3,FALSE()))</f><v>0</v></c><c r="G138" s="60" t="s"><v>77</v></c><c r="H138" s="58" t="n"><v>1</v></c><c r="I138" s="59"/><c r="J138" s="60"/><c r="K138" s="60"/><c r="L138" s="61"/><c r="M138" s="62"/></row><row collapsed="false" customFormat="true" customHeight="false" hidden="false" ht="15" outlineLevel="0" r="139" s="21"><c r="B139" s="52" t="s"><v>218</v></c><c r="C139" s="64" t="s"><v>77</v></c><c r="D139" s="60" t="s"><v>442</v></c><c r="E139" s="55" t="n"><v>15</v></c><c r="F139" s="56" t="n"><f aca="false">IF(ISNA(VLOOKUP(E139,Variables!$B$2:$E$39,3,FALSE())),&quot;&quot;,VLOOKUP(E139,Variables!$B$2:$E$39,3,FALSE()))</f><v>0</v></c><c r="G139" s="60" t="s"><v>77</v></c><c r="H139" s="58" t="n"><v>1</v></c><c r="I139" s="59"/><c r="J139" s="60"/><c r="K139" s="60"/><c r="L139" s="61"/><c r="M139" s="62"/></row><row collapsed="false" customFormat="true" customHeight="false" hidden="false" ht="15" outlineLevel="0" r="140" s="21"><c r="B140" s="52" t="s"><v>210</v></c><c r="C140" s="64" t="s"><v>443</v></c><c r="D140" s="60" t="s"><v>444</v></c><c r="E140" s="55" t="n"><v>15</v></c><c r="F140" s="56" t="n"><f aca="false">IF(ISNA(VLOOKUP(E140,Variables!$B$2:$E$39,3,FALSE())),&quot;&quot;,VLOOKUP(E140,Variables!$B$2:$E$39,3,FALSE()))</f><v>0</v></c><c r="G140" s="60" t="s"><v>77</v></c><c r="H140" s="58" t="n"><v>1</v></c><c r="I140" s="59"/><c r="J140" s="60"/><c r="K140" s="60"/><c r="L140" s="61"/><c r="M140" s="62"/></row><row collapsed="false" customFormat="true" customHeight="false" hidden="false" ht="15" outlineLevel="0" r="141" s="21"><c r="B141" s="52" t="s"><v>218</v></c><c r="C141" s="64" t="s"><v>445</v></c><c r="D141" s="60" t="s"><v>401</v></c><c r="E141" s="55" t="n"><v>15</v></c><c r="F141" s="56" t="n"><f aca="false">IF(ISNA(VLOOKUP(E141,Variables!$B$2:$E$39,3,FALSE())),&quot;&quot;,VLOOKUP(E141,Variables!$B$2:$E$39,3,FALSE()))</f><v>0</v></c><c r="G141" s="60" t="s"><v>77</v></c><c r="H141" s="58" t="n"><v>1</v></c><c r="I141" s="59"/><c r="J141" s="60"/><c r="K141" s="60"/><c r="L141" s="61"/><c r="M141" s="62"/></row><row collapsed="false" customFormat="true" customHeight="false" hidden="false" ht="15" outlineLevel="0" r="142" s="21"><c r="B142" s="52" t="s"><v>210</v></c><c r="C142" s="64" t="s"><v>445</v></c><c r="D142" s="60" t="s"><v>446</v></c><c r="E142" s="55" t="n"><v>15</v></c><c r="F142" s="56" t="n"><f aca="false">IF(ISNA(VLOOKUP(E142,Variables!$B$2:$E$39,3,FALSE())),&quot;&quot;,VLOOKUP(E142,Variables!$B$2:$E$39,3,FALSE()))</f><v>0</v></c><c r="G142" s="60" t="s"><v>77</v></c><c r="H142" s="58" t="n"><v>1</v></c><c r="I142" s="59"/><c r="J142" s="60"/><c r="K142" s="60"/><c r="L142" s="61"/><c r="M142" s="62"/></row><row collapsed="false" customFormat="true" customHeight="false" hidden="false" ht="15" outlineLevel="0" r="143" s="21"><c r="B143" s="52" t="s"><v>210</v></c><c r="C143" s="53" t="s"><v>447</v></c><c r="D143" s="60" t="s"><v>448</v></c><c r="E143" s="55" t="n"><v>15</v></c><c r="F143" s="56" t="n"><f aca="false">IF(ISNA(VLOOKUP(E143,Variables!$B$2:$E$39,3,FALSE())),&quot;&quot;,VLOOKUP(E143,Variables!$B$2:$E$39,3,FALSE()))</f><v>0</v></c><c r="G143" s="60" t="s"><v>77</v></c><c r="H143" s="58" t="n"><v>1</v></c><c r="I143" s="59"/><c r="J143" s="60"/><c r="K143" s="60"/><c r="L143" s="61"/><c r="M143" s="62"/></row><row collapsed="false" customFormat="true" customHeight="false" hidden="false" ht="15" outlineLevel="0" r="144" s="21"><c r="B144" s="52" t="s"><v>218</v></c><c r="C144" s="64" t="s"><v>449</v></c><c r="D144" s="60" t="s"><v>361</v></c><c r="E144" s="55" t="n"><v>15</v></c><c r="F144" s="56" t="n"><f aca="false">IF(ISNA(VLOOKUP(E144,Variables!$B$2:$E$39,3,FALSE())),&quot;&quot;,VLOOKUP(E144,Variables!$B$2:$E$39,3,FALSE()))</f><v>0</v></c><c r="G144" s="60" t="s"><v>77</v></c><c r="H144" s="58" t="n"><v>1</v></c><c r="I144" s="59"/><c r="J144" s="60"/><c r="K144" s="60"/><c r="L144" s="61"/><c r="M144" s="62"/></row><row collapsed="false" customFormat="true" customHeight="false" hidden="false" ht="15" outlineLevel="0" r="145" s="21"><c r="B145" s="52" t="s"><v>210</v></c><c r="C145" s="64" t="s"><v>449</v></c><c r="D145" s="60" t="s"><v>450</v></c><c r="E145" s="55" t="n"><v>15</v></c><c r="F145" s="56" t="n"><f aca="false">IF(ISNA(VLOOKUP(E145,Variables!$B$2:$E$39,3,FALSE())),&quot;&quot;,VLOOKUP(E145,Variables!$B$2:$E$39,3,FALSE()))</f><v>0</v></c><c r="G145" s="60" t="s"><v>77</v></c><c r="H145" s="58" t="n"><v>1</v></c><c r="I145" s="59"/><c r="J145" s="60"/><c r="K145" s="60"/><c r="L145" s="61"/><c r="M145" s="62"/></row><row collapsed="false" customFormat="true" customHeight="false" hidden="false" ht="15" outlineLevel="0" r="146" s="21"><c r="B146" s="68" t="s"><v>210</v></c><c r="C146" s="69" t="s"><v>451</v></c><c r="D146" s="70" t="s"><v>452</v></c><c r="E146" s="55" t="n"><v>15</v></c><c r="F146" s="56" t="n"><f aca="false">IF(ISNA(VLOOKUP(E146,Variables!$B$2:$E$39,3,FALSE())),&quot;&quot;,VLOOKUP(E146,Variables!$B$2:$E$39,3,FALSE()))</f><v>0</v></c><c r="G146" s="63" t="s"><v>141</v></c><c r="H146" s="58" t="n"><v>1</v></c><c r="I146" s="59"/><c r="J146" s="60"/><c r="K146" s="60"/><c r="L146" s="61"/><c r="M146" s="62"/></row><row collapsed="false" customFormat="true" customHeight="false" hidden="false" ht="15" outlineLevel="0" r="147" s="21"><c r="B147" s="52" t="s"><v>218</v></c><c r="C147" s="64" t="s"><v>453</v></c><c r="D147" s="60" t="s"><v>454</v></c><c r="E147" s="55" t="n"><v>16</v></c><c r="F147" s="56" t="n"><f aca="false">IF(ISNA(VLOOKUP(E147,Variables!$B$2:$E$39,3,FALSE())),&quot;&quot;,VLOOKUP(E147,Variables!$B$2:$E$39,3,FALSE()))</f><v>0</v></c><c r="G147" s="60" t="s"><v>453</v></c><c r="H147" s="58" t="n"><v>1</v></c><c r="I147" s="59"/><c r="J147" s="60"/><c r="K147" s="60"/><c r="L147" s="61"/><c r="M147" s="62"/></row><row collapsed="false" customFormat="true" customHeight="false" hidden="false" ht="15" outlineLevel="0" r="148" s="21"><c r="B148" s="52" t="s"><v>210</v></c><c r="C148" s="64" t="s"><v>455</v></c><c r="D148" s="60" t="s"><v>456</v></c><c r="E148" s="55" t="n"><v>16</v></c><c r="F148" s="56" t="n"><f aca="false">IF(ISNA(VLOOKUP(E148,Variables!$B$2:$E$39,3,FALSE())),&quot;&quot;,VLOOKUP(E148,Variables!$B$2:$E$39,3,FALSE()))</f><v>0</v></c><c r="G148" s="60" t="s"><v>453</v></c><c r="H148" s="58" t="n"><v>1</v></c><c r="I148" s="59"/><c r="J148" s="60"/><c r="K148" s="60"/><c r="L148" s="61"/><c r="M148" s="62"/></row><row collapsed="false" customFormat="true" customHeight="false" hidden="false" ht="15" outlineLevel="0" r="149" s="21"><c r="B149" s="52" t="s"><v>210</v></c><c r="C149" s="64" t="s"><v>455</v></c><c r="D149" s="60" t="s"><v>457</v></c><c r="E149" s="55" t="n"><v>16</v></c><c r="F149" s="56" t="n"><f aca="false">IF(ISNA(VLOOKUP(E149,Variables!$B$2:$E$39,3,FALSE())),&quot;&quot;,VLOOKUP(E149,Variables!$B$2:$E$39,3,FALSE()))</f><v>0</v></c><c r="G149" s="60" t="s"><v>453</v></c><c r="H149" s="58" t="n"><v>1</v></c><c r="I149" s="59"/><c r="J149" s="60"/><c r="K149" s="60"/><c r="L149" s="61"/><c r="M149" s="62"/></row><row collapsed="false" customFormat="true" customHeight="false" hidden="false" ht="15" outlineLevel="0" r="150" s="21"><c r="B150" s="52" t="s"><v>218</v></c><c r="C150" s="64" t="s"><v>458</v></c><c r="D150" s="60" t="s"><v>440</v></c><c r="E150" s="55" t="n"><v>16</v></c><c r="F150" s="56" t="n"><f aca="false">IF(ISNA(VLOOKUP(E150,Variables!$B$2:$E$39,3,FALSE())),&quot;&quot;,VLOOKUP(E150,Variables!$B$2:$E$39,3,FALSE()))</f><v>0</v></c><c r="G150" s="60" t="s"><v>453</v></c><c r="H150" s="58" t="n"><v>1</v></c><c r="I150" s="59"/><c r="J150" s="60"/><c r="K150" s="60"/><c r="L150" s="61"/><c r="M150" s="62"/></row><row collapsed="false" customFormat="true" customHeight="false" hidden="false" ht="15" outlineLevel="0" r="151" s="21"><c r="B151" s="52" t="s"><v>210</v></c><c r="C151" s="64" t="s"><v>458</v></c><c r="D151" s="60" t="s"><v>459</v></c><c r="E151" s="55" t="n"><v>16</v></c><c r="F151" s="56" t="n"><f aca="false">IF(ISNA(VLOOKUP(E151,Variables!$B$2:$E$39,3,FALSE())),&quot;&quot;,VLOOKUP(E151,Variables!$B$2:$E$39,3,FALSE()))</f><v>0</v></c><c r="G151" s="60" t="s"><v>453</v></c><c r="H151" s="58" t="n"><v>1</v></c><c r="I151" s="59"/><c r="J151" s="60"/><c r="K151" s="60"/><c r="L151" s="61"/><c r="M151" s="62"/></row><row collapsed="false" customFormat="true" customHeight="false" hidden="false" ht="15" outlineLevel="0" r="152" s="21"><c r="B152" s="52" t="s"><v>218</v></c><c r="C152" s="64" t="s"><v>460</v></c><c r="D152" s="60" t="s"><v>361</v></c><c r="E152" s="55" t="n"><v>16</v></c><c r="F152" s="56" t="n"><f aca="false">IF(ISNA(VLOOKUP(E152,Variables!$B$2:$E$39,3,FALSE())),&quot;&quot;,VLOOKUP(E152,Variables!$B$2:$E$39,3,FALSE()))</f><v>0</v></c><c r="G152" s="60" t="s"><v>453</v></c><c r="H152" s="58" t="n"><v>1</v></c><c r="I152" s="59"/><c r="J152" s="60"/><c r="K152" s="60"/><c r="L152" s="61"/><c r="M152" s="62"/></row><row collapsed="false" customFormat="true" customHeight="false" hidden="false" ht="15" outlineLevel="0" r="153" s="21"><c r="B153" s="52" t="s"><v>218</v></c><c r="C153" s="64" t="s"><v>461</v></c><c r="D153" s="60" t="s"><v>462</v></c><c r="E153" s="55" t="n"><v>16</v></c><c r="F153" s="56" t="n"><f aca="false">IF(ISNA(VLOOKUP(E153,Variables!$B$2:$E$39,3,FALSE())),&quot;&quot;,VLOOKUP(E153,Variables!$B$2:$E$39,3,FALSE()))</f><v>0</v></c><c r="G153" s="60" t="s"><v>453</v></c><c r="H153" s="58" t="n"><v>1</v></c><c r="I153" s="59"/><c r="J153" s="60"/><c r="K153" s="60"/><c r="L153" s="61"/><c r="M153" s="62"/></row><row collapsed="false" customFormat="true" customHeight="false" hidden="false" ht="15" outlineLevel="0" r="154" s="21"><c r="B154" s="52" t="s"><v>210</v></c><c r="C154" s="64" t="s"><v>461</v></c><c r="D154" s="60" t="s"><v>358</v></c><c r="E154" s="55" t="n"><v>16</v></c><c r="F154" s="56" t="n"><f aca="false">IF(ISNA(VLOOKUP(E154,Variables!$B$2:$E$39,3,FALSE())),&quot;&quot;,VLOOKUP(E154,Variables!$B$2:$E$39,3,FALSE()))</f><v>0</v></c><c r="G154" s="60" t="s"><v>453</v></c><c r="H154" s="58" t="n"><v>1</v></c><c r="I154" s="59"/><c r="J154" s="60"/><c r="K154" s="60"/><c r="L154" s="61"/><c r="M154" s="62"/></row><row collapsed="false" customFormat="true" customHeight="false" hidden="false" ht="15" outlineLevel="0" r="155" s="21"><c r="B155" s="52" t="s"><v>218</v></c><c r="C155" s="64" t="s"><v>463</v></c><c r="D155" s="60" t="s"><v>323</v></c><c r="E155" s="55" t="n"><v>16</v></c><c r="F155" s="56" t="n"><f aca="false">IF(ISNA(VLOOKUP(E155,Variables!$B$2:$E$39,3,FALSE())),&quot;&quot;,VLOOKUP(E155,Variables!$B$2:$E$39,3,FALSE()))</f><v>0</v></c><c r="G155" s="60" t="s"><v>453</v></c><c r="H155" s="58" t="n"><v>1</v></c><c r="I155" s="59"/><c r="J155" s="60"/><c r="K155" s="60"/><c r="L155" s="61"/><c r="M155" s="62"/></row><row collapsed="false" customFormat="true" customHeight="false" hidden="false" ht="15" outlineLevel="0" r="156" s="21"><c r="B156" s="52" t="s"><v>210</v></c><c r="C156" s="64" t="s"><v>464</v></c><c r="D156" s="60" t="s"><v>465</v></c><c r="E156" s="55" t="n"><v>16</v></c><c r="F156" s="56" t="n"><f aca="false">IF(ISNA(VLOOKUP(E156,Variables!$B$2:$E$39,3,FALSE())),&quot;&quot;,VLOOKUP(E156,Variables!$B$2:$E$39,3,FALSE()))</f><v>0</v></c><c r="G156" s="60" t="s"><v>453</v></c><c r="H156" s="58" t="n"><v>1</v></c><c r="I156" s="59"/><c r="J156" s="60"/><c r="K156" s="60"/><c r="L156" s="61"/><c r="M156" s="62"/></row><row collapsed="false" customFormat="true" customHeight="false" hidden="false" ht="15" outlineLevel="0" r="157" s="21"><c r="B157" s="52" t="s"><v>232</v></c><c r="C157" s="71" t="s"><v>466</v></c><c r="D157" s="72" t="s"><v>467</v></c><c r="E157" s="73" t="n"><v>17</v></c><c r="F157" s="56" t="n"><f aca="false">IF(ISNA(VLOOKUP(E157,Variables!$B$2:$E$39,3,FALSE())),&quot;&quot;,VLOOKUP(E157,Variables!$B$2:$E$39,3,FALSE()))</f><v>0</v></c><c r="G157" s="72" t="s"><v>125</v></c><c r="H157" s="74"/><c r="I157" s="75" t="n"><v>1</v></c><c r="J157" s="72"/><c r="K157" s="72"/><c r="L157" s="61"/><c r="M157" s="62"/></row><row collapsed="false" customFormat="true" customHeight="false" hidden="false" ht="15" outlineLevel="0" r="158" s="21"><c r="B158" s="52" t="s"><v>232</v></c><c r="C158" s="71" t="s"><v>466</v></c><c r="D158" s="72" t="s"><v>468</v></c><c r="E158" s="73" t="n"><v>17</v></c><c r="F158" s="56" t="n"><f aca="false">IF(ISNA(VLOOKUP(E158,Variables!$B$2:$E$39,3,FALSE())),&quot;&quot;,VLOOKUP(E158,Variables!$B$2:$E$39,3,FALSE()))</f><v>0</v></c><c r="G158" s="72" t="s"><v>125</v></c><c r="H158" s="74" t="n"><v>1</v></c><c r="I158" s="75"/><c r="J158" s="72"/><c r="K158" s="72"/><c r="L158" s="61"/><c r="M158" s="62"/></row><row collapsed="false" customFormat="true" customHeight="false" hidden="false" ht="15" outlineLevel="0" r="159" s="21"><c r="B159" s="52" t="s"><v>210</v></c><c r="C159" s="71" t="s"><v>469</v></c><c r="D159" s="72" t="s"><v>470</v></c><c r="E159" s="73" t="n"><v>17</v></c><c r="F159" s="56" t="n"><f aca="false">IF(ISNA(VLOOKUP(E159,Variables!$B$2:$E$39,3,FALSE())),&quot;&quot;,VLOOKUP(E159,Variables!$B$2:$E$39,3,FALSE()))</f><v>0</v></c><c r="G159" s="72" t="s"><v>125</v></c><c r="H159" s="74"/><c r="I159" s="75" t="s"><v>471</v></c><c r="J159" s="72"/><c r="K159" s="72" t="n"><v>1</v></c><c r="L159" s="61"/><c r="M159" s="62"/></row><row collapsed="false" customFormat="true" customHeight="false" hidden="false" ht="15" outlineLevel="0" r="160" s="21"><c r="B160" s="52" t="s"><v>232</v></c><c r="C160" s="71" t="s"><v>469</v></c><c r="D160" s="72" t="s"><v>472</v></c><c r="E160" s="73" t="n"><v>17</v></c><c r="F160" s="56" t="n"><f aca="false">IF(ISNA(VLOOKUP(E160,Variables!$B$2:$E$39,3,FALSE())),&quot;&quot;,VLOOKUP(E160,Variables!$B$2:$E$39,3,FALSE()))</f><v>0</v></c><c r="G160" s="72" t="s"><v>125</v></c><c r="H160" s="74" t="n"><v>1</v></c><c r="I160" s="75"/><c r="J160" s="72"/><c r="K160" s="72"/><c r="L160" s="61"/><c r="M160" s="62"/></row><row collapsed="false" customFormat="true" customHeight="false" hidden="false" ht="15" outlineLevel="0" r="161" s="21"><c r="B161" s="52" t="s"><v>210</v></c><c r="C161" s="71" t="s"><v>473</v></c><c r="D161" s="72" t="s"><v>474</v></c><c r="E161" s="73" t="n"><v>17</v></c><c r="F161" s="56" t="n"><f aca="false">IF(ISNA(VLOOKUP(E161,Variables!$B$2:$E$39,3,FALSE())),&quot;&quot;,VLOOKUP(E161,Variables!$B$2:$E$39,3,FALSE()))</f><v>0</v></c><c r="G161" s="72" t="s"><v>125</v></c><c r="H161" s="74"/><c r="I161" s="75" t="s"><v>471</v></c><c r="J161" s="72"/><c r="K161" s="72" t="n"><v>1</v></c><c r="L161" s="61"/><c r="M161" s="62"/></row><row collapsed="false" customFormat="true" customHeight="false" hidden="false" ht="15" outlineLevel="0" r="162" s="21"><c r="B162" s="52" t="s"><v>232</v></c><c r="C162" s="71" t="s"><v>473</v></c><c r="D162" s="72" t="s"><v>475</v></c><c r="E162" s="73" t="n"><v>17</v></c><c r="F162" s="56" t="n"><f aca="false">IF(ISNA(VLOOKUP(E162,Variables!$B$2:$E$39,3,FALSE())),&quot;&quot;,VLOOKUP(E162,Variables!$B$2:$E$39,3,FALSE()))</f><v>0</v></c><c r="G162" s="72" t="s"><v>125</v></c><c r="H162" s="74" t="n"><v>1</v></c><c r="I162" s="75"/><c r="J162" s="72"/><c r="K162" s="72"/><c r="L162" s="61"/><c r="M162" s="62"/></row><row collapsed="false" customFormat="true" customHeight="false" hidden="false" ht="15" outlineLevel="0" r="163" s="21"><c r="B163" s="52" t="s"><v>210</v></c><c r="C163" s="71" t="s"><v>476</v></c><c r="D163" s="72" t="s"><v>477</v></c><c r="E163" s="73" t="n"><v>17</v></c><c r="F163" s="56" t="n"><f aca="false">IF(ISNA(VLOOKUP(E163,Variables!$B$2:$E$39,3,FALSE())),&quot;&quot;,VLOOKUP(E163,Variables!$B$2:$E$39,3,FALSE()))</f><v>0</v></c><c r="G163" s="72" t="s"><v>125</v></c><c r="H163" s="74"/><c r="I163" s="75" t="n"><v>1</v></c><c r="J163" s="72"/><c r="K163" s="72"/><c r="L163" s="61"/><c r="M163" s="62"/></row><row collapsed="false" customFormat="true" customHeight="false" hidden="false" ht="15" outlineLevel="0" r="164" s="21"><c r="B164" s="52" t="s"><v>232</v></c><c r="C164" s="71" t="s"><v>476</v></c><c r="D164" s="72" t="s"><v>478</v></c><c r="E164" s="73" t="n"><v>17</v></c><c r="F164" s="56" t="n"><f aca="false">IF(ISNA(VLOOKUP(E164,Variables!$B$2:$E$39,3,FALSE())),&quot;&quot;,VLOOKUP(E164,Variables!$B$2:$E$39,3,FALSE()))</f><v>0</v></c><c r="G164" s="72" t="s"><v>125</v></c><c r="H164" s="74" t="n"><v>1</v></c><c r="I164" s="75"/><c r="J164" s="72"/><c r="K164" s="72"/><c r="L164" s="61"/><c r="M164" s="62"/></row><row collapsed="false" customFormat="true" customHeight="false" hidden="false" ht="15" outlineLevel="0" r="165" s="21"><c r="B165" s="52" t="s"><v>210</v></c><c r="C165" s="71" t="s"><v>479</v></c><c r="D165" s="72" t="s"><v>480</v></c><c r="E165" s="73" t="n"><v>17</v></c><c r="F165" s="56" t="n"><f aca="false">IF(ISNA(VLOOKUP(E165,Variables!$B$2:$E$39,3,FALSE())),&quot;&quot;,VLOOKUP(E165,Variables!$B$2:$E$39,3,FALSE()))</f><v>0</v></c><c r="G165" s="72" t="s"><v>125</v></c><c r="H165" s="74"/><c r="I165" s="75" t="s"><v>471</v></c><c r="J165" s="72"/><c r="K165" s="72" t="n"><v>1</v></c><c r="L165" s="61"/><c r="M165" s="62"/></row><row collapsed="false" customFormat="true" customHeight="false" hidden="false" ht="15" outlineLevel="0" r="166" s="21"><c r="B166" s="52" t="s"><v>232</v></c><c r="C166" s="71" t="s"><v>479</v></c><c r="D166" s="72" t="s"><v>481</v></c><c r="E166" s="73" t="n"><v>17</v></c><c r="F166" s="56" t="n"><f aca="false">IF(ISNA(VLOOKUP(E166,Variables!$B$2:$E$39,3,FALSE())),&quot;&quot;,VLOOKUP(E166,Variables!$B$2:$E$39,3,FALSE()))</f><v>0</v></c><c r="G166" s="72" t="s"><v>125</v></c><c r="H166" s="74" t="n"><v>1</v></c><c r="I166" s="75"/><c r="J166" s="72"/><c r="K166" s="72"/><c r="L166" s="61"/><c r="M166" s="62"/></row><row collapsed="false" customFormat="true" customHeight="false" hidden="false" ht="15" outlineLevel="0" r="167" s="21"><c r="B167" s="52" t="s"><v>218</v></c><c r="C167" s="71" t="s"><v>482</v></c><c r="D167" s="72" t="s"><v>335</v></c><c r="E167" s="73" t="n"><v>17</v></c><c r="F167" s="56" t="n"><f aca="false">IF(ISNA(VLOOKUP(E167,Variables!$B$2:$E$39,3,FALSE())),&quot;&quot;,VLOOKUP(E167,Variables!$B$2:$E$39,3,FALSE()))</f><v>0</v></c><c r="G167" s="72" t="s"><v>125</v></c><c r="H167" s="74" t="n"><v>1</v></c><c r="I167" s="75"/><c r="J167" s="72"/><c r="K167" s="72"/><c r="L167" s="61"/><c r="M167" s="62"/></row><row collapsed="false" customFormat="true" customHeight="false" hidden="false" ht="15" outlineLevel="0" r="168" s="21"><c r="B168" s="52" t="s"><v>232</v></c><c r="C168" s="71" t="s"><v>483</v></c><c r="D168" s="72" t="s"><v>484</v></c><c r="E168" s="73" t="n"><v>17</v></c><c r="F168" s="56" t="n"><f aca="false">IF(ISNA(VLOOKUP(E168,Variables!$B$2:$E$39,3,FALSE())),&quot;&quot;,VLOOKUP(E168,Variables!$B$2:$E$39,3,FALSE()))</f><v>0</v></c><c r="G168" s="72" t="s"><v>125</v></c><c r="H168" s="74"/><c r="I168" s="75" t="n"><v>1</v></c><c r="J168" s="72"/><c r="K168" s="72"/><c r="L168" s="61"/><c r="M168" s="62"/></row><row collapsed="false" customFormat="true" customHeight="false" hidden="false" ht="15" outlineLevel="0" r="169" s="21"><c r="B169" s="52" t="s"><v>218</v></c><c r="C169" s="71" t="s"><v>483</v></c><c r="D169" s="72" t="s"><v>485</v></c><c r="E169" s="73" t="n"><v>17</v></c><c r="F169" s="56" t="n"><f aca="false">IF(ISNA(VLOOKUP(E169,Variables!$B$2:$E$39,3,FALSE())),&quot;&quot;,VLOOKUP(E169,Variables!$B$2:$E$39,3,FALSE()))</f><v>0</v></c><c r="G169" s="72" t="s"><v>125</v></c><c r="H169" s="74" t="n"><v>1</v></c><c r="I169" s="75"/><c r="J169" s="72"/><c r="K169" s="72"/><c r="L169" s="61"/><c r="M169" s="62"/></row><row collapsed="false" customFormat="true" customHeight="false" hidden="false" ht="15" outlineLevel="0" r="170" s="21"><c r="B170" s="52" t="s"><v>218</v></c><c r="C170" s="64" t="s"><v>486</v></c><c r="D170" s="60" t="s"><v>487</v></c><c r="E170" s="55" t="n"><v>18</v></c><c r="F170" s="56" t="n"><f aca="false">IF(ISNA(VLOOKUP(E170,Variables!$B$2:$E$39,3,FALSE())),&quot;&quot;,VLOOKUP(E170,Variables!$B$2:$E$39,3,FALSE()))</f><v>0</v></c><c r="G170" s="60" t="s"><v>488</v></c><c r="H170" s="58" t="n"><v>1</v></c><c r="I170" s="59"/><c r="J170" s="60"/><c r="K170" s="60"/><c r="L170" s="61"/><c r="M170" s="62"/></row><row collapsed="false" customFormat="true" customHeight="false" hidden="false" ht="15" outlineLevel="0" r="171" s="21"><c r="B171" s="52" t="s"><v>218</v></c><c r="C171" s="64" t="s"><v>486</v></c><c r="D171" s="60" t="s"><v>489</v></c><c r="E171" s="55" t="n"><v>18</v></c><c r="F171" s="56" t="n"><f aca="false">IF(ISNA(VLOOKUP(E171,Variables!$B$2:$E$39,3,FALSE())),&quot;&quot;,VLOOKUP(E171,Variables!$B$2:$E$39,3,FALSE()))</f><v>0</v></c><c r="G171" s="60" t="s"><v>488</v></c><c r="H171" s="58" t="n"><v>1</v></c><c r="I171" s="59"/><c r="J171" s="60"/><c r="K171" s="60"/><c r="L171" s="61"/><c r="M171" s="62"/></row><row collapsed="false" customFormat="true" customHeight="false" hidden="false" ht="15" outlineLevel="0" r="172" s="21"><c r="B172" s="52" t="s"><v>218</v></c><c r="C172" s="64" t="s"><v>490</v></c><c r="D172" s="60" t="s"><v>491</v></c><c r="E172" s="55" t="n"><v>18</v></c><c r="F172" s="56" t="n"><f aca="false">IF(ISNA(VLOOKUP(E172,Variables!$B$2:$E$39,3,FALSE())),&quot;&quot;,VLOOKUP(E172,Variables!$B$2:$E$39,3,FALSE()))</f><v>0</v></c><c r="G172" s="60" t="s"><v>488</v></c><c r="H172" s="58" t="n"><v>1</v></c><c r="I172" s="59"/><c r="J172" s="60"/><c r="K172" s="60"/><c r="L172" s="61"/><c r="M172" s="62"/></row><row collapsed="false" customFormat="true" customHeight="false" hidden="false" ht="15" outlineLevel="0" r="173" s="21"><c r="B173" s="52" t="s"><v>210</v></c><c r="C173" s="64" t="s"><v>490</v></c><c r="D173" s="60" t="s"><v>492</v></c><c r="E173" s="55" t="n"><v>18</v></c><c r="F173" s="56" t="n"><f aca="false">IF(ISNA(VLOOKUP(E173,Variables!$B$2:$E$39,3,FALSE())),&quot;&quot;,VLOOKUP(E173,Variables!$B$2:$E$39,3,FALSE()))</f><v>0</v></c><c r="G173" s="60" t="s"><v>488</v></c><c r="H173" s="58" t="n"><v>1</v></c><c r="I173" s="59"/><c r="J173" s="60"/><c r="K173" s="60"/><c r="L173" s="61"/><c r="M173" s="62"/></row><row collapsed="false" customFormat="true" customHeight="false" hidden="false" ht="15" outlineLevel="0" r="174" s="21"><c r="B174" s="52" t="s"><v>218</v></c><c r="C174" s="64" t="s"><v>490</v></c><c r="D174" s="60" t="s"><v>422</v></c><c r="E174" s="55" t="n"><v>18</v></c><c r="F174" s="56" t="n"><f aca="false">IF(ISNA(VLOOKUP(E174,Variables!$B$2:$E$39,3,FALSE())),&quot;&quot;,VLOOKUP(E174,Variables!$B$2:$E$39,3,FALSE()))</f><v>0</v></c><c r="G174" s="60" t="s"><v>488</v></c><c r="H174" s="58" t="n"><v>1</v></c><c r="I174" s="59"/><c r="J174" s="60"/><c r="K174" s="60"/><c r="L174" s="61"/><c r="M174" s="62"/></row><row collapsed="false" customFormat="true" customHeight="false" hidden="false" ht="15" outlineLevel="0" r="175" s="21"><c r="B175" s="52" t="s"><v>218</v></c><c r="C175" s="53" t="s"><v>493</v></c><c r="D175" s="63" t="s"><v>494</v></c><c r="E175" s="55" t="n"><v>18</v></c><c r="F175" s="56" t="n"><f aca="false">IF(ISNA(VLOOKUP(E175,Variables!$B$2:$E$39,3,FALSE())),&quot;&quot;,VLOOKUP(E175,Variables!$B$2:$E$39,3,FALSE()))</f><v>0</v></c><c r="G175" s="60" t="s"><v>488</v></c><c r="H175" s="58" t="n"><v>1</v></c><c r="I175" s="59"/><c r="J175" s="60"/><c r="K175" s="60"/><c r="L175" s="61"/><c r="M175" s="62"/></row><row collapsed="false" customFormat="true" customHeight="false" hidden="false" ht="15" outlineLevel="0" r="176" s="21"><c r="B176" s="52" t="s"><v>218</v></c><c r="C176" s="53" t="s"><v>495</v></c><c r="D176" s="63" t="s"><v>496</v></c><c r="E176" s="55" t="n"><v>18</v></c><c r="F176" s="56" t="n"><f aca="false">IF(ISNA(VLOOKUP(E176,Variables!$B$2:$E$39,3,FALSE())),&quot;&quot;,VLOOKUP(E176,Variables!$B$2:$E$39,3,FALSE()))</f><v>0</v></c><c r="G176" s="60" t="s"><v>488</v></c><c r="H176" s="58" t="n"><v>1</v></c><c r="I176" s="59"/><c r="J176" s="60"/><c r="K176" s="60"/><c r="L176" s="61"/><c r="M176" s="62"/></row><row collapsed="false" customFormat="true" customHeight="false" hidden="false" ht="15" outlineLevel="0" r="177" s="21"><c r="B177" s="52" t="s"><v>210</v></c><c r="C177" s="53" t="s"><v>497</v></c><c r="D177" s="63" t="s"><v>498</v></c><c r="E177" s="55" t="n"><v>18</v></c><c r="F177" s="56" t="n"><f aca="false">IF(ISNA(VLOOKUP(E177,Variables!$B$2:$E$39,3,FALSE())),&quot;&quot;,VLOOKUP(E177,Variables!$B$2:$E$39,3,FALSE()))</f><v>0</v></c><c r="G177" s="60" t="s"><v>488</v></c><c r="H177" s="58" t="n"><v>1</v></c><c r="I177" s="59"/><c r="J177" s="60"/><c r="K177" s="60"/><c r="L177" s="61"/><c r="M177" s="62"/></row><row collapsed="false" customFormat="true" customHeight="false" hidden="false" ht="15" outlineLevel="0" r="178" s="21"><c r="B178" s="52" t="s"><v>218</v></c><c r="C178" s="53" t="s"><v>499</v></c><c r="D178" s="63" t="s"><v>500</v></c><c r="E178" s="55" t="n"><v>18</v></c><c r="F178" s="56" t="n"><f aca="false">IF(ISNA(VLOOKUP(E178,Variables!$B$2:$E$39,3,FALSE())),&quot;&quot;,VLOOKUP(E178,Variables!$B$2:$E$39,3,FALSE()))</f><v>0</v></c><c r="G178" s="60" t="s"><v>488</v></c><c r="H178" s="58" t="n"><v>1</v></c><c r="I178" s="59"/><c r="J178" s="60"/><c r="K178" s="60"/><c r="L178" s="61"/><c r="M178" s="62"/></row><row collapsed="false" customFormat="true" customHeight="false" hidden="false" ht="19.3" outlineLevel="0" r="179" s="21"><c r="B179" s="52" t="s"><v>232</v></c><c r="C179" s="71" t="s"><v>501</v></c><c r="D179" s="72" t="s"><v>502</v></c><c r="E179" s="73" t="n"><v>19</v></c><c r="F179" s="56" t="n"><f aca="false">IF(ISNA(VLOOKUP(E179,Variables!$B$2:$E$39,3,FALSE())),&quot;&quot;,VLOOKUP(E179,Variables!$B$2:$E$39,3,FALSE()))</f><v>0</v></c><c r="G179" s="72" t="s"><v>503</v></c><c r="H179" s="74" t="n"><v>1</v></c><c r="I179" s="75"/><c r="J179" s="72"/><c r="K179" s="72"/><c r="L179" s="61"/><c r="M179" s="62"/></row><row collapsed="false" customFormat="true" customHeight="false" hidden="false" ht="15" outlineLevel="0" r="180" s="21"><c r="B180" s="52" t="s"><v>210</v></c><c r="C180" s="71" t="s"><v>504</v></c><c r="D180" s="72" t="s"><v>505</v></c><c r="E180" s="73" t="n"><v>19</v></c><c r="F180" s="56" t="n"><f aca="false">IF(ISNA(VLOOKUP(E180,Variables!$B$2:$E$39,3,FALSE())),&quot;&quot;,VLOOKUP(E180,Variables!$B$2:$E$39,3,FALSE()))</f><v>0</v></c><c r="G180" s="72" t="s"><v>503</v></c><c r="H180" s="74" t="n"><v>1</v></c><c r="I180" s="75"/><c r="J180" s="72"/><c r="K180" s="72"/><c r="L180" s="61"/><c r="M180" s="62"/></row><row collapsed="false" customFormat="true" customHeight="false" hidden="false" ht="15" outlineLevel="0" r="181" s="21"><c r="B181" s="52" t="s"><v>232</v></c><c r="C181" s="71" t="s"><v>506</v></c><c r="D181" s="72" t="s"><v>507</v></c><c r="E181" s="73" t="n"><v>19</v></c><c r="F181" s="56" t="n"><f aca="false">IF(ISNA(VLOOKUP(E181,Variables!$B$2:$E$39,3,FALSE())),&quot;&quot;,VLOOKUP(E181,Variables!$B$2:$E$39,3,FALSE()))</f><v>0</v></c><c r="G181" s="72" t="s"><v>503</v></c><c r="H181" s="74" t="n"><v>1</v></c><c r="I181" s="75"/><c r="J181" s="72"/><c r="K181" s="72"/><c r="L181" s="61"/><c r="M181" s="62"/></row><row collapsed="false" customFormat="true" customHeight="false" hidden="false" ht="15" outlineLevel="0" r="182" s="21"><c r="B182" s="52" t="s"><v>210</v></c><c r="C182" s="71" t="s"><v>508</v></c><c r="D182" s="72" t="s"><v>409</v></c><c r="E182" s="73" t="n"><v>19</v></c><c r="F182" s="56" t="n"><f aca="false">IF(ISNA(VLOOKUP(E182,Variables!$B$2:$E$39,3,FALSE())),&quot;&quot;,VLOOKUP(E182,Variables!$B$2:$E$39,3,FALSE()))</f><v>0</v></c><c r="G182" s="72" t="s"><v>503</v></c><c r="H182" s="74" t="n"><v>1</v></c><c r="I182" s="75"/><c r="J182" s="72"/><c r="K182" s="72"/><c r="L182" s="61"/><c r="M182" s="62"/></row><row collapsed="false" customFormat="true" customHeight="false" hidden="false" ht="15" outlineLevel="0" r="183" s="21"><c r="B183" s="52" t="s"><v>210</v></c><c r="C183" s="71" t="s"><v>333</v></c><c r="D183" s="72" t="s"><v>509</v></c><c r="E183" s="73" t="n"><v>19</v></c><c r="F183" s="56" t="n"><f aca="false">IF(ISNA(VLOOKUP(E183,Variables!$B$2:$E$39,3,FALSE())),&quot;&quot;,VLOOKUP(E183,Variables!$B$2:$E$39,3,FALSE()))</f><v>0</v></c><c r="G183" s="72" t="s"><v>503</v></c><c r="H183" s="74" t="n"><v>1</v></c><c r="I183" s="75"/><c r="J183" s="72"/><c r="K183" s="72"/><c r="L183" s="61"/><c r="M183" s="62"/></row><row collapsed="false" customFormat="true" customHeight="false" hidden="false" ht="15" outlineLevel="0" r="184" s="21"><c r="B184" s="52" t="s"><v>232</v></c><c r="C184" s="71" t="s"><v>333</v></c><c r="D184" s="72" t="s"><v>510</v></c><c r="E184" s="73" t="n"><v>19</v></c><c r="F184" s="56" t="n"><f aca="false">IF(ISNA(VLOOKUP(E184,Variables!$B$2:$E$39,3,FALSE())),&quot;&quot;,VLOOKUP(E184,Variables!$B$2:$E$39,3,FALSE()))</f><v>0</v></c><c r="G184" s="72" t="s"><v>503</v></c><c r="H184" s="74" t="n"><v>1</v></c><c r="I184" s="75"/><c r="J184" s="72"/><c r="K184" s="72"/><c r="L184" s="61"/><c r="M184" s="62"/></row><row collapsed="false" customFormat="true" customHeight="false" hidden="false" ht="15" outlineLevel="0" r="185" s="21"><c r="B185" s="52" t="s"><v>210</v></c><c r="C185" s="71" t="s"><v>511</v></c><c r="D185" s="72" t="s"><v>512</v></c><c r="E185" s="73" t="n"><v>19</v></c><c r="F185" s="56" t="n"><f aca="false">IF(ISNA(VLOOKUP(E185,Variables!$B$2:$E$39,3,FALSE())),&quot;&quot;,VLOOKUP(E185,Variables!$B$2:$E$39,3,FALSE()))</f><v>0</v></c><c r="G185" s="72" t="s"><v>503</v></c><c r="H185" s="74" t="n"><v>1</v></c><c r="I185" s="75"/><c r="J185" s="72"/><c r="K185" s="72"/><c r="L185" s="61"/><c r="M185" s="62"/></row><row collapsed="false" customFormat="true" customHeight="false" hidden="false" ht="15" outlineLevel="0" r="186" s="21"><c r="B186" s="52" t="s"><v>232</v></c><c r="C186" s="71" t="s"><v>511</v></c><c r="D186" s="72" t="s"><v>513</v></c><c r="E186" s="73" t="n"><v>19</v></c><c r="F186" s="56" t="n"><f aca="false">IF(ISNA(VLOOKUP(E186,Variables!$B$2:$E$39,3,FALSE())),&quot;&quot;,VLOOKUP(E186,Variables!$B$2:$E$39,3,FALSE()))</f><v>0</v></c><c r="G186" s="72" t="s"><v>503</v></c><c r="H186" s="74" t="n"><v>1</v></c><c r="I186" s="75"/><c r="J186" s="72"/><c r="K186" s="72"/><c r="L186" s="61"/><c r="M186" s="62"/></row><row collapsed="false" customFormat="true" customHeight="false" hidden="false" ht="15" outlineLevel="0" r="187" s="21"><c r="B187" s="52" t="s"><v>210</v></c><c r="C187" s="71" t="s"><v>514</v></c><c r="D187" s="72" t="s"><v>515</v></c><c r="E187" s="73" t="n"><v>19</v></c><c r="F187" s="56" t="n"><f aca="false">IF(ISNA(VLOOKUP(E187,Variables!$B$2:$E$39,3,FALSE())),&quot;&quot;,VLOOKUP(E187,Variables!$B$2:$E$39,3,FALSE()))</f><v>0</v></c><c r="G187" s="72" t="s"><v>503</v></c><c r="H187" s="74" t="n"><v>1</v></c><c r="I187" s="75"/><c r="J187" s="72"/><c r="K187" s="72"/><c r="L187" s="61"/><c r="M187" s="62"/></row><row collapsed="false" customFormat="true" customHeight="false" hidden="false" ht="15" outlineLevel="0" r="188" s="21"><c r="B188" s="52" t="s"><v>232</v></c><c r="C188" s="71" t="s"><v>514</v></c><c r="D188" s="72" t="s"><v>516</v></c><c r="E188" s="73" t="n"><v>19</v></c><c r="F188" s="56" t="n"><f aca="false">IF(ISNA(VLOOKUP(E188,Variables!$B$2:$E$39,3,FALSE())),&quot;&quot;,VLOOKUP(E188,Variables!$B$2:$E$39,3,FALSE()))</f><v>0</v></c><c r="G188" s="72" t="s"><v>503</v></c><c r="H188" s="74" t="n"><v>1</v></c><c r="I188" s="75"/><c r="J188" s="72"/><c r="K188" s="72"/><c r="L188" s="61"/><c r="M188" s="62"/></row><row collapsed="false" customFormat="true" customHeight="false" hidden="false" ht="15" outlineLevel="0" r="189" s="21"><c r="B189" s="52" t="s"><v>210</v></c><c r="C189" s="64" t="s"><v>517</v></c><c r="D189" s="60" t="s"><v>518</v></c><c r="E189" s="55" t="n"><v>20</v></c><c r="F189" s="56" t="n"><f aca="false">IF(ISNA(VLOOKUP(E189,Variables!$B$2:$E$39,3,FALSE())),&quot;&quot;,VLOOKUP(E189,Variables!$B$2:$E$39,3,FALSE()))</f><v>0</v></c><c r="G189" s="60" t="s"><v>112</v></c><c r="H189" s="58" t="n"><v>1</v></c><c r="I189" s="59"/><c r="J189" s="60"/><c r="K189" s="60"/><c r="L189" s="61"/><c r="M189" s="62"/></row><row collapsed="false" customFormat="true" customHeight="false" hidden="false" ht="15" outlineLevel="0" r="190" s="21"><c r="B190" s="52" t="s"><v>218</v></c><c r="C190" s="64" t="s"><v>517</v></c><c r="D190" s="60" t="s"><v>371</v></c><c r="E190" s="55" t="n"><v>20</v></c><c r="F190" s="56" t="n"><f aca="false">IF(ISNA(VLOOKUP(E190,Variables!$B$2:$E$39,3,FALSE())),&quot;&quot;,VLOOKUP(E190,Variables!$B$2:$E$39,3,FALSE()))</f><v>0</v></c><c r="G190" s="60" t="s"><v>112</v></c><c r="H190" s="58" t="n"><v>1</v></c><c r="I190" s="59"/><c r="J190" s="60"/><c r="K190" s="60"/><c r="L190" s="61"/><c r="M190" s="62"/></row><row collapsed="false" customFormat="true" customHeight="false" hidden="false" ht="15" outlineLevel="0" r="191" s="21"><c r="B191" s="52" t="s"><v>210</v></c><c r="C191" s="64" t="s"><v>519</v></c><c r="D191" s="60" t="s"><v>423</v></c><c r="E191" s="55" t="n"><v>20</v></c><c r="F191" s="56" t="n"><f aca="false">IF(ISNA(VLOOKUP(E191,Variables!$B$2:$E$39,3,FALSE())),&quot;&quot;,VLOOKUP(E191,Variables!$B$2:$E$39,3,FALSE()))</f><v>0</v></c><c r="G191" s="60" t="s"><v>112</v></c><c r="H191" s="58" t="n"><v>1</v></c><c r="I191" s="59"/><c r="J191" s="60"/><c r="K191" s="60"/><c r="L191" s="61"/><c r="M191" s="62"/></row><row collapsed="false" customFormat="true" customHeight="false" hidden="false" ht="15" outlineLevel="0" r="192" s="21"><c r="B192" s="52" t="s"><v>218</v></c><c r="C192" s="64" t="s"><v>519</v></c><c r="D192" s="60" t="s"><v>520</v></c><c r="E192" s="55" t="n"><v>20</v></c><c r="F192" s="56" t="n"><f aca="false">IF(ISNA(VLOOKUP(E192,Variables!$B$2:$E$39,3,FALSE())),&quot;&quot;,VLOOKUP(E192,Variables!$B$2:$E$39,3,FALSE()))</f><v>0</v></c><c r="G192" s="60" t="s"><v>112</v></c><c r="H192" s="58" t="n"><v>1</v></c><c r="I192" s="59"/><c r="J192" s="60"/><c r="K192" s="60"/><c r="L192" s="61"/><c r="M192" s="62"/></row><row collapsed="false" customFormat="true" customHeight="false" hidden="false" ht="15" outlineLevel="0" r="193" s="21"><c r="B193" s="52" t="s"><v>218</v></c><c r="C193" s="64" t="s"><v>521</v></c><c r="D193" s="60" t="s"><v>522</v></c><c r="E193" s="55" t="n"><v>20</v></c><c r="F193" s="56" t="n"><f aca="false">IF(ISNA(VLOOKUP(E193,Variables!$B$2:$E$39,3,FALSE())),&quot;&quot;,VLOOKUP(E193,Variables!$B$2:$E$39,3,FALSE()))</f><v>0</v></c><c r="G193" s="60" t="s"><v>112</v></c><c r="H193" s="58" t="n"><v>1</v></c><c r="I193" s="59"/><c r="J193" s="60"/><c r="K193" s="60"/><c r="L193" s="61"/><c r="M193" s="62"/></row><row collapsed="false" customFormat="true" customHeight="false" hidden="false" ht="15" outlineLevel="0" r="194" s="21"><c r="B194" s="52" t="s"><v>218</v></c><c r="C194" s="60" t="s"><v>112</v></c><c r="D194" s="64" t="s"><v>523</v></c><c r="E194" s="55" t="n"><v>20</v></c><c r="F194" s="56" t="n"><f aca="false">IF(ISNA(VLOOKUP(E194,Variables!$B$2:$E$39,3,FALSE())),&quot;&quot;,VLOOKUP(E194,Variables!$B$2:$E$39,3,FALSE()))</f><v>0</v></c><c r="G194" s="60" t="s"><v>112</v></c><c r="H194" s="58" t="n"><v>1</v></c><c r="I194" s="59"/><c r="J194" s="60"/><c r="K194" s="60"/><c r="L194" s="61"/><c r="M194" s="62"/></row><row collapsed="false" customFormat="true" customHeight="false" hidden="false" ht="15" outlineLevel="0" r="195" s="21"><c r="B195" s="52" t="s"><v>210</v></c><c r="C195" s="60" t="s"><v>112</v></c><c r="D195" s="64" t="s"><v>524</v></c><c r="E195" s="55" t="n"><v>20</v></c><c r="F195" s="56" t="n"><f aca="false">IF(ISNA(VLOOKUP(E195,Variables!$B$2:$E$39,3,FALSE())),&quot;&quot;,VLOOKUP(E195,Variables!$B$2:$E$39,3,FALSE()))</f><v>0</v></c><c r="G195" s="60" t="s"><v>112</v></c><c r="H195" s="58" t="n"><v>1</v></c><c r="I195" s="59"/><c r="J195" s="60"/><c r="K195" s="60"/><c r="L195" s="61"/><c r="M195" s="62"/></row><row collapsed="false" customFormat="true" customHeight="false" hidden="false" ht="15" outlineLevel="0" r="196" s="21"><c r="B196" s="52" t="s"><v>218</v></c><c r="C196" s="64" t="s"><v>525</v></c><c r="D196" s="60" t="s"><v>526</v></c><c r="E196" s="55" t="n"><v>20</v></c><c r="F196" s="56" t="n"><f aca="false">IF(ISNA(VLOOKUP(E196,Variables!$B$2:$E$39,3,FALSE())),&quot;&quot;,VLOOKUP(E196,Variables!$B$2:$E$39,3,FALSE()))</f><v>0</v></c><c r="G196" s="60" t="s"><v>112</v></c><c r="H196" s="58" t="n"><v>1</v></c><c r="I196" s="59"/><c r="J196" s="60"/><c r="K196" s="60"/><c r="L196" s="61"/><c r="M196" s="62"/></row><row collapsed="false" customFormat="true" customHeight="false" hidden="false" ht="15" outlineLevel="0" r="197" s="21"><c r="B197" s="52" t="s"><v>210</v></c><c r="C197" s="64" t="s"><v>527</v></c><c r="D197" s="60" t="s"><v>528</v></c><c r="E197" s="55" t="n"><v>20</v></c><c r="F197" s="56" t="n"><f aca="false">IF(ISNA(VLOOKUP(E197,Variables!$B$2:$E$39,3,FALSE())),&quot;&quot;,VLOOKUP(E197,Variables!$B$2:$E$39,3,FALSE()))</f><v>0</v></c><c r="G197" s="60" t="s"><v>112</v></c><c r="H197" s="58" t="n"><v>1</v></c><c r="I197" s="59"/><c r="J197" s="60"/><c r="K197" s="60"/><c r="L197" s="61"/><c r="M197" s="62"/></row><row collapsed="false" customFormat="true" customHeight="false" hidden="false" ht="15" outlineLevel="0" r="198" s="21"><c r="B198" s="52" t="s"><v>210</v></c><c r="C198" s="64" t="s"><v>529</v></c><c r="D198" s="60" t="s"><v>239</v></c><c r="E198" s="55" t="n"><v>21</v></c><c r="F198" s="56" t="n"><f aca="false">IF(ISNA(VLOOKUP(E198,Variables!$B$2:$E$39,3,FALSE())),&quot;&quot;,VLOOKUP(E198,Variables!$B$2:$E$39,3,FALSE()))</f><v>0</v></c><c r="G198" s="60" t="s"><v>530</v></c><c r="H198" s="58" t="n"><v>1</v></c><c r="I198" s="59"/><c r="J198" s="60"/><c r="K198" s="60"/><c r="L198" s="61"/><c r="M198" s="62"/></row><row collapsed="false" customFormat="true" customHeight="false" hidden="false" ht="15" outlineLevel="0" r="199" s="21"><c r="B199" s="52" t="s"><v>218</v></c><c r="C199" s="64" t="s"><v>529</v></c><c r="D199" s="60" t="s"><v>531</v></c><c r="E199" s="55" t="n"><v>21</v></c><c r="F199" s="56" t="n"><f aca="false">IF(ISNA(VLOOKUP(E199,Variables!$B$2:$E$39,3,FALSE())),&quot;&quot;,VLOOKUP(E199,Variables!$B$2:$E$39,3,FALSE()))</f><v>0</v></c><c r="G199" s="60" t="s"><v>530</v></c><c r="H199" s="58" t="n"><v>1</v></c><c r="I199" s="59"/><c r="J199" s="60"/><c r="K199" s="60"/><c r="L199" s="61"/><c r="M199" s="62"/></row><row collapsed="false" customFormat="true" customHeight="false" hidden="false" ht="15" outlineLevel="0" r="200" s="21"><c r="B200" s="52" t="s"><v>232</v></c><c r="C200" s="71" t="s"><v>532</v></c><c r="D200" s="76" t="s"><v>533</v></c><c r="E200" s="55" t="n"><v>21</v></c><c r="F200" s="56" t="n"><f aca="false">IF(ISNA(VLOOKUP(E200,Variables!$B$2:$E$39,3,FALSE())),&quot;&quot;,VLOOKUP(E200,Variables!$B$2:$E$39,3,FALSE()))</f><v>0</v></c><c r="G200" s="72" t="s"><v>530</v></c><c r="H200" s="74" t="n"><v>1</v></c><c r="I200" s="75"/><c r="J200" s="72"/><c r="K200" s="72"/><c r="L200" s="61"/><c r="M200" s="62"/></row><row collapsed="false" customFormat="true" customHeight="false" hidden="false" ht="15" outlineLevel="0" r="201" s="21"><c r="B201" s="52" t="s"><v>210</v></c><c r="C201" s="71" t="s"><v>532</v></c><c r="D201" s="76" t="s"><v>534</v></c><c r="E201" s="55" t="n"><v>21</v></c><c r="F201" s="56" t="n"><f aca="false">IF(ISNA(VLOOKUP(E201,Variables!$B$2:$E$39,3,FALSE())),&quot;&quot;,VLOOKUP(E201,Variables!$B$2:$E$39,3,FALSE()))</f><v>0</v></c><c r="G201" s="72" t="s"><v>530</v></c><c r="H201" s="74" t="n"><v>1</v></c><c r="I201" s="75"/><c r="J201" s="72"/><c r="K201" s="72"/><c r="L201" s="61"/><c r="M201" s="62"/></row><row collapsed="false" customFormat="true" customHeight="false" hidden="false" ht="15" outlineLevel="0" r="202" s="21"><c r="B202" s="52" t="s"><v>232</v></c><c r="C202" s="71" t="s"><v>535</v></c><c r="D202" s="72" t="s"><v>536</v></c><c r="E202" s="55" t="n"><v>21</v></c><c r="F202" s="56" t="n"><f aca="false">IF(ISNA(VLOOKUP(E202,Variables!$B$2:$E$39,3,FALSE())),&quot;&quot;,VLOOKUP(E202,Variables!$B$2:$E$39,3,FALSE()))</f><v>0</v></c><c r="G202" s="72" t="s"><v>530</v></c><c r="H202" s="74" t="n"><v>1</v></c><c r="I202" s="75"/><c r="J202" s="72"/><c r="K202" s="72"/><c r="L202" s="61"/></row><row collapsed="false" customFormat="true" customHeight="false" hidden="false" ht="15" outlineLevel="0" r="203" s="21"><c r="B203" s="52" t="s"><v>210</v></c><c r="C203" s="71" t="s"><v>535</v></c><c r="D203" s="72" t="s"><v>295</v></c><c r="E203" s="55" t="n"><v>21</v></c><c r="F203" s="56" t="n"><f aca="false">IF(ISNA(VLOOKUP(E203,Variables!$B$2:$E$39,3,FALSE())),&quot;&quot;,VLOOKUP(E203,Variables!$B$2:$E$39,3,FALSE()))</f><v>0</v></c><c r="G203" s="72" t="s"><v>530</v></c><c r="H203" s="74" t="n"><v>1</v></c><c r="I203" s="75"/><c r="J203" s="72"/><c r="K203" s="72"/><c r="L203" s="61"/></row><row collapsed="false" customFormat="true" customHeight="false" hidden="false" ht="15" outlineLevel="0" r="204" s="21"><c r="B204" s="52" t="s"><v>210</v></c><c r="C204" s="71" t="s"><v>537</v></c><c r="D204" s="72" t="s"><v>299</v></c><c r="E204" s="55" t="n"><v>21</v></c><c r="F204" s="56" t="n"><f aca="false">IF(ISNA(VLOOKUP(E204,Variables!$B$2:$E$39,3,FALSE())),&quot;&quot;,VLOOKUP(E204,Variables!$B$2:$E$39,3,FALSE()))</f><v>0</v></c><c r="G204" s="72" t="s"><v>530</v></c><c r="H204" s="74" t="n"><v>1</v></c><c r="I204" s="75"/><c r="J204" s="72"/><c r="K204" s="72"/><c r="L204" s="61"/></row><row collapsed="false" customFormat="true" customHeight="false" hidden="false" ht="15" outlineLevel="0" r="205" s="21"><c r="B205" s="52" t="s"><v>232</v></c><c r="C205" s="71" t="s"><v>537</v></c><c r="D205" s="72" t="s"><v>538</v></c><c r="E205" s="55" t="n"><v>21</v></c><c r="F205" s="56" t="n"><f aca="false">IF(ISNA(VLOOKUP(E205,Variables!$B$2:$E$39,3,FALSE())),&quot;&quot;,VLOOKUP(E205,Variables!$B$2:$E$39,3,FALSE()))</f><v>0</v></c><c r="G205" s="72" t="s"><v>530</v></c><c r="H205" s="74" t="n"><v>1</v></c><c r="I205" s="75"/><c r="J205" s="72"/><c r="K205" s="72"/><c r="L205" s="61"/></row><row collapsed="false" customFormat="true" customHeight="false" hidden="false" ht="15" outlineLevel="0" r="206" s="21"><c r="B206" s="52" t="s"><v>218</v></c><c r="C206" s="64" t="s"><v>15</v></c><c r="D206" s="60" t="s"><v>539</v></c><c r="E206" s="55" t="n"><v>21</v></c><c r="F206" s="56" t="n"><f aca="false">IF(ISNA(VLOOKUP(E206,Variables!$B$2:$E$39,3,FALSE())),&quot;&quot;,VLOOKUP(E206,Variables!$B$2:$E$39,3,FALSE()))</f><v>0</v></c><c r="G206" s="60" t="s"><v>540</v></c><c r="H206" s="58" t="n"><v>1</v></c><c r="I206" s="59"/><c r="J206" s="60"/><c r="K206" s="60"/><c r="L206" s="61"/></row><row collapsed="false" customFormat="true" customHeight="false" hidden="false" ht="15" outlineLevel="0" r="207" s="21"><c r="B207" s="52" t="s"><v>210</v></c><c r="C207" s="64" t="s"><v>541</v></c><c r="D207" s="60" t="s"><v>542</v></c><c r="E207" s="55" t="n"><v>21</v></c><c r="F207" s="56" t="n"><f aca="false">IF(ISNA(VLOOKUP(E207,Variables!$B$2:$E$39,3,FALSE())),&quot;&quot;,VLOOKUP(E207,Variables!$B$2:$E$39,3,FALSE()))</f><v>0</v></c><c r="G207" s="60" t="s"><v>540</v></c><c r="H207" s="58" t="n"><v>1</v></c><c r="I207" s="59"/><c r="J207" s="60"/><c r="K207" s="60"/><c r="L207" s="61"/></row><row collapsed="false" customFormat="true" customHeight="false" hidden="false" ht="15" outlineLevel="0" r="208" s="21"><c r="B208" s="52" t="s"><v>210</v></c><c r="C208" s="60" t="s"><v>543</v></c><c r="D208" s="63" t="s"><v>544</v></c><c r="E208" s="55" t="n"><v>22</v></c><c r="F208" s="56" t="n"><f aca="false">IF(ISNA(VLOOKUP(E208,Variables!$B$2:$E$39,3,FALSE())),&quot;&quot;,VLOOKUP(E208,Variables!$B$2:$E$39,3,FALSE()))</f><v>0</v></c><c r="G208" s="60" t="s"><v>545</v></c><c r="H208" s="58" t="n"><v>1</v></c><c r="I208" s="59"/><c r="J208" s="60"/><c r="K208" s="60"/><c r="L208" s="61"/></row><row collapsed="false" customFormat="true" customHeight="false" hidden="false" ht="15" outlineLevel="0" r="209" s="21"><c r="B209" s="52" t="s"><v>218</v></c><c r="C209" s="60" t="s"><v>543</v></c><c r="D209" s="64" t="s"><v>546</v></c><c r="E209" s="55" t="n"><v>22</v></c><c r="F209" s="56" t="n"><f aca="false">IF(ISNA(VLOOKUP(E209,Variables!$B$2:$E$39,3,FALSE())),&quot;&quot;,VLOOKUP(E209,Variables!$B$2:$E$39,3,FALSE()))</f><v>0</v></c><c r="G209" s="60" t="s"><v>545</v></c><c r="H209" s="58" t="n"><v>1</v></c><c r="I209" s="59"/><c r="J209" s="60"/><c r="K209" s="60"/><c r="L209" s="61"/></row><row collapsed="false" customFormat="true" customHeight="false" hidden="false" ht="15" outlineLevel="0" r="210" s="21"><c r="B210" s="52" t="s"><v>547</v></c><c r="C210" s="60" t="s"><v>543</v></c><c r="D210" s="64" t="s"><v>548</v></c><c r="E210" s="55" t="n"><v>22</v></c><c r="F210" s="56" t="n"><f aca="false">IF(ISNA(VLOOKUP(E210,Variables!$B$2:$E$39,3,FALSE())),&quot;&quot;,VLOOKUP(E210,Variables!$B$2:$E$39,3,FALSE()))</f><v>0</v></c><c r="G210" s="60" t="s"><v>545</v></c><c r="H210" s="58" t="n"><v>1</v></c><c r="I210" s="59"/><c r="J210" s="60"/><c r="K210" s="60"/><c r="L210" s="61"/></row><row collapsed="false" customFormat="false" customHeight="false" hidden="false" ht="15" outlineLevel="0" r="211"><c r="A211" s="21"/><c r="B211" s="77" t="s"><v>218</v></c><c r="C211" s="78" t="s"><v>549</v></c><c r="D211" s="79" t="s"><v>550</v></c><c r="E211" s="55" t="n"><v>22</v></c><c r="F211" s="56" t="n"><f aca="false">IF(ISNA(VLOOKUP(E211,Variables!$B$2:$E$39,3,FALSE())),&quot;&quot;,VLOOKUP(E211,Variables!$B$2:$E$39,3,FALSE()))</f><v>0</v></c><c r="G211" s="60" t="s"><v>545</v></c><c r="H211" s="58" t="n"><v>1</v></c><c r="I211" s="59"/><c r="J211" s="80"/><c r="K211" s="80"/><c r="L211" s="61"/></row><row collapsed="false" customFormat="false" customHeight="false" hidden="false" ht="15" outlineLevel="0" r="212"><c r="A212" s="21"/><c r="B212" s="52" t="s"><v>218</v></c><c r="C212" s="64" t="s"><v>193</v></c><c r="D212" s="66" t="s"><v>551</v></c><c r="E212" s="55" t="n"><v>22</v></c><c r="F212" s="56" t="n"><f aca="false">IF(ISNA(VLOOKUP(E212,Variables!$B$2:$E$39,3,FALSE())),&quot;&quot;,VLOOKUP(E212,Variables!$B$2:$E$39,3,FALSE()))</f><v>0</v></c><c r="G212" s="60" t="s"><v>545</v></c><c r="H212" s="58" t="n"><v>1</v></c><c r="I212" s="59"/><c r="J212" s="60"/><c r="K212" s="60"/><c r="L212" s="61"/></row><row collapsed="false" customFormat="false" customHeight="false" hidden="false" ht="15" outlineLevel="0" r="213"><c r="A213" s="21"/><c r="B213" s="52" t="s"><v>210</v></c><c r="C213" s="64" t="s"><v>193</v></c><c r="D213" s="66" t="s"><v>552</v></c><c r="E213" s="55" t="n"><v>22</v></c><c r="F213" s="56" t="n"><f aca="false">IF(ISNA(VLOOKUP(E213,Variables!$B$2:$E$39,3,FALSE())),&quot;&quot;,VLOOKUP(E213,Variables!$B$2:$E$39,3,FALSE()))</f><v>0</v></c><c r="G213" s="60" t="s"><v>545</v></c><c r="H213" s="58" t="n"><v>1</v></c><c r="I213" s="59"/><c r="J213" s="60"/><c r="K213" s="60"/><c r="L213" s="61"/></row><row collapsed="false" customFormat="true" customHeight="false" hidden="false" ht="15" outlineLevel="0" r="214" s="21"><c r="B214" s="52" t="s"><v>210</v></c><c r="C214" s="64" t="s"><v>545</v></c><c r="D214" s="60" t="s"><v>553</v></c><c r="E214" s="55" t="n"><v>22</v></c><c r="F214" s="56" t="n"><f aca="false">IF(ISNA(VLOOKUP(E214,Variables!$B$2:$E$39,3,FALSE())),&quot;&quot;,VLOOKUP(E214,Variables!$B$2:$E$39,3,FALSE()))</f><v>0</v></c><c r="G214" s="60" t="s"><v>545</v></c><c r="H214" s="58" t="n"><v>1</v></c><c r="I214" s="59"/><c r="J214" s="60"/><c r="K214" s="60"/><c r="L214" s="61"/></row><row collapsed="false" customFormat="true" customHeight="false" hidden="false" ht="15" outlineLevel="0" r="215" s="21"><c r="B215" s="52" t="s"><v>218</v></c><c r="C215" s="64" t="s"><v>545</v></c><c r="D215" s="60" t="s"><v>554</v></c><c r="E215" s="55" t="n"><v>22</v></c><c r="F215" s="56" t="n"><f aca="false">IF(ISNA(VLOOKUP(E215,Variables!$B$2:$E$39,3,FALSE())),&quot;&quot;,VLOOKUP(E215,Variables!$B$2:$E$39,3,FALSE()))</f><v>0</v></c><c r="G215" s="60" t="s"><v>545</v></c><c r="H215" s="58" t="n"><v>1</v></c><c r="I215" s="59"/><c r="J215" s="60"/><c r="K215" s="60"/><c r="L215" s="61"/></row><row collapsed="false" customFormat="true" customHeight="false" hidden="false" ht="15" outlineLevel="0" r="216" s="21"><c r="B216" s="52" t="s"><v>218</v></c><c r="C216" s="64" t="s"><v>555</v></c><c r="D216" s="60" t="s"><v>556</v></c><c r="E216" s="55" t="n"><v>22</v></c><c r="F216" s="56" t="n"><f aca="false">IF(ISNA(VLOOKUP(E216,Variables!$B$2:$E$39,3,FALSE())),&quot;&quot;,VLOOKUP(E216,Variables!$B$2:$E$39,3,FALSE()))</f><v>0</v></c><c r="G216" s="60" t="s"><v>545</v></c><c r="H216" s="58" t="n"><v>1</v></c><c r="I216" s="59"/><c r="J216" s="60"/><c r="K216" s="60"/><c r="L216" s="61"/></row><row collapsed="false" customFormat="true" customHeight="false" hidden="false" ht="15" outlineLevel="0" r="217" s="21"><c r="B217" s="52" t="s"><v>210</v></c><c r="C217" s="64" t="s"><v>555</v></c><c r="D217" s="60" t="s"><v>557</v></c><c r="E217" s="55" t="n"><v>22</v></c><c r="F217" s="56" t="n"><f aca="false">IF(ISNA(VLOOKUP(E217,Variables!$B$2:$E$39,3,FALSE())),&quot;&quot;,VLOOKUP(E217,Variables!$B$2:$E$39,3,FALSE()))</f><v>0</v></c><c r="G217" s="60" t="s"><v>545</v></c><c r="H217" s="58" t="n"><v>1</v></c><c r="I217" s="59"/><c r="J217" s="60"/><c r="K217" s="60"/><c r="L217" s="61"/></row><row collapsed="false" customFormat="true" customHeight="false" hidden="false" ht="15" outlineLevel="0" r="218" s="21"><c r="B218" s="52" t="s"><v>218</v></c><c r="C218" s="64" t="s"><v>558</v></c><c r="D218" s="60" t="s"><v>559</v></c><c r="E218" s="55" t="n"><v>23</v></c><c r="F218" s="56" t="n"><f aca="false">IF(ISNA(VLOOKUP(E218,Variables!$B$2:$E$39,3,FALSE())),&quot;&quot;,VLOOKUP(E218,Variables!$B$2:$E$39,3,FALSE()))</f><v>0</v></c><c r="G218" s="60" t="s"><v>93</v></c><c r="H218" s="58" t="n"><v>1</v></c><c r="I218" s="59"/><c r="J218" s="60"/><c r="K218" s="60"/><c r="L218" s="61"/></row><row collapsed="false" customFormat="true" customHeight="false" hidden="false" ht="15" outlineLevel="0" r="219" s="21"><c r="B219" s="52" t="s"><v>210</v></c><c r="C219" s="53" t="s"><v>560</v></c><c r="D219" s="60" t="s"><v>399</v></c><c r="E219" s="55" t="n"><v>23</v></c><c r="F219" s="56" t="n"><f aca="false">IF(ISNA(VLOOKUP(E219,Variables!$B$2:$E$39,3,FALSE())),&quot;&quot;,VLOOKUP(E219,Variables!$B$2:$E$39,3,FALSE()))</f><v>0</v></c><c r="G219" s="60" t="s"><v>93</v></c><c r="H219" s="58" t="n"><v>1</v></c><c r="I219" s="59"/><c r="J219" s="60"/><c r="K219" s="60"/><c r="L219" s="61"/></row><row collapsed="false" customFormat="true" customHeight="false" hidden="false" ht="15" outlineLevel="0" r="220" s="21"><c r="B220" s="52" t="s"><v>561</v></c><c r="C220" s="64" t="s"><v>562</v></c><c r="D220" s="60" t="s"><v>563</v></c><c r="E220" s="55" t="n"><v>23</v></c><c r="F220" s="56" t="n"><f aca="false">IF(ISNA(VLOOKUP(E220,Variables!$B$2:$E$39,3,FALSE())),&quot;&quot;,VLOOKUP(E220,Variables!$B$2:$E$39,3,FALSE()))</f><v>0</v></c><c r="G220" s="60" t="s"><v>93</v></c><c r="H220" s="58" t="n"><v>1</v></c><c r="I220" s="59"/><c r="J220" s="60"/><c r="K220" s="60"/><c r="L220" s="61"/></row><row collapsed="false" customFormat="true" customHeight="false" hidden="false" ht="15" outlineLevel="0" r="221" s="21"><c r="B221" s="52" t="s"><v>218</v></c><c r="C221" s="64" t="s"><v>93</v></c><c r="D221" s="60" t="s"><v>533</v></c><c r="E221" s="55" t="n"><v>23</v></c><c r="F221" s="56" t="n"><f aca="false">IF(ISNA(VLOOKUP(E221,Variables!$B$2:$E$39,3,FALSE())),&quot;&quot;,VLOOKUP(E221,Variables!$B$2:$E$39,3,FALSE()))</f><v>0</v></c><c r="G221" s="60" t="s"><v>93</v></c><c r="H221" s="58" t="n"><v>1</v></c><c r="I221" s="59"/><c r="J221" s="60"/><c r="K221" s="60"/><c r="L221" s="61"/></row><row collapsed="false" customFormat="true" customHeight="false" hidden="false" ht="15" outlineLevel="0" r="222" s="21"><c r="B222" s="52" t="s"><v>210</v></c><c r="C222" s="64" t="s"><v>93</v></c><c r="D222" s="60" t="s"><v>564</v></c><c r="E222" s="55" t="n"><v>23</v></c><c r="F222" s="56" t="n"><f aca="false">IF(ISNA(VLOOKUP(E222,Variables!$B$2:$E$39,3,FALSE())),&quot;&quot;,VLOOKUP(E222,Variables!$B$2:$E$39,3,FALSE()))</f><v>0</v></c><c r="G222" s="60" t="s"><v>93</v></c><c r="H222" s="58" t="n"><v>1</v></c><c r="I222" s="59"/><c r="J222" s="60"/><c r="K222" s="60"/><c r="L222" s="61"/></row><row collapsed="false" customFormat="true" customHeight="false" hidden="false" ht="15" outlineLevel="0" r="223" s="21"><c r="B223" s="52" t="s"><v>218</v></c><c r="C223" s="64" t="s"><v>565</v></c><c r="D223" s="66" t="s"><v>566</v></c><c r="E223" s="55" t="n"><v>23</v></c><c r="F223" s="56" t="n"><f aca="false">IF(ISNA(VLOOKUP(E223,Variables!$B$2:$E$39,3,FALSE())),&quot;&quot;,VLOOKUP(E223,Variables!$B$2:$E$39,3,FALSE()))</f><v>0</v></c><c r="G223" s="60" t="s"><v>93</v></c><c r="H223" s="58" t="n"><v>1</v></c><c r="I223" s="59"/><c r="J223" s="60"/><c r="K223" s="60"/><c r="L223" s="61"/></row><row collapsed="false" customFormat="true" customHeight="false" hidden="false" ht="15" outlineLevel="0" r="224" s="21"><c r="B224" s="52" t="s"><v>218</v></c><c r="C224" s="64" t="s"><v>567</v></c><c r="D224" s="60" t="s"><v>568</v></c><c r="E224" s="55" t="n"><v>23</v></c><c r="F224" s="56" t="n"><f aca="false">IF(ISNA(VLOOKUP(E224,Variables!$B$2:$E$39,3,FALSE())),&quot;&quot;,VLOOKUP(E224,Variables!$B$2:$E$39,3,FALSE()))</f><v>0</v></c><c r="G224" s="60" t="s"><v>93</v></c><c r="H224" s="58" t="n"><v>1</v></c><c r="I224" s="59"/><c r="J224" s="60"/><c r="K224" s="60"/><c r="L224" s="61"/></row><row collapsed="false" customFormat="true" customHeight="false" hidden="false" ht="15" outlineLevel="0" r="225" s="21"><c r="B225" s="52" t="s"><v>210</v></c><c r="C225" s="64" t="s"><v>567</v></c><c r="D225" s="60" t="s"><v>490</v></c><c r="E225" s="55" t="n"><v>23</v></c><c r="F225" s="56" t="n"><f aca="false">IF(ISNA(VLOOKUP(E225,Variables!$B$2:$E$39,3,FALSE())),&quot;&quot;,VLOOKUP(E225,Variables!$B$2:$E$39,3,FALSE()))</f><v>0</v></c><c r="G225" s="60" t="s"><v>93</v></c><c r="H225" s="58" t="n"><v>1</v></c><c r="I225" s="59"/><c r="J225" s="60"/><c r="K225" s="60"/><c r="L225" s="61"/></row><row collapsed="false" customFormat="true" customHeight="false" hidden="false" ht="15" outlineLevel="0" r="226" s="81"><c r="A226" s="21"/><c r="B226" s="52" t="s"><v>210</v></c><c r="C226" s="65" t="s"><v>569</v></c><c r="D226" s="66" t="s"><v>570</v></c><c r="E226" s="55" t="n"><v>23</v></c><c r="F226" s="56" t="n"><f aca="false">IF(ISNA(VLOOKUP(E226,Variables!$B$2:$E$39,3,FALSE())),&quot;&quot;,VLOOKUP(E226,Variables!$B$2:$E$39,3,FALSE()))</f><v>0</v></c><c r="G226" s="60" t="s"><v>571</v></c><c r="H226" s="58" t="n"><v>1</v></c><c r="I226" s="59"/><c r="J226" s="60"/><c r="K226" s="60"/><c r="L226" s="61"/></row><row collapsed="false" customFormat="true" customHeight="false" hidden="false" ht="15" outlineLevel="0" r="227" s="81"><c r="A227" s="21"/><c r="B227" s="52" t="s"><v>218</v></c><c r="C227" s="53" t="s"><v>572</v></c><c r="D227" s="63" t="s"><v>401</v></c><c r="E227" s="55" t="n"><v>24</v></c><c r="F227" s="56" t="n"><f aca="false">IF(ISNA(VLOOKUP(E227,Variables!$B$2:$E$39,3,FALSE())),&quot;&quot;,VLOOKUP(E227,Variables!$B$2:$E$39,3,FALSE()))</f><v>0</v></c><c r="G227" s="60" t="s"><v>573</v></c><c r="H227" s="58" t="n"><v>1</v></c><c r="I227" s="59"/><c r="J227" s="60"/><c r="K227" s="60"/><c r="L227" s="61"/></row><row collapsed="false" customFormat="true" customHeight="false" hidden="false" ht="15" outlineLevel="0" r="228" s="81"><c r="A228" s="21"/><c r="B228" s="52" t="s"><v>210</v></c><c r="C228" s="64" t="s"><v>574</v></c><c r="D228" s="66" t="s"><v>575</v></c><c r="E228" s="55" t="n"><v>24</v></c><c r="F228" s="56" t="n"><f aca="false">IF(ISNA(VLOOKUP(E228,Variables!$B$2:$E$39,3,FALSE())),&quot;&quot;,VLOOKUP(E228,Variables!$B$2:$E$39,3,FALSE()))</f><v>0</v></c><c r="G228" s="60" t="s"><v>573</v></c><c r="H228" s="58" t="n"><v>1</v></c><c r="I228" s="59"/><c r="J228" s="60"/><c r="K228" s="60"/><c r="L228" s="61"/></row><row collapsed="false" customFormat="true" customHeight="false" hidden="false" ht="15" outlineLevel="0" r="229" s="81"><c r="A229" s="21"/><c r="B229" s="52" t="s"><v>218</v></c><c r="C229" s="64" t="s"><v>574</v></c><c r="D229" s="54"/><c r="E229" s="55" t="n"><v>24</v></c><c r="F229" s="56" t="n"><f aca="false">IF(ISNA(VLOOKUP(E229,Variables!$B$2:$E$39,3,FALSE())),&quot;&quot;,VLOOKUP(E229,Variables!$B$2:$E$39,3,FALSE()))</f><v>0</v></c><c r="G229" s="60" t="s"><v>573</v></c><c r="H229" s="58" t="n"><v>1</v></c><c r="I229" s="59"/><c r="J229" s="60"/><c r="K229" s="60"/><c r="L229" s="61"/></row><row collapsed="false" customFormat="true" customHeight="false" hidden="false" ht="15" outlineLevel="0" r="230" s="81"><c r="A230" s="21"/><c r="B230" s="52" t="s"><v>210</v></c><c r="C230" s="64" t="s"><v>576</v></c><c r="D230" s="66" t="s"><v>577</v></c><c r="E230" s="55" t="n"><v>24</v></c><c r="F230" s="56" t="n"><f aca="false">IF(ISNA(VLOOKUP(E230,Variables!$B$2:$E$39,3,FALSE())),&quot;&quot;,VLOOKUP(E230,Variables!$B$2:$E$39,3,FALSE()))</f><v>0</v></c><c r="G230" s="60" t="s"><v>573</v></c><c r="H230" s="58" t="n"><v>1</v></c><c r="I230" s="59"/><c r="J230" s="60"/><c r="K230" s="60"/><c r="L230" s="61"/></row><row collapsed="false" customFormat="true" customHeight="false" hidden="false" ht="15" outlineLevel="0" r="231" s="81"><c r="A231" s="21"/><c r="B231" s="52" t="s"><v>210</v></c><c r="C231" s="64" t="s"><v>576</v></c><c r="D231" s="66" t="s"><v>578</v></c><c r="E231" s="55" t="n"><v>24</v></c><c r="F231" s="56" t="n"><f aca="false">IF(ISNA(VLOOKUP(E231,Variables!$B$2:$E$39,3,FALSE())),&quot;&quot;,VLOOKUP(E231,Variables!$B$2:$E$39,3,FALSE()))</f><v>0</v></c><c r="G231" s="60" t="s"><v>573</v></c><c r="H231" s="58" t="n"><v>1</v></c><c r="I231" s="59"/><c r="J231" s="60"/><c r="K231" s="60"/><c r="L231" s="61"/></row><row collapsed="false" customFormat="true" customHeight="false" hidden="false" ht="15" outlineLevel="0" r="232" s="81"><c r="A232" s="21"/><c r="B232" s="52" t="s"><v>218</v></c><c r="C232" s="64" t="s"><v>576</v></c><c r="D232" s="54" t="s"><v>579</v></c><c r="E232" s="55" t="n"><v>24</v></c><c r="F232" s="56" t="n"><f aca="false">IF(ISNA(VLOOKUP(E232,Variables!$B$2:$E$39,3,FALSE())),&quot;&quot;,VLOOKUP(E232,Variables!$B$2:$E$39,3,FALSE()))</f><v>0</v></c><c r="G232" s="60" t="s"><v>573</v></c><c r="H232" s="58" t="n"><v>1</v></c><c r="I232" s="59"/><c r="J232" s="60"/><c r="K232" s="60"/><c r="L232" s="61"/></row><row collapsed="false" customFormat="true" customHeight="false" hidden="false" ht="15" outlineLevel="0" r="233" s="81"><c r="A233" s="21"/><c r="B233" s="52" t="s"><v>210</v></c><c r="C233" s="64" t="s"><v>193</v></c><c r="D233" s="66" t="s"><v>580</v></c><c r="E233" s="55" t="n"><v>24</v></c><c r="F233" s="56" t="n"><f aca="false">IF(ISNA(VLOOKUP(E233,Variables!$B$2:$E$39,3,FALSE())),&quot;&quot;,VLOOKUP(E233,Variables!$B$2:$E$39,3,FALSE()))</f><v>0</v></c><c r="G233" s="60" t="s"><v>581</v></c><c r="H233" s="58" t="n"><v>1</v></c><c r="I233" s="59"/><c r="J233" s="60"/><c r="K233" s="60"/><c r="L233" s="61"/></row><row collapsed="false" customFormat="true" customHeight="false" hidden="false" ht="15" outlineLevel="0" r="234" s="81"><c r="A234" s="21"/><c r="B234" s="52" t="s"><v>218</v></c><c r="C234" s="64" t="s"><v>582</v></c><c r="D234" s="66" t="s"><v>354</v></c><c r="E234" s="55" t="n"><v>24</v></c><c r="F234" s="56" t="n"><f aca="false">IF(ISNA(VLOOKUP(E234,Variables!$B$2:$E$39,3,FALSE())),&quot;&quot;,VLOOKUP(E234,Variables!$B$2:$E$39,3,FALSE()))</f><v>0</v></c><c r="G234" s="60" t="s"><v>583</v></c><c r="H234" s="58" t="n"><v>1</v></c><c r="I234" s="59"/><c r="J234" s="60"/><c r="K234" s="60"/><c r="L234" s="61"/></row><row collapsed="false" customFormat="true" customHeight="false" hidden="false" ht="15" outlineLevel="0" r="235" s="81"><c r="A235" s="21"/><c r="B235" s="52" t="s"><v>210</v></c><c r="C235" s="64" t="s"><v>584</v></c><c r="D235" s="66" t="s"><v>329</v></c><c r="E235" s="55" t="n"><v>24</v></c><c r="F235" s="56" t="n"><f aca="false">IF(ISNA(VLOOKUP(E235,Variables!$B$2:$E$39,3,FALSE())),&quot;&quot;,VLOOKUP(E235,Variables!$B$2:$E$39,3,FALSE()))</f><v>0</v></c><c r="G235" s="57" t="s"><v>583</v></c><c r="H235" s="58" t="n"><v>1</v></c><c r="I235" s="59"/><c r="J235" s="60"/><c r="K235" s="60"/><c r="L235" s="61"/></row><row collapsed="false" customFormat="true" customHeight="false" hidden="false" ht="15" outlineLevel="0" r="236" s="81"><c r="A236" s="21"/><c r="B236" s="52" t="s"><v>210</v></c><c r="C236" s="71" t="s"><v>585</v></c><c r="D236" s="66" t="s"><v>586</v></c><c r="E236" s="55" t="n"><v>25</v></c><c r="F236" s="56" t="n"><f aca="false">IF(ISNA(VLOOKUP(E236,Variables!$B$2:$E$39,3,FALSE())),&quot;&quot;,VLOOKUP(E236,Variables!$B$2:$E$39,3,FALSE()))</f><v>0</v></c><c r="G236" s="57" t="s"><v>66</v></c><c r="H236" s="58" t="n"><v>1</v></c><c r="I236" s="59"/><c r="J236" s="60"/><c r="K236" s="60"/><c r="L236" s="61"/></row><row collapsed="false" customFormat="true" customHeight="false" hidden="false" ht="15" outlineLevel="0" r="237" s="81"><c r="A237" s="21"/><c r="B237" s="52" t="s"><v>218</v></c><c r="C237" s="64" t="s"><v>587</v></c><c r="D237" s="66" t="s"><v>588</v></c><c r="E237" s="55" t="n"><v>25</v></c><c r="F237" s="56" t="n"><f aca="false">IF(ISNA(VLOOKUP(E237,Variables!$B$2:$E$39,3,FALSE())),&quot;&quot;,VLOOKUP(E237,Variables!$B$2:$E$39,3,FALSE()))</f><v>0</v></c><c r="G237" s="57" t="s"><v>66</v></c><c r="H237" s="67" t="n"><v>1</v></c><c r="I237" s="59"/><c r="J237" s="60"/><c r="K237" s="60"/><c r="L237" s="61"/></row><row collapsed="false" customFormat="true" customHeight="false" hidden="false" ht="15" outlineLevel="0" r="238" s="81"><c r="A238" s="21"/><c r="B238" s="52" t="s"><v>210</v></c><c r="C238" s="64" t="s"><v>587</v></c><c r="D238" s="66" t="s"><v>589</v></c><c r="E238" s="55" t="n"><v>25</v></c><c r="F238" s="56" t="n"><f aca="false">IF(ISNA(VLOOKUP(E238,Variables!$B$2:$E$39,3,FALSE())),&quot;&quot;,VLOOKUP(E238,Variables!$B$2:$E$39,3,FALSE()))</f><v>0</v></c><c r="G238" s="57" t="s"><v>66</v></c><c r="H238" s="58" t="n"><v>1</v></c><c r="I238" s="59"/><c r="J238" s="60"/><c r="K238" s="60"/><c r="L238" s="61"/></row><row collapsed="false" customFormat="true" customHeight="false" hidden="false" ht="15" outlineLevel="0" r="239" s="81"><c r="A239" s="21"/><c r="B239" s="52" t="s"><v>218</v></c><c r="C239" s="64" t="s"><v>590</v></c><c r="D239" s="66" t="s"><v>591</v></c><c r="E239" s="55" t="n"><v>25</v></c><c r="F239" s="56" t="n"><f aca="false">IF(ISNA(VLOOKUP(E239,Variables!$B$2:$E$39,3,FALSE())),&quot;&quot;,VLOOKUP(E239,Variables!$B$2:$E$39,3,FALSE()))</f><v>0</v></c><c r="G239" s="82" t="s"><v>66</v></c><c r="H239" s="67" t="n"><v>1</v></c><c r="I239" s="59"/><c r="J239" s="60"/><c r="K239" s="60"/><c r="L239" s="61"/></row><row collapsed="false" customFormat="true" customHeight="false" hidden="false" ht="15" outlineLevel="0" r="240" s="81"><c r="A240" s="21"/><c r="B240" s="52" t="s"><v>210</v></c><c r="C240" s="64" t="s"><v>590</v></c><c r="D240" s="66" t="s"><v>592</v></c><c r="E240" s="55" t="n"><v>25</v></c><c r="F240" s="56" t="n"><f aca="false">IF(ISNA(VLOOKUP(E240,Variables!$B$2:$E$39,3,FALSE())),&quot;&quot;,VLOOKUP(E240,Variables!$B$2:$E$39,3,FALSE()))</f><v>0</v></c><c r="G240" s="60" t="s"><v>66</v></c><c r="H240" s="58" t="n"><v>1</v></c><c r="I240" s="59"/><c r="J240" s="60"/><c r="K240" s="60"/><c r="L240" s="61"/></row><row collapsed="false" customFormat="true" customHeight="false" hidden="false" ht="15" outlineLevel="0" r="241" s="21"><c r="B241" s="52" t="s"><v>218</v></c><c r="C241" s="71" t="s"><v>593</v></c><c r="D241" s="60" t="s"><v>594</v></c><c r="E241" s="55" t="n"><v>25</v></c><c r="F241" s="56" t="n"><f aca="false">IF(ISNA(VLOOKUP(E241,Variables!$B$2:$E$39,3,FALSE())),&quot;&quot;,VLOOKUP(E241,Variables!$B$2:$E$39,3,FALSE()))</f><v>0</v></c><c r="G241" s="60" t="s"><v>66</v></c><c r="H241" s="58" t="n"><v>1</v></c><c r="I241" s="59"/><c r="J241" s="60"/><c r="K241" s="60"/><c r="L241" s="61"/></row><row collapsed="false" customFormat="true" customHeight="false" hidden="false" ht="15" outlineLevel="0" r="242" s="21"><c r="B242" s="52" t="s"><v>210</v></c><c r="C242" s="71" t="s"><v>593</v></c><c r="D242" s="60" t="s"><v>376</v></c><c r="E242" s="55" t="n"><v>25</v></c><c r="F242" s="56" t="n"><f aca="false">IF(ISNA(VLOOKUP(E242,Variables!$B$2:$E$39,3,FALSE())),&quot;&quot;,VLOOKUP(E242,Variables!$B$2:$E$39,3,FALSE()))</f><v>0</v></c><c r="G242" s="57" t="s"><v>66</v></c><c r="H242" s="58" t="n"><v>1</v></c><c r="I242" s="59"/><c r="J242" s="60"/><c r="K242" s="60"/><c r="L242" s="61"/></row><row collapsed="false" customFormat="true" customHeight="false" hidden="false" ht="15" outlineLevel="0" r="243" s="21"><c r="B243" s="52" t="s"><v>210</v></c><c r="C243" s="64" t="s"><v>595</v></c><c r="D243" s="60" t="s"><v>596</v></c><c r="E243" s="55" t="n"><v>25</v></c><c r="F243" s="56" t="n"><f aca="false">IF(ISNA(VLOOKUP(E243,Variables!$B$2:$E$39,3,FALSE())),&quot;&quot;,VLOOKUP(E243,Variables!$B$2:$E$39,3,FALSE()))</f><v>0</v></c><c r="G243" s="60" t="s"><v>66</v></c><c r="H243" s="58" t="n"><v>1</v></c><c r="I243" s="59"/><c r="J243" s="60"/><c r="K243" s="60"/><c r="L243" s="61"/></row><row collapsed="false" customFormat="true" customHeight="false" hidden="false" ht="15" outlineLevel="0" r="244" s="21"><c r="B244" s="52" t="s"><v>218</v></c><c r="C244" s="71" t="s"><v>597</v></c><c r="D244" s="60" t="s"><v>598</v></c><c r="E244" s="55" t="n"><v>25</v></c><c r="F244" s="56" t="n"><f aca="false">IF(ISNA(VLOOKUP(E244,Variables!$B$2:$E$39,3,FALSE())),&quot;&quot;,VLOOKUP(E244,Variables!$B$2:$E$39,3,FALSE()))</f><v>0</v></c><c r="G244" s="60" t="s"><v>66</v></c><c r="H244" s="58" t="n"><v>1</v></c><c r="I244" s="59"/><c r="J244" s="60"/><c r="K244" s="60"/><c r="L244" s="61"/></row><row collapsed="false" customFormat="true" customHeight="false" hidden="false" ht="15" outlineLevel="0" r="245" s="21"><c r="B245" s="52" t="s"><v>210</v></c><c r="C245" s="71" t="s"><v>597</v></c><c r="D245" s="60" t="s"><v>580</v></c><c r="E245" s="55" t="n"><v>25</v></c><c r="F245" s="56" t="n"><f aca="false">IF(ISNA(VLOOKUP(E245,Variables!$B$2:$E$39,3,FALSE())),&quot;&quot;,VLOOKUP(E245,Variables!$B$2:$E$39,3,FALSE()))</f><v>0</v></c><c r="G245" s="60" t="s"><v>66</v></c><c r="H245" s="58" t="n"><v>1</v></c><c r="I245" s="59"/><c r="J245" s="60"/><c r="K245" s="60"/><c r="L245" s="61"/></row><row collapsed="false" customFormat="true" customHeight="false" hidden="false" ht="15" outlineLevel="0" r="246" s="21"><c r="B246" s="52" t="s"><v>210</v></c><c r="C246" s="60" t="s"><v>112</v></c><c r="D246" s="60" t="s"><v>599</v></c><c r="E246" s="55" t="n"><v>26</v></c><c r="F246" s="56" t="n"><f aca="false">IF(ISNA(VLOOKUP(E246,Variables!$B$2:$E$39,3,FALSE())),&quot;&quot;,VLOOKUP(E246,Variables!$B$2:$E$39,3,FALSE()))</f><v>0</v></c><c r="G246" s="60" t="s"><v>600</v></c><c r="H246" s="58"/><c r="I246" s="59" t="n"><v>1</v></c><c r="J246" s="60"/><c r="K246" s="60"/><c r="L246" s="61"/></row><row collapsed="false" customFormat="true" customHeight="false" hidden="false" ht="15" outlineLevel="0" r="247" s="81"><c r="A247" s="21"/><c r="B247" s="52" t="s"><v>218</v></c><c r="C247" s="60" t="s"><v>112</v></c><c r="D247" s="66" t="s"><v>601</v></c><c r="E247" s="55" t="n"><v>26</v></c><c r="F247" s="56" t="n"><f aca="false">IF(ISNA(VLOOKUP(E247,Variables!$B$2:$E$39,3,FALSE())),&quot;&quot;,VLOOKUP(E247,Variables!$B$2:$E$39,3,FALSE()))</f><v>0</v></c><c r="G247" s="60" t="s"><v>600</v></c><c r="H247" s="58" t="n"><v>1</v></c><c r="I247" s="59"/><c r="J247" s="60"/><c r="K247" s="60"/><c r="L247" s="61"/></row><row collapsed="false" customFormat="true" customHeight="false" hidden="false" ht="15" outlineLevel="0" r="248" s="21"><c r="B248" s="52" t="s"><v>232</v></c><c r="C248" s="64" t="s"><v>574</v></c><c r="D248" s="60" t="s"><v>418</v></c><c r="E248" s="55" t="n"><v>26</v></c><c r="F248" s="56" t="n"><f aca="false">IF(ISNA(VLOOKUP(E248,Variables!$B$2:$E$39,3,FALSE())),&quot;&quot;,VLOOKUP(E248,Variables!$B$2:$E$39,3,FALSE()))</f><v>0</v></c><c r="G248" s="60" t="s"><v>600</v></c><c r="H248" s="58"/><c r="I248" s="59" t="n"><v>1</v></c><c r="J248" s="60"/><c r="K248" s="60"/><c r="L248" s="61"/><c r="M248" s="62"/></row><row collapsed="false" customFormat="true" customHeight="false" hidden="false" ht="15" outlineLevel="0" r="249" s="21"><c r="B249" s="52" t="s"><v>232</v></c><c r="C249" s="64" t="s"><v>574</v></c><c r="D249" s="60" t="s"><v>602</v></c><c r="E249" s="55" t="n"><v>26</v></c><c r="F249" s="56" t="n"><f aca="false">IF(ISNA(VLOOKUP(E249,Variables!$B$2:$E$39,3,FALSE())),&quot;&quot;,VLOOKUP(E249,Variables!$B$2:$E$39,3,FALSE()))</f><v>0</v></c><c r="G249" s="60" t="s"><v>600</v></c><c r="H249" s="58"/><c r="I249" s="59" t="n"><v>1</v></c><c r="J249" s="60"/><c r="K249" s="60"/><c r="L249" s="61"/><c r="M249" s="62"/></row><row collapsed="false" customFormat="true" customHeight="false" hidden="false" ht="15" outlineLevel="0" r="250" s="21"><c r="B250" s="52" t="s"><v>210</v></c><c r="C250" s="64" t="s"><v>574</v></c><c r="D250" s="60" t="s"><v>603</v></c><c r="E250" s="55" t="n"><v>26</v></c><c r="F250" s="56" t="n"><f aca="false">IF(ISNA(VLOOKUP(E250,Variables!$B$2:$E$39,3,FALSE())),&quot;&quot;,VLOOKUP(E250,Variables!$B$2:$E$39,3,FALSE()))</f><v>0</v></c><c r="G250" s="60" t="s"><v>600</v></c><c r="H250" s="58"/><c r="I250" s="59" t="n"><v>1</v></c><c r="J250" s="60"/><c r="K250" s="60"/><c r="L250" s="61"/><c r="M250" s="62"/></row><row collapsed="false" customFormat="true" customHeight="false" hidden="false" ht="15" outlineLevel="0" r="251" s="21"><c r="B251" s="52" t="s"><v>232</v></c><c r="C251" s="64" t="s"><v>574</v></c><c r="D251" s="60" t="s"><v>604</v></c><c r="E251" s="55" t="n"><v>26</v></c><c r="F251" s="56" t="n"><f aca="false">IF(ISNA(VLOOKUP(E251,Variables!$B$2:$E$39,3,FALSE())),&quot;&quot;,VLOOKUP(E251,Variables!$B$2:$E$39,3,FALSE()))</f><v>0</v></c><c r="G251" s="60" t="s"><v>600</v></c><c r="H251" s="58" t="n"><v>1</v></c><c r="I251" s="59"/><c r="J251" s="60"/><c r="K251" s="60"/><c r="L251" s="61"/><c r="M251" s="62"/></row><row collapsed="false" customFormat="true" customHeight="false" hidden="false" ht="15" outlineLevel="0" r="252" s="21"><c r="B252" s="52" t="s"><v>210</v></c><c r="C252" s="64" t="s"><v>605</v></c><c r="D252" s="60" t="s"><v>409</v></c><c r="E252" s="55" t="s"><v>606</v></c><c r="F252" s="56" t="n"><f aca="false">IF(ISNA(VLOOKUP(E252,Variables!$B$2:$E$39,3,FALSE())),&quot;&quot;,VLOOKUP(E252,Variables!$B$2:$E$39,3,FALSE()))</f><v>0</v></c><c r="G252" s="60" t="s"><v>607</v></c><c r="H252" s="58" t="s"><v>608</v></c><c r="I252" s="59"/><c r="J252" s="60" t="n"><v>1</v></c><c r="K252" s="60"/><c r="L252" s="61"/><c r="M252" s="62"/></row><row collapsed="false" customFormat="true" customHeight="false" hidden="false" ht="15" outlineLevel="0" r="253" s="21"><c r="B253" s="52"/><c r="C253" s="64"/><c r="D253" s="60"/><c r="E253" s="55"/><c r="F253" s="56" t="n"><f aca="false">IF(ISNA(VLOOKUP(E253,Variables!$B$2:$E$39,3,FALSE())),&quot;&quot;,VLOOKUP(E253,Variables!$B$2:$E$39,3,FALSE()))</f><v>0</v></c><c r="G253" s="60"/><c r="H253" s="58"/><c r="I253" s="59"/><c r="J253" s="60"/><c r="K253" s="60"/><c r="L253" s="61"/><c r="M253" s="62"/></row><row collapsed="false" customFormat="false" customHeight="true" hidden="false" ht="2.25" outlineLevel="0" r="254"><c r="B254" s="83"/><c r="C254" s="84"/><c r="D254" s="84"/><c r="E254" s="85"/><c r="F254" s="85"/><c r="G254" s="84"/><c r="H254" s="85"/><c r="I254" s="86"/><c r="J254" s="84"/><c r="K254" s="84"/><c r="L254" s="87"/></row><row collapsed="false" customFormat="false" customHeight="true" hidden="false" ht="2.25" outlineLevel="0" r="255"><c r="B255" s="88"/><c r="L255" s="87"/></row><row collapsed="false" customFormat="true" customHeight="false" hidden="false" ht="15.75" outlineLevel="0" r="256" s="21"><c r="A256" s="89" t="n"><f aca="false">REPT(&quot;Last   Line   -   &quot;,20)</f><v>0</v></c><c r="B256" s="90"/><c r="C256" s="91"/><c r="D256" s="91"/><c r="E256" s="92"/><c r="F256" s="92"/><c r="G256" s="91"/><c r="H256" s="91"/><c r="I256" s="91"/><c r="J256" s="91"/><c r="K256" s="91"/><c r="L256" s="93"/></row><row collapsed="false" customFormat="false" customHeight="false" hidden="false" ht="15" outlineLevel="0" r="257"><c r="B257" s="88"/></row><row collapsed="false" customFormat="false" customHeight="false" hidden="true" ht="15" outlineLevel="0" r="258"><c r="B258" s="88"/></row><row collapsed="false" customFormat="false" customHeight="false" hidden="true" ht="15" outlineLevel="0" r="259"><c r="B259" s="88"/></row><row collapsed="false" customFormat="false" customHeight="false" hidden="true" ht="15" outlineLevel="0" r="260"><c r="B260" s="88"/></row><row collapsed="false" customFormat="false" customHeight="false" hidden="false" ht="15" outlineLevel="0" r="261"><c r="B261" s="88"/></row><row collapsed="false" customFormat="false" customHeight="false" hidden="false" ht="15" outlineLevel="0" r="262"><c r="B262" s="88"/></row><row collapsed="false" customFormat="false" customHeight="false" hidden="false" ht="15" outlineLevel="0" r="263"><c r="B263" s="88"/></row><row collapsed="false" customFormat="false" customHeight="false" hidden="false" ht="15" outlineLevel="0" r="264"><c r="B264" s="88"/><c r="C264" s="94" t="s"><v>609</v></c></row><row collapsed="false" customFormat="false" customHeight="false" hidden="false" ht="15" outlineLevel="0" r="265"><c r="B265" s="88"/></row><row collapsed="false" customFormat="false" customHeight="false" hidden="false" ht="45" outlineLevel="0" r="266"><c r="B266" s="95" t="s"><v>202</v></c><c r="C266" s="45" t="s"><v>203</v></c><c r="D266" s="45" t="s"><v>204</v></c><c r="E266" s="47" t="s"><v>1</v></c><c r="F266" s="47" t="s"><v>205</v></c><c r="G266" s="47" t="s"><v>3</v></c><c r="H266" s="48" t="s"><v>206</v></c><c r="I266" s="49" t="s"><v>207</v></c><c r="J266" s="50" t="s"><v>208</v></c><c r="K266" s="50" t="s"><v>209</v></c><c r="L266" s="96"/></row><row collapsed="false" customFormat="false" customHeight="false" hidden="false" ht="15" outlineLevel="0" r="267"><c r="B267" s="88"/><c r="C267" s="18" t="s"><v>9</v></c><c r="D267" s="18" t="s"><v>269</v></c><c r="E267" s="38" t="s"><v>606</v></c><c r="G267" s="18" t="n"><f aca="false">D267&amp;&quot; &quot;&amp;C267</f><v>0</v></c><c r="L267" s="96"/></row><row collapsed="false" customFormat="false" customHeight="false" hidden="false" ht="15" outlineLevel="0" r="268"><c r="B268" s="88"/><c r="C268" s="18" t="s"><v>421</v></c><c r="D268" s="18" t="s"><v>610</v></c><c r="E268" s="38" t="s"><v>606</v></c><c r="G268" s="18" t="n"><f aca="false">D268&amp;&quot; &quot;&amp;C268</f><v>0</v></c><c r="L268" s="96"/></row><row collapsed="false" customFormat="false" customHeight="false" hidden="false" ht="15" outlineLevel="0" r="269"><c r="B269" s="88"/><c r="C269" s="18" t="s"><v>611</v></c><c r="D269" s="18" t="s"><v>599</v></c><c r="E269" s="38" t="s"><v>606</v></c><c r="G269" s="18" t="n"><f aca="false">D269&amp;&quot; &quot;&amp;C269</f><v>0</v></c><c r="L269" s="96"/></row><row collapsed="false" customFormat="false" customHeight="false" hidden="false" ht="15" outlineLevel="0" r="270"><c r="B270" s="88"/><c r="C270" s="18" t="s"><v>612</v></c><c r="D270" s="18" t="s"><v>395</v></c><c r="E270" s="38" t="s"><v>606</v></c><c r="G270" s="18" t="n"><f aca="false">D270&amp;&quot; &quot;&amp;C270</f><v>0</v></c><c r="L270" s="96"/></row><row collapsed="false" customFormat="false" customHeight="false" hidden="false" ht="15" outlineLevel="0" r="271"><c r="B271" s="88"/><c r="C271" s="18" t="s"><v>613</v></c><c r="D271" s="18" t="s"><v>614</v></c><c r="E271" s="38" t="s"><v>606</v></c><c r="G271" s="18" t="n"><f aca="false">D271&amp;&quot; &quot;&amp;C271</f><v>0</v></c><c r="L271" s="96"/></row><row collapsed="false" customFormat="false" customHeight="false" hidden="false" ht="15" outlineLevel="0" r="272"><c r="B272" s="88"/><c r="C272" s="18" t="s"><v>615</v></c><c r="D272" s="18" t="s"><v>311</v></c><c r="E272" s="38" t="s"><v>606</v></c><c r="G272" s="18" t="n"><f aca="false">D272&amp;&quot; &quot;&amp;C272</f><v>0</v></c><c r="L272" s="96"/></row><row collapsed="false" customFormat="false" customHeight="false" hidden="false" ht="15" outlineLevel="0" r="273"><c r="B273" s="88"/><c r="C273" s="18" t="s"><v>616</v></c><c r="D273" s="18" t="s"><v>380</v></c><c r="E273" s="38" t="s"><v>606</v></c><c r="G273" s="18" t="n"><f aca="false">D273&amp;&quot; &quot;&amp;C273</f><v>0</v></c><c r="L273" s="96"/></row><row collapsed="false" customFormat="false" customHeight="false" hidden="false" ht="15" outlineLevel="0" r="274"><c r="B274" s="88"/><c r="C274" s="18" t="s"><v>617</v></c><c r="D274" s="18" t="s"><v>385</v></c><c r="E274" s="38" t="s"><v>606</v></c><c r="G274" s="18" t="n"><f aca="false">D274&amp;&quot; &quot;&amp;C274</f><v>0</v></c><c r="L274" s="96"/></row><row collapsed="false" customFormat="false" customHeight="false" hidden="false" ht="15" outlineLevel="0" r="275"><c r="B275" s="88"/><c r="C275" s="18" t="s"><v>618</v></c><c r="D275" s="18" t="s"><v>619</v></c><c r="E275" s="38" t="s"><v>606</v></c><c r="G275" s="18" t="n"><f aca="false">D275&amp;&quot; &quot;&amp;C275</f><v>0</v></c><c r="L275" s="96"/></row><row collapsed="false" customFormat="false" customHeight="false" hidden="false" ht="15" outlineLevel="0" r="276"><c r="B276" s="88"/><c r="C276" s="18" t="s"><v>620</v></c><c r="D276" s="18" t="s"><v>621</v></c><c r="E276" s="38" t="s"><v>606</v></c><c r="G276" s="18" t="n"><f aca="false">D276&amp;&quot; &quot;&amp;C276</f><v>0</v></c><c r="L276" s="96"/></row><row collapsed="false" customFormat="false" customHeight="false" hidden="false" ht="15" outlineLevel="0" r="277"><c r="B277" s="88"/><c r="C277" s="18" t="s"><v>622</v></c><c r="D277" s="18" t="s"><v>623</v></c><c r="E277" s="38" t="s"><v>606</v></c><c r="G277" s="18" t="n"><f aca="false">D277&amp;&quot; &quot;&amp;C277</f><v>0</v></c><c r="L277" s="96"/></row><row collapsed="false" customFormat="false" customHeight="false" hidden="false" ht="15" outlineLevel="0" r="278"><c r="B278" s="88"/><c r="E278" s="38"/><c r="G278" s="18" t="n"><f aca="false">D278&amp;&quot; &quot;&amp;C278</f><v>0</v></c><c r="L278" s="96"/></row><row collapsed="false" customFormat="false" customHeight="false" hidden="false" ht="15" outlineLevel="0" r="279"><c r="B279" s="88"/><c r="C279" s="18" t="s"><v>624</v></c><c r="E279" s="38"/><c r="G279" s="18" t="n"><f aca="false">D279&amp;&quot; &quot;&amp;C279</f><v>0</v></c><c r="L279" s="96"/></row><row collapsed="false" customFormat="false" customHeight="false" hidden="false" ht="15" outlineLevel="0" r="280"><c r="B280" s="88"/><c r="E280" s="38"/><c r="G280" s="18" t="n"><f aca="false">D280&amp;&quot; &quot;&amp;C280</f><v>0</v></c><c r="L280" s="96"/></row><row collapsed="false" customFormat="false" customHeight="false" hidden="false" ht="15" outlineLevel="0" r="281"><c r="B281" s="88"/><c r="C281" s="18" t="s"><v>625</v></c><c r="D281" s="18" t="s"><v>626</v></c><c r="E281" s="38" t="s"><v>606</v></c><c r="G281" s="18" t="n"><f aca="false">D281&amp;&quot; &quot;&amp;C281</f><v>0</v></c><c r="L281" s="96"/></row><row collapsed="false" customFormat="false" customHeight="false" hidden="false" ht="15" outlineLevel="0" r="282"><c r="B282" s="88"/><c r="C282" s="18" t="s"><v>627</v></c><c r="D282" s="18" t="s"><v>628</v></c><c r="E282" s="38" t="s"><v>606</v></c><c r="G282" s="18" t="n"><f aca="false">D282&amp;&quot; &quot;&amp;C282</f><v>0</v></c><c r="L282" s="96"/></row><row collapsed="false" customFormat="false" customHeight="false" hidden="false" ht="15" outlineLevel="0" r="283"><c r="B283" s="88"/><c r="C283" s="18" t="s"><v>629</v></c><c r="D283" s="18" t="s"><v>630</v></c><c r="E283" s="38" t="s"><v>606</v></c><c r="G283" s="18" t="n"><f aca="false">D283&amp;&quot; &quot;&amp;C283</f><v>0</v></c><c r="L283" s="96"/></row><row collapsed="false" customFormat="false" customHeight="false" hidden="false" ht="15" outlineLevel="0" r="284"><c r="B284" s="88"/><c r="C284" s="18" t="s"><v>631</v></c><c r="D284" s="18" t="s"><v>632</v></c><c r="E284" s="38" t="s"><v>606</v></c><c r="G284" s="18" t="n"><f aca="false">D284&amp;&quot; &quot;&amp;C284</f><v>0</v></c><c r="L284" s="96"/></row><row collapsed="false" customFormat="false" customHeight="false" hidden="false" ht="15" outlineLevel="0" r="285"><c r="B285" s="88"/><c r="C285" s="18" t="s"><v>633</v></c><c r="D285" s="18" t="s"><v>634</v></c><c r="E285" s="38" t="s"><v>606</v></c><c r="G285" s="18" t="n"><f aca="false">D285&amp;&quot; &quot;&amp;C285</f><v>0</v></c><c r="L285" s="96"/></row><row collapsed="false" customFormat="false" customHeight="false" hidden="false" ht="15" outlineLevel="0" r="286"><c r="B286" s="88" t="s"><v>635</v></c><c r="C286" s="18" t="s"><v>636</v></c><c r="D286" s="18" t="s"><v>311</v></c><c r="E286" s="38" t="s"><v>606</v></c><c r="G286" s="18" t="n"><f aca="false">D286&amp;&quot; &quot;&amp;C286</f><v>0</v></c><c r="L286" s="96"/></row><row collapsed="false" customFormat="false" customHeight="false" hidden="false" ht="15" outlineLevel="0" r="287"><c r="B287" s="88"/><c r="E287" s="38"/><c r="L287" s="96"/></row><row collapsed="false" customFormat="false" customHeight="false" hidden="false" ht="15" outlineLevel="0" r="288"><c r="B288" s="88"/><c r="E288" s="38"/><c r="L288" s="96"/></row><row collapsed="false" customFormat="false" customHeight="false" hidden="false" ht="15" outlineLevel="0" r="289"><c r="B289" s="88"/><c r="E289" s="38"/><c r="L289" s="96"/></row><row collapsed="false" customFormat="false" customHeight="false" hidden="false" ht="15" outlineLevel="0" r="290"><c r="B290" s="88"/><c r="E290" s="38"/><c r="L290" s="96"/></row><row collapsed="false" customFormat="false" customHeight="false" hidden="false" ht="15" outlineLevel="0" r="291"><c r="B291" s="88"/><c r="E291" s="38"/><c r="L291" s="96"/></row><row collapsed="false" customFormat="false" customHeight="false" hidden="false" ht="15" outlineLevel="0" r="292"><c r="B292" s="88"/><c r="E292" s="38"/><c r="L292" s="96"/></row><row collapsed="false" customFormat="false" customHeight="false" hidden="false" ht="15" outlineLevel="0" r="293"><c r="B293" s="88"/><c r="E293" s="38"/><c r="L293" s="96"/></row><row collapsed="false" customFormat="false" customHeight="false" hidden="false" ht="15" outlineLevel="0" r="294"><c r="B294" s="88"/><c r="E294" s="38"/><c r="L294" s="96"/></row><row collapsed="false" customFormat="false" customHeight="false" hidden="false" ht="15" outlineLevel="0" r="295"><c r="B295" s="88"/><c r="E295" s="38"/><c r="L295" s="96"/></row><row collapsed="false" customFormat="false" customHeight="false" hidden="false" ht="15" outlineLevel="0" r="296"><c r="B296" s="88"/><c r="E296" s="38"/><c r="L296" s="96"/></row><row collapsed="false" customFormat="false" customHeight="true" hidden="false" ht="3.75" outlineLevel="0" r="297"><c r="L297" s="96"/></row><row collapsed="false" customFormat="false" customHeight="true" hidden="false" ht="3.75" outlineLevel="0" r="298"><c r="L298" s="96"/></row><row collapsed="false" customFormat="false" customHeight="false" hidden="false" ht="15.75" outlineLevel="0" r="299"><c r="A299" s="89" t="n"><f aca="false">REPT(&quot;Last   Line   -   &quot;,20)</f><v>0</v></c><c r="B299" s="91"/><c r="C299" s="91"/><c r="D299" s="91"/><c r="E299" s="92"/><c r="F299" s="92"/><c r="G299" s="91"/><c r="H299" s="92"/><c r="I299" s="91"/><c r="J299" s="91"/><c r="K299" s="91"/><c r="L299" s="93"/></row></sheetData><conditionalFormatting sqref="H138"><cfRule aboveAverage="0" bottom="0" dxfId="0" equalAverage="0" operator="expression" percent="0" priority="2" rank="0" text="" type="expression"><formula>IF(SUM('Gala Charite 30 Nov13':'Table Recap'!H138:I138)<>SUM('Gala Charite 30 Nov13':'Table Recap'!J138:K138),TRUE(),FALSE())</formula></cfRule><cfRule aboveAverage="0" bottom="0" dxfId="1" equalAverage="0" operator="notEqual" percent="0" priority="3" rank="0" text="" type="cellIs"><formula>SUM(#REF!)+SUM('Gala Charite 30 Nov13'!J138:K138)</formula></cfRule></conditionalFormatting><dataValidations count="2"><dataValidation allowBlank="false" operator="between" showDropDown="false" showErrorMessage="true" showInputMessage="false" sqref="E3:E4 E7:E253 E267:E296" type="list"><formula1>TableList</formula1><formula2>0</formula2></dataValidation><dataValidation allowBlank="true" operator="between" showDropDown="false" showErrorMessage="true" showInputMessage="false" sqref="F3 F7:F253" type="list"><formula1>TableNameList</formula1><formula2>0</formula2></dataValidation></dataValidations><printOptions headings="true" gridLines="false" gridLinesSet="true" horizontalCentered="true" verticalCentered="false"/><pageMargins left="0.0395833333333333" right="0.0395833333333333" top="0.275694444444444" bottom="0.0395833333333333" header="0.275694444444444" footer="0.511805555555555"/><pageSetup blackAndWhite="false" cellComments="none" copies="1" draft="false" firstPageNumber="0" fitToHeight="0" fitToWidth="1" horizontalDpi="300" orientation="portrait" pageOrder="downThenOver" paperSize="9" scale="100" useFirstPageNumber="false" usePrinterDefaults="false" verticalDpi="300"/><headerFooter differentFirst="false" differentOddEven="false"><oddHeader>&amp;L         &amp;P/&amp;N</oddHeader><oddFooter></oddFooter></headerFooter><legacyDrawing r:id="rId2"/>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30" zoomScaleNormal="130" zoomScalePageLayoutView="100">
      <selection activeCell="A25" activeCellId="0" pane="topLeft" sqref="A25"/>
    </sheetView>
  </sheetViews>
  <sheetFormatPr defaultRowHeight="12.75"/>
  <cols>
    <col collapsed="false" hidden="false" max="1" min="1" style="0" width="10.8418367346939"/>
    <col collapsed="false" hidden="false" max="2" min="2" style="0" width="21.6887755102041"/>
    <col collapsed="false" hidden="false" max="3" min="3" style="0" width="8.8469387755102"/>
    <col collapsed="false" hidden="false" max="4" min="4" style="0" width="28.3928571428571"/>
    <col collapsed="false" hidden="false" max="5" min="5" style="0" width="33.2551020408163"/>
    <col collapsed="false" hidden="false" max="6" min="6" style="0" width="8.8469387755102"/>
    <col collapsed="false" hidden="false" max="7" min="7" style="0" width="28.5357142857143"/>
    <col collapsed="false" hidden="false" max="1025" min="8" style="0" width="8.8469387755102"/>
  </cols>
  <sheetData>
    <row collapsed="false" customFormat="false" customHeight="false" hidden="false" ht="13.5" outlineLevel="0" r="1">
      <c r="A1" s="0" t="n">
        <f aca="false">'Gala Charite 30 Nov13'!$B$2</f>
        <v>0</v>
      </c>
      <c r="C1" s="97" t="s">
        <v>637</v>
      </c>
      <c r="D1" s="98" t="n">
        <v>10</v>
      </c>
    </row>
    <row collapsed="false" customFormat="false" customHeight="false" hidden="false" ht="12.75" outlineLevel="0" r="2">
      <c r="B2" s="99" t="s">
        <v>638</v>
      </c>
      <c r="C2" s="100"/>
      <c r="D2" s="101" t="s">
        <v>639</v>
      </c>
      <c r="E2" s="102" t="s">
        <v>640</v>
      </c>
    </row>
    <row collapsed="false" customFormat="false" customHeight="false" hidden="false" ht="12.75" outlineLevel="0" r="3">
      <c r="A3" s="103" t="n">
        <f aca="false">VLOOKUP(B3,'Gala Charite 30 Nov13'!$E$6:$L$256,7,FALSE())</f>
        <v>0</v>
      </c>
      <c r="B3" s="104" t="n">
        <v>1</v>
      </c>
      <c r="C3" s="105" t="n">
        <v>1</v>
      </c>
      <c r="D3" s="106" t="s">
        <v>641</v>
      </c>
      <c r="E3" s="107" t="s">
        <v>642</v>
      </c>
      <c r="G3" s="108" t="s">
        <v>643</v>
      </c>
      <c r="H3" s="107" t="s">
        <v>642</v>
      </c>
    </row>
    <row collapsed="false" customFormat="false" customHeight="false" hidden="false" ht="12.75" outlineLevel="0" r="4">
      <c r="A4" s="103" t="n">
        <f aca="false">VLOOKUP(B4,'Gala Charite 30 Nov13'!$E$6:$L$256,7,FALSE())</f>
        <v>0</v>
      </c>
      <c r="B4" s="104" t="n">
        <v>2</v>
      </c>
      <c r="C4" s="105" t="n">
        <v>2</v>
      </c>
      <c r="D4" s="108" t="s">
        <v>644</v>
      </c>
      <c r="E4" s="107" t="s">
        <v>645</v>
      </c>
      <c r="G4" s="0" t="s">
        <v>644</v>
      </c>
      <c r="H4" s="0" t="s">
        <v>645</v>
      </c>
    </row>
    <row collapsed="false" customFormat="false" customHeight="false" hidden="false" ht="12.75" outlineLevel="0" r="5">
      <c r="A5" s="103" t="n">
        <f aca="false">VLOOKUP(B5,'Gala Charite 30 Nov13'!$E$6:$L$256,7,FALSE())</f>
        <v>0</v>
      </c>
      <c r="B5" s="104" t="n">
        <v>3</v>
      </c>
      <c r="C5" s="105" t="n">
        <v>3</v>
      </c>
      <c r="D5" s="106" t="s">
        <v>646</v>
      </c>
      <c r="E5" s="107" t="s">
        <v>647</v>
      </c>
      <c r="G5" s="0" t="s">
        <v>648</v>
      </c>
      <c r="H5" s="0" t="s">
        <v>647</v>
      </c>
    </row>
    <row collapsed="false" customFormat="false" customHeight="false" hidden="false" ht="12.75" outlineLevel="0" r="6">
      <c r="A6" s="103" t="n">
        <f aca="false">VLOOKUP(B6,'Gala Charite 30 Nov13'!$E$6:$L$256,7,FALSE())</f>
        <v>0</v>
      </c>
      <c r="B6" s="104" t="n">
        <v>4</v>
      </c>
      <c r="C6" s="105" t="n">
        <v>4</v>
      </c>
      <c r="D6" s="108" t="s">
        <v>649</v>
      </c>
      <c r="E6" s="107" t="s">
        <v>650</v>
      </c>
      <c r="G6" s="0" t="s">
        <v>649</v>
      </c>
      <c r="H6" s="0" t="s">
        <v>650</v>
      </c>
    </row>
    <row collapsed="false" customFormat="false" customHeight="false" hidden="false" ht="12.75" outlineLevel="0" r="7">
      <c r="A7" s="103" t="n">
        <f aca="false">VLOOKUP(B7,'Gala Charite 30 Nov13'!$E$6:$L$256,7,FALSE())</f>
        <v>0</v>
      </c>
      <c r="B7" s="104" t="n">
        <v>5</v>
      </c>
      <c r="C7" s="105" t="n">
        <v>5</v>
      </c>
      <c r="D7" s="106" t="s">
        <v>651</v>
      </c>
      <c r="E7" s="107" t="s">
        <v>652</v>
      </c>
      <c r="G7" s="109" t="s">
        <v>653</v>
      </c>
      <c r="H7" s="0" t="s">
        <v>652</v>
      </c>
    </row>
    <row collapsed="false" customFormat="false" customHeight="false" hidden="false" ht="12.75" outlineLevel="0" r="8">
      <c r="A8" s="103" t="n">
        <f aca="false">VLOOKUP(B8,'Gala Charite 30 Nov13'!$E$6:$L$256,7,FALSE())</f>
        <v>0</v>
      </c>
      <c r="B8" s="104" t="n">
        <v>6</v>
      </c>
      <c r="C8" s="105" t="n">
        <v>6</v>
      </c>
      <c r="D8" s="106" t="s">
        <v>654</v>
      </c>
      <c r="E8" s="107" t="s">
        <v>655</v>
      </c>
      <c r="G8" s="0" t="s">
        <v>656</v>
      </c>
      <c r="H8" s="0" t="s">
        <v>655</v>
      </c>
    </row>
    <row collapsed="false" customFormat="false" customHeight="false" hidden="false" ht="12.75" outlineLevel="0" r="9">
      <c r="A9" s="103" t="n">
        <f aca="false">VLOOKUP(B9,'Gala Charite 30 Nov13'!$E$6:$L$256,7,FALSE())</f>
        <v>0</v>
      </c>
      <c r="B9" s="104" t="n">
        <v>7</v>
      </c>
      <c r="C9" s="105" t="n">
        <v>7</v>
      </c>
      <c r="D9" s="108" t="s">
        <v>657</v>
      </c>
      <c r="E9" s="107" t="s">
        <v>658</v>
      </c>
      <c r="G9" s="0" t="s">
        <v>657</v>
      </c>
      <c r="H9" s="0" t="s">
        <v>658</v>
      </c>
    </row>
    <row collapsed="false" customFormat="false" customHeight="false" hidden="false" ht="12.75" outlineLevel="0" r="10">
      <c r="A10" s="103" t="n">
        <f aca="false">VLOOKUP(B10,'Gala Charite 30 Nov13'!$E$6:$L$256,7,FALSE())</f>
        <v>0</v>
      </c>
      <c r="B10" s="104" t="n">
        <v>8</v>
      </c>
      <c r="C10" s="105" t="n">
        <v>8</v>
      </c>
      <c r="D10" s="108" t="s">
        <v>659</v>
      </c>
      <c r="E10" s="107" t="s">
        <v>658</v>
      </c>
      <c r="G10" s="0" t="s">
        <v>659</v>
      </c>
      <c r="H10" s="0" t="s">
        <v>658</v>
      </c>
    </row>
    <row collapsed="false" customFormat="false" customHeight="false" hidden="false" ht="12.75" outlineLevel="0" r="11">
      <c r="A11" s="103" t="n">
        <f aca="false">VLOOKUP(B11,'Gala Charite 30 Nov13'!$E$6:$L$256,7,FALSE())</f>
        <v>0</v>
      </c>
      <c r="B11" s="104" t="n">
        <v>9</v>
      </c>
      <c r="C11" s="105" t="n">
        <v>9</v>
      </c>
      <c r="D11" s="106" t="s">
        <v>653</v>
      </c>
      <c r="E11" s="107" t="s">
        <v>660</v>
      </c>
      <c r="G11" s="0" t="s">
        <v>661</v>
      </c>
      <c r="H11" s="0" t="s">
        <v>660</v>
      </c>
    </row>
    <row collapsed="false" customFormat="false" customHeight="false" hidden="false" ht="12.75" outlineLevel="0" r="12">
      <c r="A12" s="103" t="n">
        <f aca="false">VLOOKUP(B12,'Gala Charite 30 Nov13'!$E$6:$L$256,7,FALSE())</f>
        <v>0</v>
      </c>
      <c r="B12" s="104" t="n">
        <v>10</v>
      </c>
      <c r="C12" s="105" t="n">
        <v>10</v>
      </c>
      <c r="D12" s="108" t="s">
        <v>662</v>
      </c>
      <c r="E12" s="107" t="s">
        <v>663</v>
      </c>
      <c r="G12" s="0" t="s">
        <v>662</v>
      </c>
      <c r="H12" s="0" t="s">
        <v>663</v>
      </c>
    </row>
    <row collapsed="false" customFormat="false" customHeight="false" hidden="false" ht="12.75" outlineLevel="0" r="13">
      <c r="A13" s="103" t="n">
        <f aca="false">VLOOKUP(B13,'Gala Charite 30 Nov13'!$E$6:$L$256,7,FALSE())</f>
        <v>0</v>
      </c>
      <c r="B13" s="104" t="n">
        <v>11</v>
      </c>
      <c r="C13" s="105" t="n">
        <v>11</v>
      </c>
      <c r="D13" s="106" t="s">
        <v>661</v>
      </c>
      <c r="E13" s="107" t="s">
        <v>655</v>
      </c>
      <c r="G13" s="0" t="s">
        <v>651</v>
      </c>
      <c r="H13" s="0" t="s">
        <v>655</v>
      </c>
    </row>
    <row collapsed="false" customFormat="false" customHeight="false" hidden="false" ht="12.75" outlineLevel="0" r="14">
      <c r="A14" s="103" t="n">
        <f aca="false">VLOOKUP(B14,'Gala Charite 30 Nov13'!$E$6:$L$256,7,FALSE())</f>
        <v>0</v>
      </c>
      <c r="B14" s="104" t="n">
        <v>12</v>
      </c>
      <c r="C14" s="105" t="n">
        <v>12</v>
      </c>
      <c r="D14" s="108" t="s">
        <v>643</v>
      </c>
      <c r="E14" s="107" t="s">
        <v>664</v>
      </c>
      <c r="G14" s="110" t="s">
        <v>665</v>
      </c>
      <c r="H14" s="0" t="s">
        <v>664</v>
      </c>
    </row>
    <row collapsed="false" customFormat="false" customHeight="false" hidden="false" ht="12.75" outlineLevel="0" r="15">
      <c r="A15" s="103" t="n">
        <f aca="false">VLOOKUP(B15,'Gala Charite 30 Nov13'!$E$6:$L$256,7,FALSE())</f>
        <v>0</v>
      </c>
      <c r="B15" s="104" t="n">
        <v>13</v>
      </c>
      <c r="C15" s="105" t="n">
        <v>13</v>
      </c>
      <c r="D15" s="106" t="s">
        <v>648</v>
      </c>
      <c r="E15" s="107" t="s">
        <v>666</v>
      </c>
      <c r="G15" s="109" t="s">
        <v>646</v>
      </c>
      <c r="H15" s="0" t="s">
        <v>666</v>
      </c>
    </row>
    <row collapsed="false" customFormat="false" customHeight="false" hidden="false" ht="12.75" outlineLevel="0" r="16">
      <c r="A16" s="103" t="n">
        <f aca="false">VLOOKUP(B16,'Gala Charite 30 Nov13'!$E$6:$L$256,7,FALSE())</f>
        <v>0</v>
      </c>
      <c r="B16" s="104" t="n">
        <v>14</v>
      </c>
      <c r="C16" s="105" t="n">
        <v>14</v>
      </c>
      <c r="D16" s="108" t="s">
        <v>667</v>
      </c>
      <c r="E16" s="107" t="s">
        <v>668</v>
      </c>
      <c r="G16" s="0" t="s">
        <v>667</v>
      </c>
      <c r="H16" s="0" t="s">
        <v>668</v>
      </c>
    </row>
    <row collapsed="false" customFormat="false" customHeight="false" hidden="false" ht="12.75" outlineLevel="0" r="17">
      <c r="A17" s="103" t="n">
        <f aca="false">VLOOKUP(B17,'Gala Charite 30 Nov13'!$E$6:$L$256,7,FALSE())</f>
        <v>0</v>
      </c>
      <c r="B17" s="104" t="n">
        <v>15</v>
      </c>
      <c r="C17" s="105" t="n">
        <v>15</v>
      </c>
      <c r="D17" s="108" t="s">
        <v>669</v>
      </c>
      <c r="E17" s="107" t="s">
        <v>670</v>
      </c>
      <c r="G17" s="0" t="s">
        <v>669</v>
      </c>
      <c r="H17" s="0" t="s">
        <v>670</v>
      </c>
    </row>
    <row collapsed="false" customFormat="false" customHeight="false" hidden="false" ht="12.75" outlineLevel="0" r="18">
      <c r="A18" s="103" t="n">
        <f aca="false">VLOOKUP(B18,'Gala Charite 30 Nov13'!$E$6:$L$256,7,FALSE())</f>
        <v>0</v>
      </c>
      <c r="B18" s="104" t="n">
        <v>16</v>
      </c>
      <c r="C18" s="105" t="n">
        <v>16</v>
      </c>
      <c r="D18" s="106" t="s">
        <v>671</v>
      </c>
      <c r="E18" s="107" t="s">
        <v>672</v>
      </c>
      <c r="G18" s="0" t="s">
        <v>673</v>
      </c>
      <c r="H18" s="0" t="s">
        <v>672</v>
      </c>
    </row>
    <row collapsed="false" customFormat="false" customHeight="false" hidden="false" ht="12.75" outlineLevel="0" r="19">
      <c r="A19" s="103" t="n">
        <f aca="false">VLOOKUP(B19,'Gala Charite 30 Nov13'!$E$6:$L$256,7,FALSE())</f>
        <v>0</v>
      </c>
      <c r="B19" s="104" t="n">
        <v>17</v>
      </c>
      <c r="C19" s="105" t="n">
        <v>17</v>
      </c>
      <c r="D19" s="106" t="s">
        <v>673</v>
      </c>
      <c r="E19" s="107" t="s">
        <v>674</v>
      </c>
      <c r="G19" s="109" t="s">
        <v>671</v>
      </c>
      <c r="H19" s="0" t="s">
        <v>674</v>
      </c>
    </row>
    <row collapsed="false" customFormat="false" customHeight="false" hidden="false" ht="12.75" outlineLevel="0" r="20">
      <c r="A20" s="103" t="n">
        <f aca="false">VLOOKUP(B20,'Gala Charite 30 Nov13'!$E$6:$L$256,7,FALSE())</f>
        <v>0</v>
      </c>
      <c r="B20" s="104" t="n">
        <v>18</v>
      </c>
      <c r="C20" s="105" t="n">
        <v>18</v>
      </c>
      <c r="D20" s="108" t="s">
        <v>675</v>
      </c>
      <c r="E20" s="107" t="s">
        <v>674</v>
      </c>
      <c r="G20" s="0" t="s">
        <v>675</v>
      </c>
      <c r="H20" s="0" t="s">
        <v>674</v>
      </c>
    </row>
    <row collapsed="false" customFormat="false" customHeight="false" hidden="false" ht="12.75" outlineLevel="0" r="21">
      <c r="A21" s="103" t="n">
        <f aca="false">VLOOKUP(B21,'Gala Charite 30 Nov13'!$E$6:$L$256,7,FALSE())</f>
        <v>0</v>
      </c>
      <c r="B21" s="104" t="n">
        <v>19</v>
      </c>
      <c r="C21" s="105" t="n">
        <v>19</v>
      </c>
      <c r="D21" s="108" t="s">
        <v>676</v>
      </c>
      <c r="E21" s="107" t="s">
        <v>677</v>
      </c>
      <c r="G21" s="0" t="s">
        <v>676</v>
      </c>
      <c r="H21" s="0" t="s">
        <v>677</v>
      </c>
    </row>
    <row collapsed="false" customFormat="false" customHeight="false" hidden="false" ht="12.75" outlineLevel="0" r="22">
      <c r="A22" s="103" t="n">
        <f aca="false">VLOOKUP(B22,'Gala Charite 30 Nov13'!$E$6:$L$256,7,FALSE())</f>
        <v>0</v>
      </c>
      <c r="B22" s="104" t="n">
        <v>20</v>
      </c>
      <c r="C22" s="105" t="n">
        <v>20</v>
      </c>
      <c r="D22" s="108" t="s">
        <v>678</v>
      </c>
      <c r="E22" s="107" t="s">
        <v>679</v>
      </c>
      <c r="G22" s="0" t="s">
        <v>678</v>
      </c>
      <c r="H22" s="0" t="s">
        <v>679</v>
      </c>
    </row>
    <row collapsed="false" customFormat="false" customHeight="false" hidden="false" ht="12.75" outlineLevel="0" r="23">
      <c r="A23" s="103" t="n">
        <f aca="false">VLOOKUP(B23,'Gala Charite 30 Nov13'!$E$6:$L$256,7,FALSE())</f>
        <v>0</v>
      </c>
      <c r="B23" s="104" t="n">
        <v>21</v>
      </c>
      <c r="C23" s="105" t="n">
        <v>21</v>
      </c>
      <c r="D23" s="106" t="s">
        <v>656</v>
      </c>
      <c r="E23" s="107" t="s">
        <v>680</v>
      </c>
      <c r="G23" s="109" t="s">
        <v>681</v>
      </c>
      <c r="H23" s="0" t="s">
        <v>680</v>
      </c>
    </row>
    <row collapsed="false" customFormat="false" customHeight="false" hidden="false" ht="12.75" outlineLevel="0" r="24">
      <c r="A24" s="103" t="n">
        <f aca="false">VLOOKUP(B24,'Gala Charite 30 Nov13'!$E$6:$L$256,7,FALSE())</f>
        <v>0</v>
      </c>
      <c r="B24" s="104" t="n">
        <v>22</v>
      </c>
      <c r="C24" s="105" t="n">
        <v>22</v>
      </c>
      <c r="D24" s="108" t="s">
        <v>682</v>
      </c>
      <c r="E24" s="107" t="s">
        <v>683</v>
      </c>
      <c r="G24" s="0" t="s">
        <v>682</v>
      </c>
      <c r="H24" s="0" t="s">
        <v>683</v>
      </c>
    </row>
    <row collapsed="false" customFormat="false" customHeight="false" hidden="false" ht="12.75" outlineLevel="0" r="25">
      <c r="A25" s="103" t="n">
        <f aca="false">VLOOKUP(B25,'Gala Charite 30 Nov13'!$E$6:$L$256,7,FALSE())</f>
        <v>0</v>
      </c>
      <c r="B25" s="104" t="n">
        <v>23</v>
      </c>
      <c r="C25" s="105" t="n">
        <v>23</v>
      </c>
      <c r="D25" s="108" t="s">
        <v>684</v>
      </c>
      <c r="E25" s="107" t="s">
        <v>685</v>
      </c>
      <c r="G25" s="0" t="s">
        <v>684</v>
      </c>
      <c r="H25" s="0" t="s">
        <v>685</v>
      </c>
    </row>
    <row collapsed="false" customFormat="false" customHeight="false" hidden="false" ht="12.75" outlineLevel="0" r="26">
      <c r="A26" s="103" t="n">
        <f aca="false">VLOOKUP(B26,'Gala Charite 30 Nov13'!$E$6:$L$256,7,FALSE())</f>
        <v>0</v>
      </c>
      <c r="B26" s="104" t="n">
        <v>24</v>
      </c>
      <c r="C26" s="105" t="n">
        <v>24</v>
      </c>
      <c r="D26" s="108" t="s">
        <v>686</v>
      </c>
      <c r="E26" s="107" t="s">
        <v>687</v>
      </c>
      <c r="G26" s="0" t="s">
        <v>686</v>
      </c>
      <c r="H26" s="0" t="s">
        <v>687</v>
      </c>
    </row>
    <row collapsed="false" customFormat="false" customHeight="false" hidden="false" ht="12.75" outlineLevel="0" r="27">
      <c r="A27" s="103" t="n">
        <f aca="false">VLOOKUP(B27,'Gala Charite 30 Nov13'!$E$6:$L$256,7,FALSE())</f>
        <v>0</v>
      </c>
      <c r="B27" s="104" t="n">
        <v>25</v>
      </c>
      <c r="C27" s="111" t="n">
        <v>25</v>
      </c>
      <c r="D27" s="108" t="s">
        <v>688</v>
      </c>
      <c r="E27" s="107" t="s">
        <v>689</v>
      </c>
      <c r="G27" s="0" t="s">
        <v>688</v>
      </c>
      <c r="H27" s="0" t="s">
        <v>689</v>
      </c>
    </row>
    <row collapsed="false" customFormat="false" customHeight="false" hidden="false" ht="12.75" outlineLevel="0" r="28">
      <c r="A28" s="103" t="n">
        <f aca="false">VLOOKUP(B28,'Gala Charite 30 Nov13'!$E$6:$L$256,7,FALSE())</f>
        <v>0</v>
      </c>
      <c r="B28" s="104" t="n">
        <v>26</v>
      </c>
      <c r="C28" s="111" t="n">
        <v>26</v>
      </c>
      <c r="D28" s="108" t="s">
        <v>690</v>
      </c>
      <c r="E28" s="107" t="s">
        <v>691</v>
      </c>
      <c r="G28" s="0" t="s">
        <v>690</v>
      </c>
      <c r="H28" s="0" t="s">
        <v>691</v>
      </c>
    </row>
    <row collapsed="false" customFormat="false" customHeight="false" hidden="false" ht="12.75" outlineLevel="0" r="29">
      <c r="A29" s="103" t="e">
        <f aca="false">VLOOKUP(B29,'Gala Charite 30 Nov13'!$E$6:$L$256,7,FALSE())</f>
        <v>#N/A</v>
      </c>
      <c r="B29" s="104" t="n">
        <v>27</v>
      </c>
      <c r="C29" s="111" t="n">
        <v>27</v>
      </c>
      <c r="D29" s="112" t="s">
        <v>681</v>
      </c>
      <c r="E29" s="107" t="s">
        <v>692</v>
      </c>
      <c r="G29" s="109" t="s">
        <v>654</v>
      </c>
      <c r="H29" s="0" t="s">
        <v>692</v>
      </c>
    </row>
    <row collapsed="false" customFormat="false" customHeight="false" hidden="false" ht="12.75" outlineLevel="0" r="30">
      <c r="A30" s="103" t="e">
        <f aca="false">VLOOKUP(B30,'Gala Charite 30 Nov13'!$E$6:$L$256,7,FALSE())</f>
        <v>#N/A</v>
      </c>
      <c r="B30" s="104" t="n">
        <v>28</v>
      </c>
      <c r="C30" s="111" t="n">
        <v>28</v>
      </c>
      <c r="D30" s="108" t="s">
        <v>693</v>
      </c>
      <c r="E30" s="107" t="s">
        <v>694</v>
      </c>
      <c r="G30" s="0" t="s">
        <v>693</v>
      </c>
      <c r="H30" s="0" t="s">
        <v>694</v>
      </c>
    </row>
    <row collapsed="false" customFormat="false" customHeight="false" hidden="false" ht="12.75" outlineLevel="0" r="31">
      <c r="A31" s="103" t="e">
        <f aca="false">VLOOKUP(B31,'Gala Charite 30 Nov13'!$E$6:$L$256,7,FALSE())</f>
        <v>#N/A</v>
      </c>
      <c r="B31" s="104" t="n">
        <v>29</v>
      </c>
      <c r="C31" s="111" t="n">
        <v>29</v>
      </c>
      <c r="D31" s="108" t="s">
        <v>695</v>
      </c>
      <c r="E31" s="107" t="s">
        <v>696</v>
      </c>
      <c r="G31" s="0" t="s">
        <v>695</v>
      </c>
      <c r="H31" s="0" t="s">
        <v>696</v>
      </c>
    </row>
    <row collapsed="false" customFormat="false" customHeight="false" hidden="false" ht="12.75" outlineLevel="0" r="32">
      <c r="A32" s="103" t="e">
        <f aca="false">VLOOKUP(B32,'Gala Charite 30 Nov13'!$E$6:$L$256,7,FALSE())</f>
        <v>#N/A</v>
      </c>
      <c r="B32" s="104" t="n">
        <v>30</v>
      </c>
      <c r="C32" s="111" t="n">
        <v>30</v>
      </c>
      <c r="D32" s="108" t="s">
        <v>697</v>
      </c>
      <c r="E32" s="107" t="s">
        <v>698</v>
      </c>
      <c r="G32" s="0" t="s">
        <v>697</v>
      </c>
      <c r="H32" s="0" t="s">
        <v>698</v>
      </c>
    </row>
    <row collapsed="false" customFormat="false" customHeight="false" hidden="false" ht="12.75" outlineLevel="0" r="33">
      <c r="A33" s="103" t="e">
        <f aca="false">VLOOKUP(B33,'Gala Charite 30 Nov13'!$E$6:$L$256,7,FALSE())</f>
        <v>#N/A</v>
      </c>
      <c r="B33" s="104" t="n">
        <v>31</v>
      </c>
      <c r="C33" s="111" t="n">
        <v>31</v>
      </c>
      <c r="D33" s="108" t="s">
        <v>699</v>
      </c>
      <c r="E33" s="107" t="s">
        <v>700</v>
      </c>
      <c r="G33" s="0" t="s">
        <v>699</v>
      </c>
      <c r="H33" s="0" t="s">
        <v>700</v>
      </c>
    </row>
    <row collapsed="false" customFormat="false" customHeight="false" hidden="false" ht="12.75" outlineLevel="0" r="34">
      <c r="A34" s="103" t="e">
        <f aca="false">VLOOKUP(B34,'Gala Charite 30 Nov13'!$E$6:$L$256,7,FALSE())</f>
        <v>#N/A</v>
      </c>
      <c r="B34" s="104" t="n">
        <v>32</v>
      </c>
      <c r="C34" s="111" t="n">
        <v>32</v>
      </c>
      <c r="D34" s="108" t="s">
        <v>701</v>
      </c>
      <c r="E34" s="107" t="s">
        <v>702</v>
      </c>
      <c r="G34" s="0" t="s">
        <v>701</v>
      </c>
      <c r="H34" s="0" t="s">
        <v>702</v>
      </c>
    </row>
    <row collapsed="false" customFormat="false" customHeight="false" hidden="false" ht="12.75" outlineLevel="0" r="35">
      <c r="A35" s="103" t="e">
        <f aca="false">VLOOKUP(B35,'Gala Charite 30 Nov13'!$E$6:$L$256,7,FALSE())</f>
        <v>#N/A</v>
      </c>
      <c r="B35" s="104" t="n">
        <v>33</v>
      </c>
      <c r="C35" s="111" t="n">
        <v>33</v>
      </c>
      <c r="D35" s="108" t="s">
        <v>703</v>
      </c>
      <c r="E35" s="107" t="s">
        <v>704</v>
      </c>
      <c r="G35" s="0" t="s">
        <v>703</v>
      </c>
      <c r="H35" s="0" t="s">
        <v>704</v>
      </c>
    </row>
    <row collapsed="false" customFormat="false" customHeight="false" hidden="false" ht="12.75" outlineLevel="0" r="36">
      <c r="A36" s="103" t="e">
        <f aca="false">VLOOKUP(B36,'Gala Charite 30 Nov13'!$E$6:$L$256,7,FALSE())</f>
        <v>#N/A</v>
      </c>
      <c r="B36" s="104" t="n">
        <v>34</v>
      </c>
      <c r="C36" s="111" t="n">
        <v>34</v>
      </c>
      <c r="D36" s="108" t="s">
        <v>665</v>
      </c>
      <c r="E36" s="107" t="s">
        <v>705</v>
      </c>
      <c r="G36" s="0" t="s">
        <v>641</v>
      </c>
      <c r="H36" s="0" t="s">
        <v>705</v>
      </c>
    </row>
    <row collapsed="false" customFormat="false" customHeight="false" hidden="false" ht="12.75" outlineLevel="0" r="37">
      <c r="A37" s="103" t="e">
        <f aca="false">VLOOKUP(B37,'Gala Charite 30 Nov13'!$E$6:$L$256,7,FALSE())</f>
        <v>#N/A</v>
      </c>
      <c r="B37" s="104" t="n">
        <v>35</v>
      </c>
      <c r="C37" s="111" t="n">
        <v>35</v>
      </c>
      <c r="D37" s="108" t="s">
        <v>706</v>
      </c>
      <c r="E37" s="107" t="s">
        <v>707</v>
      </c>
      <c r="G37" s="0" t="s">
        <v>706</v>
      </c>
      <c r="H37" s="0" t="s">
        <v>707</v>
      </c>
    </row>
    <row collapsed="false" customFormat="false" customHeight="false" hidden="false" ht="12.75" outlineLevel="0" r="38">
      <c r="A38" s="103" t="n">
        <f aca="false">VLOOKUP(B38,'Gala Charite 30 Nov13'!$E$6:$L$256,7,FALSE())</f>
        <v>0</v>
      </c>
      <c r="B38" s="104" t="s">
        <v>606</v>
      </c>
      <c r="C38" s="105" t="s">
        <v>606</v>
      </c>
      <c r="D38" s="113" t="s">
        <v>606</v>
      </c>
      <c r="E38" s="107"/>
      <c r="G38" s="0" t="s">
        <v>606</v>
      </c>
    </row>
    <row collapsed="false" customFormat="false" customHeight="false" hidden="false" ht="13.5" outlineLevel="0" r="39">
      <c r="A39" s="114" t="n">
        <f aca="false">"      "&amp;B2</f>
        <v>0</v>
      </c>
      <c r="B39" s="115"/>
      <c r="C39" s="116"/>
      <c r="D39" s="117"/>
      <c r="E39" s="118"/>
    </row>
    <row collapsed="false" customFormat="false" customHeight="false" hidden="false" ht="13.5" outlineLevel="0" r="40"/>
    <row collapsed="false" customFormat="false" customHeight="false" hidden="false" ht="12.75" outlineLevel="0" r="41">
      <c r="B41" s="99" t="s">
        <v>708</v>
      </c>
      <c r="C41" s="119" t="s">
        <v>709</v>
      </c>
    </row>
    <row collapsed="false" customFormat="false" customHeight="false" hidden="false" ht="12.75" outlineLevel="0" r="42">
      <c r="B42" s="120" t="s">
        <v>710</v>
      </c>
    </row>
    <row collapsed="false" customFormat="false" customHeight="false" hidden="false" ht="12.75" outlineLevel="0" r="43">
      <c r="B43" s="120" t="s">
        <v>711</v>
      </c>
      <c r="C43" s="0" t="s">
        <v>712</v>
      </c>
    </row>
    <row collapsed="false" customFormat="false" customHeight="false" hidden="false" ht="12.75" outlineLevel="0" r="44">
      <c r="B44" s="120" t="s">
        <v>713</v>
      </c>
      <c r="C44" s="0" t="s">
        <v>714</v>
      </c>
    </row>
    <row collapsed="false" customFormat="false" customHeight="false" hidden="false" ht="12.75" outlineLevel="0" r="45">
      <c r="B45" s="120" t="s">
        <v>715</v>
      </c>
    </row>
    <row collapsed="false" customFormat="false" customHeight="false" hidden="false" ht="12.75" outlineLevel="0" r="46">
      <c r="B46" s="120" t="s">
        <v>716</v>
      </c>
    </row>
    <row collapsed="false" customFormat="false" customHeight="false" hidden="false" ht="12.75" outlineLevel="0" r="47">
      <c r="B47" s="120" t="s">
        <v>717</v>
      </c>
      <c r="C47" s="0" t="s">
        <v>718</v>
      </c>
    </row>
    <row collapsed="false" customFormat="false" customHeight="false" hidden="false" ht="12.75" outlineLevel="0" r="48">
      <c r="B48" s="120" t="s">
        <v>719</v>
      </c>
      <c r="C48" s="0" t="s">
        <v>720</v>
      </c>
    </row>
    <row collapsed="false" customFormat="false" customHeight="false" hidden="false" ht="12.75" outlineLevel="0" r="49">
      <c r="B49" s="120" t="s">
        <v>721</v>
      </c>
      <c r="C49" s="0" t="s">
        <v>722</v>
      </c>
    </row>
    <row collapsed="false" customFormat="false" customHeight="false" hidden="false" ht="13.5" outlineLevel="0" r="50">
      <c r="A50" s="114" t="n">
        <f aca="false">"      "&amp;B41</f>
        <v>0</v>
      </c>
      <c r="B50" s="121"/>
    </row>
    <row collapsed="false" customFormat="false" customHeight="false" hidden="false" ht="13.5" outlineLevel="0" r="51"/>
    <row collapsed="false" customFormat="false" customHeight="false" hidden="false" ht="12.75" outlineLevel="0" r="52">
      <c r="B52" s="99" t="s">
        <v>723</v>
      </c>
    </row>
    <row collapsed="false" customFormat="false" customHeight="false" hidden="false" ht="12.75" outlineLevel="0" r="53">
      <c r="B53" s="120" t="s">
        <v>724</v>
      </c>
    </row>
    <row collapsed="false" customFormat="false" customHeight="false" hidden="false" ht="12.75" outlineLevel="0" r="54">
      <c r="B54" s="120" t="s">
        <v>725</v>
      </c>
      <c r="C54" s="122" t="s">
        <v>726</v>
      </c>
    </row>
    <row collapsed="false" customFormat="false" customHeight="false" hidden="false" ht="12.75" outlineLevel="0" r="55">
      <c r="B55" s="120" t="s">
        <v>727</v>
      </c>
    </row>
    <row collapsed="false" customFormat="false" customHeight="false" hidden="false" ht="12.75" outlineLevel="0" r="56">
      <c r="B56" s="120" t="s">
        <v>728</v>
      </c>
    </row>
    <row collapsed="false" customFormat="false" customHeight="false" hidden="false" ht="12.75" outlineLevel="0" r="57">
      <c r="B57" s="120" t="s">
        <v>729</v>
      </c>
    </row>
    <row collapsed="false" customFormat="false" customHeight="false" hidden="false" ht="12.75" outlineLevel="0" r="58">
      <c r="B58" s="120" t="s">
        <v>730</v>
      </c>
      <c r="C58" s="122" t="s">
        <v>731</v>
      </c>
    </row>
    <row collapsed="false" customFormat="false" customHeight="false" hidden="false" ht="12.75" outlineLevel="0" r="59">
      <c r="B59" s="120" t="s">
        <v>732</v>
      </c>
    </row>
    <row collapsed="false" customFormat="false" customHeight="false" hidden="false" ht="12.75" outlineLevel="0" r="60">
      <c r="B60" s="120" t="s">
        <v>733</v>
      </c>
    </row>
    <row collapsed="false" customFormat="false" customHeight="false" hidden="false" ht="12.75" outlineLevel="0" r="61">
      <c r="B61" s="120" t="s">
        <v>734</v>
      </c>
    </row>
    <row collapsed="false" customFormat="false" customHeight="false" hidden="false" ht="12.75" outlineLevel="0" r="62">
      <c r="B62" s="120" t="s">
        <v>735</v>
      </c>
    </row>
    <row collapsed="false" customFormat="false" customHeight="false" hidden="false" ht="12.75" outlineLevel="0" r="63">
      <c r="B63" s="120" t="s">
        <v>736</v>
      </c>
    </row>
    <row collapsed="false" customFormat="false" customHeight="false" hidden="false" ht="12.75" outlineLevel="0" r="64">
      <c r="B64" s="120" t="s">
        <v>737</v>
      </c>
    </row>
    <row collapsed="false" customFormat="false" customHeight="false" hidden="false" ht="12.75" outlineLevel="0" r="65">
      <c r="B65" s="120" t="s">
        <v>738</v>
      </c>
    </row>
    <row collapsed="false" customFormat="false" customHeight="false" hidden="false" ht="12.75" outlineLevel="0" r="66">
      <c r="B66" s="120" t="s">
        <v>739</v>
      </c>
    </row>
    <row collapsed="false" customFormat="false" customHeight="false" hidden="false" ht="12.75" outlineLevel="0" r="67">
      <c r="B67" s="120" t="s">
        <v>740</v>
      </c>
    </row>
    <row collapsed="false" customFormat="false" customHeight="false" hidden="false" ht="12.75" outlineLevel="0" r="68">
      <c r="B68" s="120" t="s">
        <v>741</v>
      </c>
      <c r="C68" s="122" t="s">
        <v>742</v>
      </c>
    </row>
    <row collapsed="false" customFormat="false" customHeight="false" hidden="false" ht="12.75" outlineLevel="0" r="69">
      <c r="B69" s="120" t="s">
        <v>743</v>
      </c>
    </row>
    <row collapsed="false" customFormat="false" customHeight="false" hidden="false" ht="12.75" outlineLevel="0" r="70">
      <c r="B70" s="120" t="s">
        <v>744</v>
      </c>
    </row>
    <row collapsed="false" customFormat="false" customHeight="false" hidden="false" ht="12.75" outlineLevel="0" r="71">
      <c r="B71" s="120" t="s">
        <v>745</v>
      </c>
    </row>
    <row collapsed="false" customFormat="false" customHeight="false" hidden="false" ht="12.75" outlineLevel="0" r="72">
      <c r="B72" s="120" t="s">
        <v>746</v>
      </c>
    </row>
    <row collapsed="false" customFormat="false" customHeight="false" hidden="false" ht="13.5" outlineLevel="0" r="73">
      <c r="A73" s="114" t="n">
        <f aca="false">"      "&amp;B52</f>
        <v>0</v>
      </c>
      <c r="B73" s="121"/>
    </row>
    <row collapsed="false" customFormat="false" customHeight="false" hidden="false" ht="13.5" outlineLevel="0" r="74"/>
    <row collapsed="false" customFormat="false" customHeight="false" hidden="false" ht="12.75" outlineLevel="0" r="75">
      <c r="B75" s="99" t="s">
        <v>747</v>
      </c>
    </row>
    <row collapsed="false" customFormat="false" customHeight="false" hidden="false" ht="12.75" outlineLevel="0" r="76">
      <c r="B76" s="120" t="s">
        <v>748</v>
      </c>
    </row>
    <row collapsed="false" customFormat="false" customHeight="false" hidden="false" ht="12.75" outlineLevel="0" r="77">
      <c r="B77" s="120" t="s">
        <v>749</v>
      </c>
    </row>
    <row collapsed="false" customFormat="false" customHeight="false" hidden="false" ht="12.75" outlineLevel="0" r="78">
      <c r="B78" s="120" t="s">
        <v>750</v>
      </c>
    </row>
    <row collapsed="false" customFormat="false" customHeight="false" hidden="false" ht="12.75" outlineLevel="0" r="79">
      <c r="B79" s="120" t="s">
        <v>751</v>
      </c>
    </row>
    <row collapsed="false" customFormat="false" customHeight="false" hidden="false" ht="12.75" outlineLevel="0" r="80">
      <c r="B80" s="120" t="s">
        <v>752</v>
      </c>
    </row>
    <row collapsed="false" customFormat="false" customHeight="false" hidden="false" ht="12.75" outlineLevel="0" r="81">
      <c r="B81" s="120" t="s">
        <v>753</v>
      </c>
    </row>
    <row collapsed="false" customFormat="false" customHeight="false" hidden="false" ht="12.75" outlineLevel="0" r="82">
      <c r="B82" s="120" t="s">
        <v>754</v>
      </c>
    </row>
    <row collapsed="false" customFormat="false" customHeight="false" hidden="false" ht="12.75" outlineLevel="0" r="83">
      <c r="B83" s="120" t="s">
        <v>755</v>
      </c>
    </row>
    <row collapsed="false" customFormat="false" customHeight="false" hidden="false" ht="12.75" outlineLevel="0" r="84">
      <c r="B84" s="120" t="s">
        <v>756</v>
      </c>
      <c r="C84" s="0" t="s">
        <v>757</v>
      </c>
    </row>
    <row collapsed="false" customFormat="false" customHeight="false" hidden="false" ht="12.75" outlineLevel="0" r="85">
      <c r="B85" s="120" t="s">
        <v>758</v>
      </c>
    </row>
    <row collapsed="false" customFormat="false" customHeight="false" hidden="false" ht="12.75" outlineLevel="0" r="86">
      <c r="B86" s="120" t="s">
        <v>759</v>
      </c>
    </row>
    <row collapsed="false" customFormat="false" customHeight="false" hidden="false" ht="12.75" outlineLevel="0" r="87">
      <c r="B87" s="120" t="s">
        <v>760</v>
      </c>
    </row>
    <row collapsed="false" customFormat="false" customHeight="false" hidden="false" ht="12.75" outlineLevel="0" r="88">
      <c r="B88" s="120" t="s">
        <v>761</v>
      </c>
    </row>
    <row collapsed="false" customFormat="false" customHeight="false" hidden="false" ht="12.75" outlineLevel="0" r="89">
      <c r="B89" s="120" t="s">
        <v>762</v>
      </c>
    </row>
    <row collapsed="false" customFormat="false" customHeight="false" hidden="false" ht="12.75" outlineLevel="0" r="90">
      <c r="B90" s="120" t="s">
        <v>763</v>
      </c>
    </row>
    <row collapsed="false" customFormat="false" customHeight="false" hidden="false" ht="12.75" outlineLevel="0" r="91">
      <c r="B91" s="120" t="s">
        <v>764</v>
      </c>
    </row>
    <row collapsed="false" customFormat="false" customHeight="false" hidden="false" ht="12.75" outlineLevel="0" r="92">
      <c r="B92" s="120" t="s">
        <v>765</v>
      </c>
    </row>
    <row collapsed="false" customFormat="false" customHeight="true" hidden="false" ht="12" outlineLevel="0" r="93">
      <c r="B93" s="120" t="s">
        <v>766</v>
      </c>
    </row>
    <row collapsed="false" customFormat="false" customHeight="false" hidden="false" ht="12.75" outlineLevel="0" r="94">
      <c r="B94" s="120" t="s">
        <v>767</v>
      </c>
    </row>
    <row collapsed="false" customFormat="false" customHeight="false" hidden="false" ht="12.75" outlineLevel="0" r="95">
      <c r="B95" s="120" t="s">
        <v>768</v>
      </c>
    </row>
    <row collapsed="false" customFormat="false" customHeight="false" hidden="false" ht="13.5" outlineLevel="0" r="96">
      <c r="A96" s="114" t="n">
        <f aca="false">"      "&amp;B75</f>
        <v>0</v>
      </c>
      <c r="B96" s="121"/>
    </row>
    <row collapsed="false" customFormat="false" customHeight="false" hidden="false" ht="13.5" outlineLevel="0" r="97"/>
    <row collapsed="false" customFormat="false" customHeight="false" hidden="false" ht="12.75" outlineLevel="0" r="98">
      <c r="B98" s="99" t="s">
        <v>769</v>
      </c>
    </row>
    <row collapsed="false" customFormat="false" customHeight="false" hidden="false" ht="12.75" outlineLevel="0" r="99">
      <c r="B99" s="120" t="s">
        <v>770</v>
      </c>
      <c r="C99" s="122" t="s">
        <v>771</v>
      </c>
      <c r="D99" s="122" t="s">
        <v>772</v>
      </c>
    </row>
    <row collapsed="false" customFormat="false" customHeight="false" hidden="false" ht="12.75" outlineLevel="0" r="100">
      <c r="B100" s="120" t="s">
        <v>773</v>
      </c>
      <c r="C100" s="122" t="s">
        <v>774</v>
      </c>
      <c r="D100" s="122" t="s">
        <v>775</v>
      </c>
    </row>
    <row collapsed="false" customFormat="false" customHeight="false" hidden="false" ht="12.75" outlineLevel="0" r="101">
      <c r="B101" s="120" t="s">
        <v>776</v>
      </c>
      <c r="C101" s="122" t="s">
        <v>771</v>
      </c>
      <c r="D101" s="122" t="s">
        <v>777</v>
      </c>
    </row>
    <row collapsed="false" customFormat="false" customHeight="false" hidden="false" ht="12.75" outlineLevel="0" r="102">
      <c r="B102" s="120" t="s">
        <v>778</v>
      </c>
      <c r="C102" s="113" t="s">
        <v>771</v>
      </c>
      <c r="D102" s="122" t="s">
        <v>779</v>
      </c>
    </row>
    <row collapsed="false" customFormat="false" customHeight="false" hidden="false" ht="12.75" outlineLevel="0" r="103">
      <c r="B103" s="120" t="s">
        <v>780</v>
      </c>
      <c r="C103" s="113" t="s">
        <v>774</v>
      </c>
      <c r="D103" s="122" t="s">
        <v>781</v>
      </c>
    </row>
    <row collapsed="false" customFormat="false" customHeight="false" hidden="false" ht="12.75" outlineLevel="0" r="104">
      <c r="B104" s="120" t="s">
        <v>782</v>
      </c>
      <c r="C104" s="113" t="s">
        <v>771</v>
      </c>
      <c r="D104" s="122" t="s">
        <v>783</v>
      </c>
    </row>
    <row collapsed="false" customFormat="false" customHeight="false" hidden="false" ht="12.75" outlineLevel="0" r="105">
      <c r="B105" s="120" t="s">
        <v>784</v>
      </c>
      <c r="C105" s="113" t="s">
        <v>771</v>
      </c>
      <c r="D105" s="122" t="s">
        <v>785</v>
      </c>
    </row>
    <row collapsed="false" customFormat="false" customHeight="false" hidden="false" ht="12.75" outlineLevel="0" r="106">
      <c r="B106" s="120" t="s">
        <v>786</v>
      </c>
      <c r="C106" s="113" t="s">
        <v>771</v>
      </c>
      <c r="D106" s="122" t="s">
        <v>787</v>
      </c>
    </row>
    <row collapsed="false" customFormat="false" customHeight="false" hidden="false" ht="12.75" outlineLevel="0" r="107">
      <c r="B107" s="120" t="s">
        <v>788</v>
      </c>
      <c r="C107" s="113" t="s">
        <v>771</v>
      </c>
      <c r="D107" s="113" t="s">
        <v>789</v>
      </c>
    </row>
    <row collapsed="false" customFormat="false" customHeight="false" hidden="false" ht="12.75" outlineLevel="0" r="108">
      <c r="B108" s="120" t="s">
        <v>790</v>
      </c>
      <c r="C108" s="113" t="s">
        <v>774</v>
      </c>
      <c r="D108" s="113" t="s">
        <v>791</v>
      </c>
    </row>
    <row collapsed="false" customFormat="false" customHeight="false" hidden="false" ht="12.75" outlineLevel="0" r="109">
      <c r="B109" s="120" t="s">
        <v>792</v>
      </c>
      <c r="C109" s="113" t="s">
        <v>774</v>
      </c>
      <c r="D109" s="113" t="s">
        <v>793</v>
      </c>
    </row>
    <row collapsed="false" customFormat="false" customHeight="false" hidden="false" ht="12.75" outlineLevel="0" r="110">
      <c r="B110" s="120" t="s">
        <v>771</v>
      </c>
      <c r="C110" s="113" t="s">
        <v>771</v>
      </c>
      <c r="D110" s="113" t="s">
        <v>794</v>
      </c>
    </row>
    <row collapsed="false" customFormat="false" customHeight="false" hidden="false" ht="12.75" outlineLevel="0" r="111">
      <c r="B111" s="120" t="s">
        <v>795</v>
      </c>
      <c r="C111" s="113" t="s">
        <v>795</v>
      </c>
      <c r="D111" s="113" t="s">
        <v>796</v>
      </c>
    </row>
    <row collapsed="false" customFormat="false" customHeight="false" hidden="false" ht="12.75" outlineLevel="0" r="112">
      <c r="B112" s="120" t="s">
        <v>797</v>
      </c>
      <c r="C112" s="113" t="s">
        <v>795</v>
      </c>
      <c r="D112" s="113" t="s">
        <v>798</v>
      </c>
    </row>
    <row collapsed="false" customFormat="false" customHeight="false" hidden="false" ht="12.75" outlineLevel="0" r="113">
      <c r="B113" s="120" t="s">
        <v>799</v>
      </c>
      <c r="C113" s="113" t="s">
        <v>799</v>
      </c>
      <c r="D113" s="113" t="s">
        <v>800</v>
      </c>
    </row>
    <row collapsed="false" customFormat="false" customHeight="false" hidden="false" ht="12.75" outlineLevel="0" r="114">
      <c r="B114" s="120" t="s">
        <v>801</v>
      </c>
      <c r="C114" s="113" t="s">
        <v>799</v>
      </c>
      <c r="D114" s="113" t="s">
        <v>802</v>
      </c>
    </row>
    <row collapsed="false" customFormat="false" customHeight="false" hidden="false" ht="12.75" outlineLevel="0" r="115">
      <c r="B115" s="120" t="s">
        <v>803</v>
      </c>
      <c r="C115" s="113" t="s">
        <v>804</v>
      </c>
      <c r="D115" s="113" t="s">
        <v>805</v>
      </c>
    </row>
    <row collapsed="false" customFormat="false" customHeight="false" hidden="false" ht="13.5" outlineLevel="0" r="116">
      <c r="A116" s="114" t="n">
        <f aca="false">"      "&amp;B98</f>
        <v>0</v>
      </c>
      <c r="B116" s="121"/>
    </row>
  </sheetData>
  <printOptions headings="true" gridLines="true" gridLinesSet="true" horizontalCentered="true" verticalCentered="false"/>
  <pageMargins left="0.0194444444444444" right="0.0194444444444444" top="0.39375" bottom="0.393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2008-06-19T00:12:13Z</dcterms:created>
  <dc:creator>Impact</dc:creator>
  <cp:lastModifiedBy>DG</cp:lastModifiedBy>
  <cp:lastPrinted>2013-11-29T15:00:31Z</cp:lastPrinted>
  <dcterms:modified xsi:type="dcterms:W3CDTF">2013-11-29T23:33:30Z</dcterms:modified>
  <cp:revision>0</cp:revision>
</cp:coreProperties>
</file>