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6575" yWindow="15" windowWidth="8025" windowHeight="11760"/>
  </bookViews>
  <sheets>
    <sheet name="all data" sheetId="2" r:id="rId1"/>
  </sheets>
  <definedNames>
    <definedName name="_xlnm.Print_Area" localSheetId="0">'all data'!$C$2:$AB$315</definedName>
  </definedNames>
  <calcPr calcId="125725"/>
</workbook>
</file>

<file path=xl/calcChain.xml><?xml version="1.0" encoding="utf-8"?>
<calcChain xmlns="http://schemas.openxmlformats.org/spreadsheetml/2006/main">
  <c r="AA301" i="2"/>
  <c r="Y297"/>
  <c r="Y301"/>
  <c r="S301"/>
  <c r="AA288"/>
  <c r="Y288"/>
  <c r="S288"/>
  <c r="AA280"/>
  <c r="Y275"/>
  <c r="Y276"/>
  <c r="Y277"/>
  <c r="Y278"/>
  <c r="Y280"/>
  <c r="S280"/>
  <c r="AA273"/>
  <c r="Y270"/>
  <c r="Y271"/>
  <c r="Y273"/>
  <c r="S273"/>
  <c r="AA262"/>
  <c r="Y259"/>
  <c r="Y260"/>
  <c r="Y262"/>
  <c r="S262"/>
  <c r="AA256"/>
  <c r="Y250"/>
  <c r="Y251"/>
  <c r="Y252"/>
  <c r="Y253"/>
  <c r="Y254"/>
  <c r="Y256"/>
  <c r="S256"/>
  <c r="AA246"/>
  <c r="Y243"/>
  <c r="Y244"/>
  <c r="Y246"/>
  <c r="S246"/>
  <c r="AA240"/>
  <c r="Y240"/>
  <c r="S240"/>
  <c r="AA230"/>
  <c r="Y230"/>
  <c r="S230"/>
  <c r="AA211"/>
  <c r="Y211"/>
  <c r="S211"/>
  <c r="AA199"/>
  <c r="Y199"/>
  <c r="S199"/>
  <c r="AA192"/>
  <c r="Y192"/>
  <c r="S192"/>
  <c r="AA173"/>
  <c r="Y173"/>
  <c r="S173"/>
  <c r="AA154"/>
  <c r="Y154"/>
  <c r="S154"/>
  <c r="AA136"/>
  <c r="Y136"/>
  <c r="S136"/>
  <c r="AA123"/>
  <c r="Y123"/>
  <c r="S123"/>
  <c r="AA105"/>
  <c r="Y105"/>
  <c r="S105"/>
  <c r="AA100"/>
  <c r="Y90"/>
  <c r="Y100"/>
  <c r="S100"/>
  <c r="AA82"/>
  <c r="Y82"/>
  <c r="S82"/>
  <c r="S68"/>
  <c r="AB68"/>
  <c r="AA68"/>
  <c r="Y68"/>
  <c r="S63"/>
  <c r="AA63"/>
  <c r="Y63"/>
  <c r="AB57"/>
  <c r="AA57"/>
  <c r="Y57"/>
  <c r="S57"/>
  <c r="AA52"/>
  <c r="AB52"/>
  <c r="Y52"/>
  <c r="S52"/>
  <c r="AA47"/>
  <c r="Y47"/>
  <c r="S47"/>
  <c r="AA40"/>
  <c r="Y40"/>
  <c r="S40"/>
  <c r="AA30"/>
  <c r="Y18"/>
  <c r="Y30"/>
  <c r="S30"/>
  <c r="AD237"/>
  <c r="AF153"/>
  <c r="AD150"/>
  <c r="AD303"/>
  <c r="AD298"/>
  <c r="AD299"/>
  <c r="AD297"/>
  <c r="AD283"/>
  <c r="AD284"/>
  <c r="AD285"/>
  <c r="AD286"/>
  <c r="AD282"/>
  <c r="AD276"/>
  <c r="AD277"/>
  <c r="AD278"/>
  <c r="AD275"/>
  <c r="AD269"/>
  <c r="AD270"/>
  <c r="AD271"/>
  <c r="AD268"/>
  <c r="AD264"/>
  <c r="AD260"/>
  <c r="AD259"/>
  <c r="AD258"/>
  <c r="AD242"/>
  <c r="AD236"/>
  <c r="AD232"/>
  <c r="AD221"/>
  <c r="AD220"/>
  <c r="AD209"/>
  <c r="AD205"/>
  <c r="AD201"/>
  <c r="AD195"/>
  <c r="AD196"/>
  <c r="AD197"/>
  <c r="AD194"/>
  <c r="AD180"/>
  <c r="AD181"/>
  <c r="AD182"/>
  <c r="AD183"/>
  <c r="AD184"/>
  <c r="AD185"/>
  <c r="AD186"/>
  <c r="AD187"/>
  <c r="AD188"/>
  <c r="AD189"/>
  <c r="AD190"/>
  <c r="AD179"/>
  <c r="AD175"/>
  <c r="AD165"/>
  <c r="AD166"/>
  <c r="AD167"/>
  <c r="AD168"/>
  <c r="AD169"/>
  <c r="AD170"/>
  <c r="AD171"/>
  <c r="AD161"/>
  <c r="AD162"/>
  <c r="AD163"/>
  <c r="AD160"/>
  <c r="AD156"/>
  <c r="AD147"/>
  <c r="AD148"/>
  <c r="AD149"/>
  <c r="AD146"/>
  <c r="AD141"/>
  <c r="AD142"/>
  <c r="AD143"/>
  <c r="AD144"/>
  <c r="AD139"/>
  <c r="AD127"/>
  <c r="AD128"/>
  <c r="AD129"/>
  <c r="AD130"/>
  <c r="AD131"/>
  <c r="AD132"/>
  <c r="AD133"/>
  <c r="AD134"/>
  <c r="AD125"/>
  <c r="AD126"/>
  <c r="AD109"/>
  <c r="AD110"/>
  <c r="AD111"/>
  <c r="AD112"/>
  <c r="AD113"/>
  <c r="AD114"/>
  <c r="AD115"/>
  <c r="AD116"/>
  <c r="AD117"/>
  <c r="AD118"/>
  <c r="AD119"/>
  <c r="AD120"/>
  <c r="AD121"/>
  <c r="AD108"/>
  <c r="AD103"/>
  <c r="AD102"/>
  <c r="AD95"/>
  <c r="AD96"/>
  <c r="AD97"/>
  <c r="AD98"/>
  <c r="AD94"/>
  <c r="AD92"/>
  <c r="AD89"/>
  <c r="AD90"/>
  <c r="AD91"/>
  <c r="AD88"/>
  <c r="AD71"/>
  <c r="AD72"/>
  <c r="AD70"/>
  <c r="AD61"/>
  <c r="AD60"/>
  <c r="AD59"/>
  <c r="AD55"/>
  <c r="AD54"/>
  <c r="AD50"/>
  <c r="AD49"/>
  <c r="AD43"/>
  <c r="AD44"/>
  <c r="AD45"/>
  <c r="AD42"/>
  <c r="AD37"/>
  <c r="AD38"/>
  <c r="AD36"/>
  <c r="AD32"/>
  <c r="AD15"/>
  <c r="AD16"/>
  <c r="AD17"/>
  <c r="AD18"/>
  <c r="AD19"/>
  <c r="AD20"/>
  <c r="AD21"/>
  <c r="AD22"/>
  <c r="AD23"/>
  <c r="AD24"/>
  <c r="AD25"/>
  <c r="AD26"/>
  <c r="AD27"/>
  <c r="AD14"/>
  <c r="AD7"/>
  <c r="AD249"/>
  <c r="AD250"/>
  <c r="AD251"/>
  <c r="AD252"/>
  <c r="AD253"/>
  <c r="AD254"/>
  <c r="AD248"/>
  <c r="AD224"/>
  <c r="AD225"/>
  <c r="AD226"/>
  <c r="AD227"/>
  <c r="AD228"/>
  <c r="AD223"/>
  <c r="AD219"/>
  <c r="AD218"/>
  <c r="AD164"/>
  <c r="AD145"/>
  <c r="AD140"/>
  <c r="AD84"/>
  <c r="AD11"/>
  <c r="Y306"/>
</calcChain>
</file>

<file path=xl/comments1.xml><?xml version="1.0" encoding="utf-8"?>
<comments xmlns="http://schemas.openxmlformats.org/spreadsheetml/2006/main">
  <authors>
    <author>junki</author>
  </authors>
  <commentList>
    <comment ref="V205" authorId="0">
      <text>
        <r>
          <rPr>
            <b/>
            <sz val="9"/>
            <color indexed="81"/>
            <rFont val="ＭＳ Ｐゴシック"/>
            <family val="3"/>
            <charset val="128"/>
          </rPr>
          <t>保留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97" authorId="0">
      <text>
        <r>
          <rPr>
            <b/>
            <sz val="9"/>
            <color indexed="81"/>
            <rFont val="ＭＳ Ｐゴシック"/>
            <family val="3"/>
            <charset val="128"/>
          </rPr>
          <t>PCBのみ修正</t>
        </r>
      </text>
    </comment>
  </commentList>
</comments>
</file>

<file path=xl/sharedStrings.xml><?xml version="1.0" encoding="utf-8"?>
<sst xmlns="http://schemas.openxmlformats.org/spreadsheetml/2006/main" count="1514" uniqueCount="492">
  <si>
    <t>South Africa</t>
  </si>
  <si>
    <t>South Durban</t>
  </si>
  <si>
    <t>no data</t>
    <phoneticPr fontId="6"/>
  </si>
  <si>
    <t>no data</t>
    <phoneticPr fontId="6"/>
  </si>
  <si>
    <t>Bournemouth, Dorset</t>
  </si>
  <si>
    <t>Camber Sands, East Sussex</t>
  </si>
  <si>
    <t>Pinghu</t>
  </si>
  <si>
    <t>Hong Kong Garden, Hong Kong 01</t>
  </si>
  <si>
    <t>Lung Kwu Tan 01</t>
  </si>
  <si>
    <t>Trapani, Sicilia</t>
  </si>
  <si>
    <t>Greece</t>
  </si>
  <si>
    <t>Spain</t>
  </si>
  <si>
    <t>Noja, Cantabria</t>
  </si>
  <si>
    <t>DDT</t>
  </si>
  <si>
    <t>DDD</t>
  </si>
  <si>
    <t>DDE</t>
  </si>
  <si>
    <t>Total</t>
  </si>
  <si>
    <t>U.S.A.</t>
  </si>
  <si>
    <t>08112801</t>
  </si>
  <si>
    <t>Edison Beach, Buenos Aires</t>
  </si>
  <si>
    <t>Trinidad and Tobago</t>
  </si>
  <si>
    <t>LATITUDE</t>
    <phoneticPr fontId="6"/>
  </si>
  <si>
    <t>11052702</t>
  </si>
  <si>
    <t>Par Sands, Cornwell</t>
  </si>
  <si>
    <t>11070400</t>
  </si>
  <si>
    <t>n.d.</t>
  </si>
  <si>
    <t>Wawamalu beach, Oahu</t>
  </si>
  <si>
    <t>Tokyo Bay, Odaiba</t>
    <phoneticPr fontId="6"/>
  </si>
  <si>
    <t>Itauna Beach, Saquarema</t>
  </si>
  <si>
    <t>Taupo Bay</t>
  </si>
  <si>
    <t>Cape Coast Castle</t>
  </si>
  <si>
    <t>Elmina Bay</t>
  </si>
  <si>
    <t>09091900</t>
  </si>
  <si>
    <t>LONGTITUDE</t>
    <phoneticPr fontId="6"/>
  </si>
  <si>
    <t>N</t>
  </si>
  <si>
    <t>W</t>
  </si>
  <si>
    <t>E</t>
  </si>
  <si>
    <t>Sandy Hook, New Jersey</t>
  </si>
  <si>
    <t>San Antonio</t>
  </si>
  <si>
    <t>070129</t>
    <phoneticPr fontId="6"/>
  </si>
  <si>
    <t>09090100</t>
    <phoneticPr fontId="6"/>
  </si>
  <si>
    <t>090825</t>
    <phoneticPr fontId="6"/>
  </si>
  <si>
    <t>08031400</t>
    <phoneticPr fontId="6"/>
  </si>
  <si>
    <t>080223</t>
    <phoneticPr fontId="6"/>
  </si>
  <si>
    <t>08042000</t>
    <phoneticPr fontId="6"/>
  </si>
  <si>
    <t>080420</t>
    <phoneticPr fontId="6"/>
  </si>
  <si>
    <t>09031300</t>
    <phoneticPr fontId="6"/>
  </si>
  <si>
    <t>081213</t>
    <phoneticPr fontId="6"/>
  </si>
  <si>
    <t>Alameda beach</t>
    <phoneticPr fontId="6"/>
  </si>
  <si>
    <t>West Coast National Park</t>
    <phoneticPr fontId="6"/>
  </si>
  <si>
    <t>08</t>
    <phoneticPr fontId="6"/>
  </si>
  <si>
    <t>(33 190S, 18 080E)</t>
  </si>
  <si>
    <t>E</t>
    <phoneticPr fontId="6"/>
  </si>
  <si>
    <t xml:space="preserve">Mission Beach, Cardwell </t>
  </si>
  <si>
    <t>Farnborough Beach, Yeppoon</t>
  </si>
  <si>
    <t>Newcastle Beach, NSW</t>
  </si>
  <si>
    <t>Waimanalo beach, Oahu, Hawaii</t>
  </si>
  <si>
    <t>08112904</t>
  </si>
  <si>
    <t xml:space="preserve">Pak Shui Wun </t>
  </si>
  <si>
    <t>Japan</t>
  </si>
  <si>
    <t>Ocean Beach, San Diego, CA</t>
  </si>
  <si>
    <t>Uruguay</t>
  </si>
  <si>
    <t>Belgium</t>
  </si>
  <si>
    <t>Westende-bad</t>
  </si>
  <si>
    <t>Cabo Polonio</t>
  </si>
  <si>
    <t>Seal Beach, CA_09</t>
  </si>
  <si>
    <t>Dungeness Spit, WA</t>
  </si>
  <si>
    <t>Guayaguayare</t>
  </si>
  <si>
    <t>06</t>
    <phoneticPr fontId="6"/>
  </si>
  <si>
    <t>no data</t>
    <phoneticPr fontId="6"/>
  </si>
  <si>
    <t>06040500</t>
    <phoneticPr fontId="6"/>
  </si>
  <si>
    <t>06</t>
    <phoneticPr fontId="6"/>
  </si>
  <si>
    <t>06062601</t>
    <phoneticPr fontId="6"/>
  </si>
  <si>
    <t>33</t>
    <phoneticPr fontId="6"/>
  </si>
  <si>
    <t>08012200</t>
    <phoneticPr fontId="6"/>
  </si>
  <si>
    <t>080122</t>
    <phoneticPr fontId="6"/>
  </si>
  <si>
    <t>09022600</t>
    <phoneticPr fontId="6"/>
  </si>
  <si>
    <t>090214</t>
    <phoneticPr fontId="6"/>
  </si>
  <si>
    <t>07083000</t>
    <phoneticPr fontId="6"/>
  </si>
  <si>
    <t>090114</t>
    <phoneticPr fontId="6"/>
  </si>
  <si>
    <t>Melbourne</t>
    <phoneticPr fontId="6"/>
  </si>
  <si>
    <t>Reef Beach, Sydney</t>
    <phoneticPr fontId="6"/>
  </si>
  <si>
    <t>S</t>
    <phoneticPr fontId="3"/>
  </si>
  <si>
    <t>Veteca beach, Lesvos</t>
  </si>
  <si>
    <t>Italy</t>
  </si>
  <si>
    <t>Port Elizabeth</t>
  </si>
  <si>
    <t>Woody cape</t>
  </si>
  <si>
    <t>Ghana</t>
  </si>
  <si>
    <t>Praia Paredes da Vitoria - Alcobaca</t>
  </si>
  <si>
    <t>Gamboa Beach, Peniche</t>
  </si>
  <si>
    <t>08102500</t>
  </si>
  <si>
    <t>Alges, Lisboa</t>
  </si>
  <si>
    <t>DDTs (ng/g)</t>
    <phoneticPr fontId="6"/>
  </si>
  <si>
    <t>HCHs</t>
    <phoneticPr fontId="6"/>
  </si>
  <si>
    <t>Motosinhos, Oporto</t>
  </si>
  <si>
    <t>07100700</t>
  </si>
  <si>
    <t>Minh Chau Island</t>
  </si>
  <si>
    <t>Ballet Estuary</t>
  </si>
  <si>
    <t>Singapore</t>
  </si>
  <si>
    <t>East Coast Park, near Changi Airport</t>
  </si>
  <si>
    <t>Taiwan</t>
  </si>
  <si>
    <t>Anping</t>
  </si>
  <si>
    <t>China</t>
  </si>
  <si>
    <t>Texel de Hors</t>
  </si>
  <si>
    <t>Oostende</t>
    <phoneticPr fontId="6"/>
  </si>
  <si>
    <t>Goes Beach, Guaruja</t>
  </si>
  <si>
    <t>,</t>
    <phoneticPr fontId="6"/>
  </si>
  <si>
    <t>no data</t>
    <phoneticPr fontId="6"/>
  </si>
  <si>
    <t>Gonzaguinha Beach, Sao Vicente</t>
  </si>
  <si>
    <t>Sao Pedro Beach, Guaruja</t>
  </si>
  <si>
    <t>Prainha Branca Beach, Guaruja</t>
  </si>
  <si>
    <t>Tombo Beach, Guaruja</t>
  </si>
  <si>
    <t>Guaiuba Beach, Guaruja</t>
  </si>
  <si>
    <t>Itaguare Beach, Bertioga</t>
  </si>
  <si>
    <t>Itaquitanduva Beach, Sao Vicente</t>
  </si>
  <si>
    <t>Korea</t>
  </si>
  <si>
    <t>Nondremy</t>
  </si>
  <si>
    <t>Deokheung</t>
  </si>
  <si>
    <t>Ando</t>
  </si>
  <si>
    <t>Heungnam</t>
  </si>
  <si>
    <t>Swanage Bay, Dorset, U.K</t>
  </si>
  <si>
    <t>Norway</t>
  </si>
  <si>
    <t>Near Herdla</t>
  </si>
  <si>
    <t>Brisbane River, Queensland</t>
  </si>
  <si>
    <t>Swan River, Perth</t>
  </si>
  <si>
    <t xml:space="preserve"> Date of Sampling</t>
    <phoneticPr fontId="6"/>
  </si>
  <si>
    <t>Little Manly, Sydney</t>
  </si>
  <si>
    <t>Croyde Beach, UK</t>
  </si>
  <si>
    <t>130428</t>
  </si>
  <si>
    <t>Helsinborg13</t>
  </si>
  <si>
    <t>13052700</t>
  </si>
  <si>
    <t>130522</t>
  </si>
  <si>
    <t>New Zealand</t>
  </si>
  <si>
    <t>Browns Bay, Auckland</t>
  </si>
  <si>
    <t>Italy</t>
    <phoneticPr fontId="6"/>
  </si>
  <si>
    <t>Caorle</t>
    <phoneticPr fontId="6"/>
  </si>
  <si>
    <t>Italy</t>
    <phoneticPr fontId="6"/>
  </si>
  <si>
    <t>Caorle</t>
    <phoneticPr fontId="6"/>
  </si>
  <si>
    <t>Pellestrina</t>
  </si>
  <si>
    <t>Indonesia</t>
    <phoneticPr fontId="6"/>
  </si>
  <si>
    <t>Jakarta-1</t>
    <phoneticPr fontId="6"/>
  </si>
  <si>
    <t>,</t>
  </si>
  <si>
    <t>Jakarta-1</t>
    <phoneticPr fontId="6"/>
  </si>
  <si>
    <t>Maputo (Inhaca island)</t>
  </si>
  <si>
    <t>Maputo (Bay of Maputo)</t>
  </si>
  <si>
    <t>10052425</t>
    <phoneticPr fontId="6"/>
  </si>
  <si>
    <t>100410</t>
    <phoneticPr fontId="6"/>
  </si>
  <si>
    <t>S</t>
    <phoneticPr fontId="6"/>
  </si>
  <si>
    <t>10111700</t>
    <phoneticPr fontId="6"/>
  </si>
  <si>
    <t>Prampram Beach</t>
  </si>
  <si>
    <t>Sakumono Beach, Accra</t>
  </si>
  <si>
    <t>Hermosa Beach, CA</t>
  </si>
  <si>
    <t>Ocean Beach, CA</t>
  </si>
  <si>
    <t>Drakes Beach, CA</t>
  </si>
  <si>
    <t>Kehoe Beach, CA</t>
  </si>
  <si>
    <t>Kehoe Beach, CA_09</t>
  </si>
  <si>
    <t>Seal Beach, CA</t>
  </si>
  <si>
    <t>Costa Rica</t>
  </si>
  <si>
    <t>Playa Negra, Los Pargos Guanacastle</t>
  </si>
  <si>
    <t>Chile</t>
  </si>
  <si>
    <t>Beach Los Chros</t>
  </si>
  <si>
    <t>San Viente Bay</t>
  </si>
  <si>
    <t>Argentina</t>
  </si>
  <si>
    <t>*PCBs = sum of 13 PCB congeners (CB66, 101, 110, 149, 118, 105, 153, 138, 128, 187, 180, 170, 206
 )</t>
    <phoneticPr fontId="6"/>
  </si>
  <si>
    <t>degree</t>
    <phoneticPr fontId="6"/>
  </si>
  <si>
    <t>minute</t>
    <phoneticPr fontId="6"/>
  </si>
  <si>
    <t>second</t>
    <phoneticPr fontId="6"/>
  </si>
  <si>
    <t>N</t>
    <phoneticPr fontId="6"/>
  </si>
  <si>
    <t>W</t>
    <phoneticPr fontId="6"/>
  </si>
  <si>
    <t xml:space="preserve">N </t>
    <phoneticPr fontId="6"/>
  </si>
  <si>
    <t>N</t>
    <phoneticPr fontId="6"/>
  </si>
  <si>
    <t>W</t>
    <phoneticPr fontId="6"/>
  </si>
  <si>
    <t>N</t>
    <phoneticPr fontId="1"/>
  </si>
  <si>
    <t>W</t>
    <phoneticPr fontId="1"/>
  </si>
  <si>
    <t>S</t>
    <phoneticPr fontId="6"/>
  </si>
  <si>
    <t>Sdot Yam Beach</t>
  </si>
  <si>
    <t>Kalaloch Beach, Olympic Peninsula, WA</t>
  </si>
  <si>
    <t>Malaysia</t>
  </si>
  <si>
    <t>Lang Kawi</t>
  </si>
  <si>
    <t>Penang</t>
  </si>
  <si>
    <t>Borneo</t>
  </si>
  <si>
    <t>Thailand</t>
  </si>
  <si>
    <t>El Cotillo,  Fuerteventura</t>
  </si>
  <si>
    <t>11040600</t>
  </si>
  <si>
    <t>Kahuku Beach, Oahu Hawaii</t>
  </si>
  <si>
    <t>Israel</t>
  </si>
  <si>
    <t>Achziv Beach</t>
  </si>
  <si>
    <t>HCHs Score</t>
    <phoneticPr fontId="6"/>
  </si>
  <si>
    <t>LMEs</t>
    <phoneticPr fontId="6"/>
  </si>
  <si>
    <t>12041600</t>
  </si>
  <si>
    <t>11082400</t>
  </si>
  <si>
    <t>n.d</t>
  </si>
  <si>
    <t>St.Helena Island, U.K.</t>
  </si>
  <si>
    <t>Rayong</t>
  </si>
  <si>
    <t>Country #</t>
    <phoneticPr fontId="6"/>
  </si>
  <si>
    <t>Tokyo Bay, Odaiba(Summer)</t>
    <phoneticPr fontId="6"/>
  </si>
  <si>
    <t>Haller Park, Mombasa</t>
  </si>
  <si>
    <t>Kilifi</t>
  </si>
  <si>
    <t>Grbe</t>
  </si>
  <si>
    <t>Durres</t>
    <phoneticPr fontId="6"/>
  </si>
  <si>
    <t>Haikou Bay</t>
    <phoneticPr fontId="6"/>
  </si>
  <si>
    <t>Queenscliff</t>
    <phoneticPr fontId="6"/>
  </si>
  <si>
    <t>02041500</t>
    <phoneticPr fontId="6"/>
  </si>
  <si>
    <t>020415</t>
    <phoneticPr fontId="6"/>
  </si>
  <si>
    <t>07090600</t>
    <phoneticPr fontId="6"/>
  </si>
  <si>
    <t>070808</t>
    <phoneticPr fontId="6"/>
  </si>
  <si>
    <t>09122000</t>
    <phoneticPr fontId="6"/>
  </si>
  <si>
    <t>091218</t>
    <phoneticPr fontId="6"/>
  </si>
  <si>
    <t>07100600</t>
    <phoneticPr fontId="6"/>
  </si>
  <si>
    <t>0710</t>
    <phoneticPr fontId="6"/>
  </si>
  <si>
    <t>08100700</t>
    <phoneticPr fontId="6"/>
  </si>
  <si>
    <t>081004</t>
    <phoneticPr fontId="6"/>
  </si>
  <si>
    <t>08090500</t>
    <phoneticPr fontId="6"/>
  </si>
  <si>
    <t>080905</t>
    <phoneticPr fontId="6"/>
  </si>
  <si>
    <t>09041300</t>
    <phoneticPr fontId="6"/>
  </si>
  <si>
    <t>09</t>
    <phoneticPr fontId="6"/>
  </si>
  <si>
    <t>090304</t>
    <phoneticPr fontId="6"/>
  </si>
  <si>
    <t>Morro de Sao Paulo</t>
  </si>
  <si>
    <t>Australia</t>
  </si>
  <si>
    <t xml:space="preserve">N </t>
  </si>
  <si>
    <t xml:space="preserve">E </t>
  </si>
  <si>
    <t>S</t>
  </si>
  <si>
    <t>Sample ID</t>
    <phoneticPr fontId="6"/>
  </si>
  <si>
    <t>Quincy Bay, MA</t>
  </si>
  <si>
    <t>Newport beach</t>
  </si>
  <si>
    <t>090702</t>
  </si>
  <si>
    <t>090701,090709</t>
  </si>
  <si>
    <t>Venice City beach</t>
  </si>
  <si>
    <t>090219,100630</t>
  </si>
  <si>
    <t>Kamilo beach, Hawaii</t>
  </si>
  <si>
    <t>Portugal</t>
  </si>
  <si>
    <t>Costa Nova</t>
  </si>
  <si>
    <t>Guncho Beach</t>
  </si>
  <si>
    <t>U.K.</t>
  </si>
  <si>
    <t>Plymouth, Devon</t>
  </si>
  <si>
    <t>Forth Estuary</t>
  </si>
  <si>
    <t>Netherland</t>
  </si>
  <si>
    <t>Zandvoord</t>
  </si>
  <si>
    <t>Goolwa, South Australia</t>
  </si>
  <si>
    <t>Bathers Beach, Perth</t>
  </si>
  <si>
    <t>09041000</t>
    <phoneticPr fontId="6"/>
  </si>
  <si>
    <t>090311</t>
    <phoneticPr fontId="6"/>
  </si>
  <si>
    <t>09040700</t>
    <phoneticPr fontId="6"/>
  </si>
  <si>
    <t>090319</t>
    <phoneticPr fontId="6"/>
  </si>
  <si>
    <t>Queenscliff</t>
    <phoneticPr fontId="6"/>
  </si>
  <si>
    <t>New South Wales</t>
    <phoneticPr fontId="6"/>
  </si>
  <si>
    <t>09022200</t>
    <phoneticPr fontId="6"/>
  </si>
  <si>
    <t>Mt. Maunganui, Tauranga</t>
  </si>
  <si>
    <t>Nine Mile Beach, Ahipara</t>
  </si>
  <si>
    <t>10061000</t>
  </si>
  <si>
    <t>Black sea</t>
  </si>
  <si>
    <t>Marmara sea</t>
  </si>
  <si>
    <t>India</t>
  </si>
  <si>
    <t>Mumbai</t>
  </si>
  <si>
    <t>PCBs</t>
    <phoneticPr fontId="6"/>
  </si>
  <si>
    <t>no data</t>
    <phoneticPr fontId="6"/>
  </si>
  <si>
    <t>(ng/g)</t>
    <phoneticPr fontId="6"/>
  </si>
  <si>
    <t>06012000</t>
    <phoneticPr fontId="6"/>
  </si>
  <si>
    <t>08103000</t>
    <phoneticPr fontId="6"/>
  </si>
  <si>
    <t>08091801</t>
    <phoneticPr fontId="6"/>
  </si>
  <si>
    <t>080811</t>
    <phoneticPr fontId="6"/>
  </si>
  <si>
    <t>Palaio Faliro, Athens</t>
    <phoneticPr fontId="6"/>
  </si>
  <si>
    <t>02091900</t>
    <phoneticPr fontId="6"/>
  </si>
  <si>
    <t>09052100</t>
    <phoneticPr fontId="6"/>
  </si>
  <si>
    <t>090521</t>
    <phoneticPr fontId="6"/>
  </si>
  <si>
    <t>09100303</t>
    <phoneticPr fontId="6"/>
  </si>
  <si>
    <t>090923</t>
    <phoneticPr fontId="6"/>
  </si>
  <si>
    <t>07121100</t>
    <phoneticPr fontId="6"/>
  </si>
  <si>
    <t>071211</t>
    <phoneticPr fontId="6"/>
  </si>
  <si>
    <t>07120900</t>
    <phoneticPr fontId="6"/>
  </si>
  <si>
    <t>Shanghai</t>
  </si>
  <si>
    <t>N</t>
    <phoneticPr fontId="17"/>
  </si>
  <si>
    <t>E</t>
    <phoneticPr fontId="3"/>
  </si>
  <si>
    <t>Sandell Bay, Macquarie Island</t>
    <phoneticPr fontId="6"/>
  </si>
  <si>
    <t>Curl curl lagoon, Sydney</t>
    <phoneticPr fontId="15"/>
  </si>
  <si>
    <t>S</t>
    <phoneticPr fontId="15"/>
  </si>
  <si>
    <t>E</t>
    <phoneticPr fontId="15"/>
  </si>
  <si>
    <t>09030600</t>
    <phoneticPr fontId="6"/>
  </si>
  <si>
    <t>090210</t>
    <phoneticPr fontId="6"/>
  </si>
  <si>
    <t>09052101_B2</t>
    <phoneticPr fontId="6"/>
  </si>
  <si>
    <t>S</t>
    <phoneticPr fontId="6"/>
  </si>
  <si>
    <t>E</t>
    <phoneticPr fontId="6"/>
  </si>
  <si>
    <t>071007</t>
  </si>
  <si>
    <t>Vieira Le Leiria, Leiria</t>
  </si>
  <si>
    <t>Sao Torpes Beach, Sines</t>
  </si>
  <si>
    <t>Borceira Beach (Aljezur)</t>
  </si>
  <si>
    <t xml:space="preserve">Long beach </t>
  </si>
  <si>
    <t>Hermosa beach</t>
  </si>
  <si>
    <t>(ng/g)</t>
    <phoneticPr fontId="6"/>
  </si>
  <si>
    <t>Sam Pak Wan, Discovery Bay, Hong Kong</t>
  </si>
  <si>
    <t>2000 Dec 12-17</t>
    <phoneticPr fontId="6"/>
  </si>
  <si>
    <t>14040900</t>
    <phoneticPr fontId="6"/>
  </si>
  <si>
    <t>120919</t>
  </si>
  <si>
    <t>Durban Bay</t>
    <phoneticPr fontId="15"/>
  </si>
  <si>
    <t xml:space="preserve">Hong Kong Garden </t>
  </si>
  <si>
    <t xml:space="preserve">Lung Kwu Tan </t>
  </si>
  <si>
    <t>Brazil</t>
  </si>
  <si>
    <t>Santos bay (East)</t>
  </si>
  <si>
    <t>Santos bay (West)</t>
  </si>
  <si>
    <t>no data</t>
  </si>
  <si>
    <t>08060502_05</t>
    <phoneticPr fontId="6"/>
  </si>
  <si>
    <t>0805</t>
    <phoneticPr fontId="6"/>
  </si>
  <si>
    <t>06080900</t>
    <phoneticPr fontId="6"/>
  </si>
  <si>
    <t>060809</t>
    <phoneticPr fontId="6"/>
  </si>
  <si>
    <t>E</t>
    <phoneticPr fontId="6"/>
  </si>
  <si>
    <t>E4</t>
    <phoneticPr fontId="6"/>
  </si>
  <si>
    <t>08102300</t>
    <phoneticPr fontId="6"/>
  </si>
  <si>
    <t>Le Harve, Normandy</t>
    <phoneticPr fontId="6"/>
  </si>
  <si>
    <t>Morbihan, Erdeven</t>
    <phoneticPr fontId="6"/>
  </si>
  <si>
    <t>100222</t>
    <phoneticPr fontId="6"/>
  </si>
  <si>
    <t>Cancale, Plage du Verger</t>
    <phoneticPr fontId="6"/>
  </si>
  <si>
    <t>100521</t>
    <phoneticPr fontId="6"/>
  </si>
  <si>
    <t>Belmont Pier_06</t>
    <phoneticPr fontId="6"/>
  </si>
  <si>
    <t xml:space="preserve">Belmont Pier_10 </t>
    <phoneticPr fontId="6"/>
  </si>
  <si>
    <t>Martin Luther King Jr. Reg. Shoreline</t>
    <phoneticPr fontId="6"/>
  </si>
  <si>
    <t>08102700</t>
    <phoneticPr fontId="6"/>
  </si>
  <si>
    <t>110522</t>
    <phoneticPr fontId="6"/>
  </si>
  <si>
    <t>N</t>
    <phoneticPr fontId="6"/>
  </si>
  <si>
    <t>W</t>
    <phoneticPr fontId="6"/>
  </si>
  <si>
    <t>09080701</t>
    <phoneticPr fontId="6"/>
  </si>
  <si>
    <t>090729</t>
    <phoneticPr fontId="6"/>
  </si>
  <si>
    <t>Kato Achaia</t>
  </si>
  <si>
    <t>Ageina Island, Athens</t>
  </si>
  <si>
    <t>n.a.</t>
  </si>
  <si>
    <t>Sydney harbor</t>
  </si>
  <si>
    <t>Cocos island</t>
  </si>
  <si>
    <t>Tanzania</t>
  </si>
  <si>
    <t>Mnemba Island</t>
  </si>
  <si>
    <t>Mozambique</t>
  </si>
  <si>
    <t>Beira</t>
  </si>
  <si>
    <t>Table 2. Median concentrations (ng/g-pellet) of PCBs, DDTs, HCHs in beached plastic resin pellets and scores arranged by LMEs</t>
    <phoneticPr fontId="6"/>
  </si>
  <si>
    <t>07041000</t>
    <phoneticPr fontId="6"/>
  </si>
  <si>
    <t>0703</t>
    <phoneticPr fontId="6"/>
  </si>
  <si>
    <t>09052101_M1</t>
    <phoneticPr fontId="6"/>
  </si>
  <si>
    <t>090424</t>
    <phoneticPr fontId="6"/>
  </si>
  <si>
    <t>Machubo</t>
    <phoneticPr fontId="6"/>
  </si>
  <si>
    <t>09052101_G</t>
    <phoneticPr fontId="6"/>
  </si>
  <si>
    <t>080805</t>
    <phoneticPr fontId="6"/>
  </si>
  <si>
    <t>Ponta do Ouro</t>
    <phoneticPr fontId="6"/>
  </si>
  <si>
    <t>09052101_K4</t>
    <phoneticPr fontId="6"/>
  </si>
  <si>
    <t>080520</t>
    <phoneticPr fontId="6"/>
  </si>
  <si>
    <t>Portuguese island</t>
    <phoneticPr fontId="15"/>
  </si>
  <si>
    <t>07090300</t>
    <phoneticPr fontId="6"/>
  </si>
  <si>
    <t>070716</t>
    <phoneticPr fontId="6"/>
  </si>
  <si>
    <t>081118</t>
    <phoneticPr fontId="6"/>
  </si>
  <si>
    <t>09030400</t>
    <phoneticPr fontId="6"/>
  </si>
  <si>
    <t>09</t>
    <phoneticPr fontId="6"/>
  </si>
  <si>
    <t>08112902</t>
    <phoneticPr fontId="6"/>
  </si>
  <si>
    <t>081120</t>
    <phoneticPr fontId="6"/>
  </si>
  <si>
    <t>081124</t>
    <phoneticPr fontId="6"/>
  </si>
  <si>
    <t>09062401</t>
    <phoneticPr fontId="6"/>
  </si>
  <si>
    <t>Crotatia</t>
    <phoneticPr fontId="6"/>
  </si>
  <si>
    <t>Adreatic Sea, Island Ilovik, Beach Przine</t>
    <phoneticPr fontId="6"/>
  </si>
  <si>
    <t>S</t>
    <phoneticPr fontId="6"/>
  </si>
  <si>
    <t>W</t>
    <phoneticPr fontId="6"/>
  </si>
  <si>
    <t>E</t>
    <phoneticPr fontId="6"/>
  </si>
  <si>
    <r>
      <t>100</t>
    </r>
    <r>
      <rPr>
        <sz val="11"/>
        <rFont val="ＭＳ Ｐゴシック"/>
        <charset val="128"/>
      </rPr>
      <t>ﾟ</t>
    </r>
    <phoneticPr fontId="6"/>
  </si>
  <si>
    <t>Table 1. Median concentrations (ng/g-pellet) of PCBs, DDTs, HCHs in beached plastic resin pellets</t>
    <phoneticPr fontId="6"/>
  </si>
  <si>
    <t>080315</t>
    <phoneticPr fontId="6"/>
  </si>
  <si>
    <t>08110800</t>
    <phoneticPr fontId="6"/>
  </si>
  <si>
    <t>0810</t>
    <phoneticPr fontId="6"/>
  </si>
  <si>
    <t>Shore of Lake Erie,OH</t>
  </si>
  <si>
    <t>Gulf of Mexico, MI</t>
  </si>
  <si>
    <t>071209</t>
    <phoneticPr fontId="6"/>
  </si>
  <si>
    <t>Sagar Island</t>
    <phoneticPr fontId="6"/>
  </si>
  <si>
    <t>06052600</t>
    <phoneticPr fontId="6"/>
  </si>
  <si>
    <t>060526</t>
    <phoneticPr fontId="6"/>
  </si>
  <si>
    <t>05081500</t>
    <phoneticPr fontId="6"/>
  </si>
  <si>
    <t>050815</t>
    <phoneticPr fontId="6"/>
  </si>
  <si>
    <t>05092700</t>
    <phoneticPr fontId="6"/>
  </si>
  <si>
    <t>Indonesia</t>
  </si>
  <si>
    <t>Jakarta Bay</t>
  </si>
  <si>
    <t>Philippines</t>
  </si>
  <si>
    <t>0810</t>
  </si>
  <si>
    <t>Loutropyrgos beach, Attica</t>
  </si>
  <si>
    <t>Elkneck State Park, Chesapeak Bay</t>
  </si>
  <si>
    <t>Cavite beach</t>
  </si>
  <si>
    <t>Vietnam</t>
  </si>
  <si>
    <t>111124</t>
    <phoneticPr fontId="6"/>
  </si>
  <si>
    <t>010612</t>
    <phoneticPr fontId="6"/>
  </si>
  <si>
    <t>08081200</t>
    <phoneticPr fontId="6"/>
  </si>
  <si>
    <t>09022300</t>
    <phoneticPr fontId="6"/>
  </si>
  <si>
    <t>090209</t>
    <phoneticPr fontId="6"/>
  </si>
  <si>
    <t>Tokyo Bay, Kisarazu 2011</t>
    <phoneticPr fontId="6"/>
  </si>
  <si>
    <t>no data</t>
    <phoneticPr fontId="6"/>
  </si>
  <si>
    <t>Tokyo Bay, Nojima, 2011</t>
    <phoneticPr fontId="6"/>
  </si>
  <si>
    <t>Tokyo Bay, Kasai, 2011</t>
    <phoneticPr fontId="6"/>
  </si>
  <si>
    <t>Tokyo Bay, Odaiba(Winter)</t>
    <phoneticPr fontId="6"/>
  </si>
  <si>
    <t>111223</t>
    <phoneticPr fontId="6"/>
  </si>
  <si>
    <t>09011900</t>
    <phoneticPr fontId="6"/>
  </si>
  <si>
    <t>090111</t>
    <phoneticPr fontId="6"/>
  </si>
  <si>
    <t>01061100</t>
    <phoneticPr fontId="6"/>
  </si>
  <si>
    <t>010611</t>
    <phoneticPr fontId="6"/>
  </si>
  <si>
    <t>Turkey</t>
  </si>
  <si>
    <t>Izmir</t>
  </si>
  <si>
    <t>Panama</t>
  </si>
  <si>
    <t>Isla Cebaco</t>
  </si>
  <si>
    <t>Chennai</t>
  </si>
  <si>
    <t>11032801</t>
  </si>
  <si>
    <t>Sweden</t>
  </si>
  <si>
    <t>Helsinborg</t>
  </si>
  <si>
    <t>11062200</t>
  </si>
  <si>
    <t>Henderson Island</t>
  </si>
  <si>
    <t>11121600</t>
  </si>
  <si>
    <t>Uhabia beach, Bidart</t>
  </si>
  <si>
    <t>Isipingo Beach</t>
    <phoneticPr fontId="6"/>
  </si>
  <si>
    <t>Foul Bay,WA (2012)</t>
  </si>
  <si>
    <t xml:space="preserve">S </t>
  </si>
  <si>
    <t>Cape Kimberly, Queensland</t>
  </si>
  <si>
    <t>Mills Road, Port Phillips Bay</t>
  </si>
  <si>
    <t>050927</t>
    <phoneticPr fontId="6"/>
  </si>
  <si>
    <t>no data</t>
    <phoneticPr fontId="6"/>
  </si>
  <si>
    <t>06082000</t>
    <phoneticPr fontId="6"/>
  </si>
  <si>
    <t>06</t>
    <phoneticPr fontId="6"/>
  </si>
  <si>
    <t>Port Dickson</t>
    <phoneticPr fontId="6"/>
  </si>
  <si>
    <t>09030500</t>
    <phoneticPr fontId="6"/>
  </si>
  <si>
    <t>01061200</t>
    <phoneticPr fontId="6"/>
  </si>
  <si>
    <t>West Wittering, West Sussex</t>
  </si>
  <si>
    <t>11052704</t>
  </si>
  <si>
    <t>Reunion beach, Isipingo</t>
    <phoneticPr fontId="6"/>
  </si>
  <si>
    <t>Isipingo lagoon</t>
    <phoneticPr fontId="6"/>
  </si>
  <si>
    <t>09102100</t>
    <phoneticPr fontId="6"/>
  </si>
  <si>
    <t>091017</t>
    <phoneticPr fontId="6"/>
  </si>
  <si>
    <t>09091600</t>
    <phoneticPr fontId="6"/>
  </si>
  <si>
    <t>090916</t>
    <phoneticPr fontId="6"/>
  </si>
  <si>
    <t>Korle Lagoon, Accra</t>
    <phoneticPr fontId="6"/>
  </si>
  <si>
    <t>10091400</t>
    <phoneticPr fontId="6"/>
  </si>
  <si>
    <t>Independence square beach</t>
    <phoneticPr fontId="6"/>
  </si>
  <si>
    <t>09091900</t>
    <phoneticPr fontId="6"/>
  </si>
  <si>
    <t>Atorkor (Volta Region)</t>
    <phoneticPr fontId="6"/>
  </si>
  <si>
    <t>Afia</t>
    <phoneticPr fontId="6"/>
  </si>
  <si>
    <t>Kenya</t>
    <phoneticPr fontId="6"/>
  </si>
  <si>
    <t>Equatrial Guinea</t>
    <phoneticPr fontId="15"/>
  </si>
  <si>
    <t>Arena Blanca beach</t>
    <phoneticPr fontId="15"/>
  </si>
  <si>
    <t>N</t>
    <phoneticPr fontId="15"/>
  </si>
  <si>
    <t>%DDT</t>
    <phoneticPr fontId="6"/>
  </si>
  <si>
    <t>Hermosa Beach, CA</t>
    <phoneticPr fontId="6"/>
  </si>
  <si>
    <t>Haikou Bay</t>
  </si>
  <si>
    <t>12031900</t>
  </si>
  <si>
    <t>Foul Bay</t>
  </si>
  <si>
    <t>Breezandddijk, Wadden Sea</t>
  </si>
  <si>
    <t>Le Havre, Normandy</t>
  </si>
  <si>
    <t>Port of Le Havre</t>
  </si>
  <si>
    <t>France</t>
  </si>
  <si>
    <t>07090700</t>
    <phoneticPr fontId="6"/>
  </si>
  <si>
    <t>070817</t>
    <phoneticPr fontId="6"/>
  </si>
  <si>
    <t>Risk category of PCBs</t>
    <phoneticPr fontId="6"/>
  </si>
  <si>
    <t>Risk category of DDTs</t>
    <phoneticPr fontId="6"/>
  </si>
  <si>
    <t>Cakung Beach, Jakarta-2</t>
    <phoneticPr fontId="6"/>
  </si>
  <si>
    <t>S</t>
    <phoneticPr fontId="6"/>
  </si>
  <si>
    <t>E</t>
    <phoneticPr fontId="6"/>
  </si>
  <si>
    <t>Germany</t>
  </si>
  <si>
    <t>German North Sea Coast</t>
  </si>
  <si>
    <t>Sylt Island</t>
  </si>
  <si>
    <t>Le Harve, Normandy</t>
  </si>
  <si>
    <t>Albania</t>
  </si>
  <si>
    <t>Durres</t>
  </si>
  <si>
    <t>12040900</t>
  </si>
  <si>
    <t>08060501_08</t>
    <phoneticPr fontId="6"/>
  </si>
  <si>
    <t>08</t>
    <phoneticPr fontId="6"/>
  </si>
  <si>
    <t>090524</t>
    <phoneticPr fontId="6"/>
  </si>
  <si>
    <t>Barbados</t>
    <phoneticPr fontId="6"/>
  </si>
  <si>
    <t>Martins Bay</t>
    <phoneticPr fontId="6"/>
  </si>
  <si>
    <t>09062400</t>
    <phoneticPr fontId="6"/>
  </si>
  <si>
    <t>090512</t>
    <phoneticPr fontId="6"/>
  </si>
  <si>
    <t>09102000</t>
    <phoneticPr fontId="6"/>
  </si>
  <si>
    <t>0910</t>
    <phoneticPr fontId="6"/>
  </si>
  <si>
    <t>1001</t>
    <phoneticPr fontId="6"/>
  </si>
  <si>
    <t>091104</t>
    <phoneticPr fontId="6"/>
  </si>
  <si>
    <t>Le Hourdel, Cayeux-sur-mer</t>
    <phoneticPr fontId="6"/>
  </si>
  <si>
    <t>District Nord</t>
    <phoneticPr fontId="6"/>
  </si>
  <si>
    <t>101008</t>
    <phoneticPr fontId="6"/>
  </si>
  <si>
    <t>100725</t>
    <phoneticPr fontId="6"/>
  </si>
  <si>
    <t>070915</t>
    <phoneticPr fontId="6"/>
  </si>
  <si>
    <t>06081900</t>
    <phoneticPr fontId="6"/>
  </si>
  <si>
    <t>060819</t>
    <phoneticPr fontId="6"/>
  </si>
  <si>
    <t>Laconella beach</t>
    <phoneticPr fontId="6"/>
  </si>
  <si>
    <t>10040200</t>
    <phoneticPr fontId="6"/>
  </si>
  <si>
    <t>100214</t>
    <phoneticPr fontId="6"/>
  </si>
  <si>
    <t>08040700</t>
    <phoneticPr fontId="6"/>
  </si>
  <si>
    <t>Chemu lagoon beach</t>
  </si>
  <si>
    <t>Winneba</t>
  </si>
  <si>
    <t>near Solt pond</t>
  </si>
  <si>
    <t>10060400</t>
    <phoneticPr fontId="6"/>
  </si>
  <si>
    <t>10050601</t>
    <phoneticPr fontId="6"/>
  </si>
  <si>
    <t>-</t>
    <phoneticPr fontId="6"/>
  </si>
  <si>
    <t>06112700</t>
    <phoneticPr fontId="6"/>
  </si>
  <si>
    <t>0611</t>
    <phoneticPr fontId="6"/>
  </si>
  <si>
    <t>07110200</t>
    <phoneticPr fontId="6"/>
  </si>
  <si>
    <t>070208</t>
    <phoneticPr fontId="6"/>
  </si>
  <si>
    <t>North Berwick</t>
    <phoneticPr fontId="6"/>
  </si>
  <si>
    <t>E</t>
    <phoneticPr fontId="17"/>
  </si>
</sst>
</file>

<file path=xl/styles.xml><?xml version="1.0" encoding="utf-8"?>
<styleSheet xmlns="http://schemas.openxmlformats.org/spreadsheetml/2006/main">
  <numFmts count="6">
    <numFmt numFmtId="187" formatCode="0.0_ "/>
    <numFmt numFmtId="188" formatCode="0_ "/>
    <numFmt numFmtId="189" formatCode="0_);[Red]\(0\)"/>
    <numFmt numFmtId="190" formatCode="0.00_ "/>
    <numFmt numFmtId="191" formatCode="0.0_);[Red]\(0.0\)"/>
    <numFmt numFmtId="192" formatCode="0.0"/>
  </numFmts>
  <fonts count="28"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Arial"/>
      <family val="2"/>
    </font>
    <font>
      <sz val="11"/>
      <color indexed="8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charset val="128"/>
    </font>
    <font>
      <sz val="11"/>
      <name val="Arial Unicode MS"/>
      <family val="3"/>
    </font>
    <font>
      <b/>
      <sz val="11"/>
      <name val="Arial"/>
      <family val="2"/>
    </font>
    <font>
      <b/>
      <sz val="9"/>
      <color indexed="81"/>
      <name val="ＭＳ Ｐゴシック"/>
      <family val="3"/>
      <charset val="128"/>
    </font>
    <font>
      <i/>
      <sz val="11"/>
      <name val="Arial"/>
      <family val="2"/>
    </font>
    <font>
      <sz val="12"/>
      <name val="Arial"/>
      <family val="2"/>
    </font>
    <font>
      <b/>
      <sz val="11"/>
      <name val="Arial Unicode MS"/>
      <family val="3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Calibri"/>
      <family val="2"/>
    </font>
    <font>
      <sz val="11"/>
      <name val="Symbol"/>
      <family val="1"/>
    </font>
    <font>
      <sz val="11"/>
      <color indexed="8"/>
      <name val="Arial Unicode MS"/>
      <family val="3"/>
    </font>
    <font>
      <b/>
      <sz val="11"/>
      <color indexed="8"/>
      <name val="Arial Unicode MS"/>
      <family val="2"/>
    </font>
    <font>
      <b/>
      <sz val="12"/>
      <name val="Arial"/>
      <family val="2"/>
    </font>
    <font>
      <b/>
      <sz val="12"/>
      <name val="Arial Unicode MS"/>
      <family val="3"/>
    </font>
    <font>
      <b/>
      <sz val="12"/>
      <color indexed="8"/>
      <name val="Arial"/>
      <family val="2"/>
    </font>
    <font>
      <b/>
      <sz val="12"/>
      <color indexed="8"/>
      <name val="ＭＳ Ｐゴシック"/>
      <family val="3"/>
      <charset val="128"/>
    </font>
    <font>
      <sz val="11"/>
      <color indexed="10"/>
      <name val="Arial"/>
      <family val="2"/>
    </font>
    <font>
      <sz val="11"/>
      <color indexed="10"/>
      <name val="Arial Unicode MS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7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20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3" applyFont="1" applyFill="1" applyAlignment="1">
      <alignment horizontal="left" vertical="center"/>
    </xf>
    <xf numFmtId="0" fontId="4" fillId="0" borderId="0" xfId="3" applyFont="1" applyFill="1" applyAlignment="1">
      <alignment horizontal="center" vertical="center"/>
    </xf>
    <xf numFmtId="0" fontId="4" fillId="0" borderId="0" xfId="3" applyFont="1" applyFill="1" applyBorder="1" applyAlignment="1">
      <alignment horizontal="left" vertical="center"/>
    </xf>
    <xf numFmtId="187" fontId="4" fillId="0" borderId="0" xfId="3" applyNumberFormat="1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187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/>
    </xf>
    <xf numFmtId="189" fontId="4" fillId="0" borderId="0" xfId="3" applyNumberFormat="1" applyFont="1" applyFill="1" applyBorder="1" applyAlignment="1">
      <alignment horizontal="left" vertical="center"/>
    </xf>
    <xf numFmtId="0" fontId="4" fillId="0" borderId="0" xfId="0" applyFont="1" applyFill="1" applyAlignment="1"/>
    <xf numFmtId="187" fontId="4" fillId="0" borderId="0" xfId="6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187" fontId="9" fillId="0" borderId="0" xfId="6" applyNumberFormat="1" applyFont="1" applyFill="1" applyBorder="1" applyAlignment="1">
      <alignment horizontal="center" vertical="center"/>
    </xf>
    <xf numFmtId="188" fontId="4" fillId="0" borderId="0" xfId="6" applyNumberFormat="1" applyFont="1" applyFill="1" applyBorder="1" applyAlignment="1">
      <alignment horizontal="center" vertical="center"/>
    </xf>
    <xf numFmtId="0" fontId="4" fillId="0" borderId="0" xfId="6" applyFont="1" applyFill="1" applyBorder="1">
      <alignment vertical="center"/>
    </xf>
    <xf numFmtId="0" fontId="4" fillId="0" borderId="0" xfId="6" applyFont="1" applyFill="1" applyBorder="1" applyAlignment="1">
      <alignment horizontal="center" vertical="center"/>
    </xf>
    <xf numFmtId="187" fontId="4" fillId="0" borderId="0" xfId="6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88" fontId="9" fillId="0" borderId="1" xfId="3" applyNumberFormat="1" applyFont="1" applyFill="1" applyBorder="1" applyAlignment="1">
      <alignment horizontal="center" vertical="center"/>
    </xf>
    <xf numFmtId="190" fontId="9" fillId="0" borderId="1" xfId="3" applyNumberFormat="1" applyFont="1" applyFill="1" applyBorder="1" applyAlignment="1">
      <alignment horizontal="center" vertical="center"/>
    </xf>
    <xf numFmtId="190" fontId="4" fillId="0" borderId="1" xfId="3" applyNumberFormat="1" applyFont="1" applyFill="1" applyBorder="1" applyAlignment="1">
      <alignment horizontal="center" vertical="center"/>
    </xf>
    <xf numFmtId="188" fontId="9" fillId="0" borderId="0" xfId="3" applyNumberFormat="1" applyFont="1" applyFill="1" applyBorder="1" applyAlignment="1">
      <alignment horizontal="center" vertical="center"/>
    </xf>
    <xf numFmtId="190" fontId="9" fillId="0" borderId="0" xfId="3" applyNumberFormat="1" applyFont="1" applyFill="1" applyBorder="1" applyAlignment="1">
      <alignment horizontal="center" vertical="center"/>
    </xf>
    <xf numFmtId="190" fontId="4" fillId="0" borderId="0" xfId="3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87" fontId="9" fillId="0" borderId="0" xfId="3" applyNumberFormat="1" applyFont="1" applyFill="1" applyAlignment="1">
      <alignment horizontal="center" vertical="center"/>
    </xf>
    <xf numFmtId="190" fontId="4" fillId="0" borderId="0" xfId="3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87" fontId="4" fillId="0" borderId="0" xfId="3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187" fontId="9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87" fontId="9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49" fontId="4" fillId="0" borderId="0" xfId="3" applyNumberFormat="1" applyFont="1" applyFill="1" applyBorder="1" applyAlignment="1">
      <alignment horizontal="center" vertical="center"/>
    </xf>
    <xf numFmtId="188" fontId="4" fillId="0" borderId="0" xfId="0" applyNumberFormat="1" applyFont="1" applyFill="1" applyAlignment="1">
      <alignment horizontal="center" vertical="center"/>
    </xf>
    <xf numFmtId="49" fontId="4" fillId="0" borderId="0" xfId="3" applyNumberFormat="1" applyFont="1" applyFill="1" applyBorder="1" applyAlignment="1">
      <alignment horizontal="center"/>
    </xf>
    <xf numFmtId="189" fontId="9" fillId="0" borderId="0" xfId="3" applyNumberFormat="1" applyFont="1" applyFill="1" applyBorder="1" applyAlignment="1">
      <alignment horizontal="center" vertical="center"/>
    </xf>
    <xf numFmtId="0" fontId="4" fillId="0" borderId="0" xfId="8" applyFont="1" applyFill="1" applyBorder="1" applyAlignment="1">
      <alignment horizontal="center" vertical="center"/>
    </xf>
    <xf numFmtId="188" fontId="9" fillId="0" borderId="3" xfId="3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1" fontId="9" fillId="0" borderId="0" xfId="3" applyNumberFormat="1" applyFont="1" applyFill="1" applyBorder="1" applyAlignment="1">
      <alignment horizontal="center" vertical="center"/>
    </xf>
    <xf numFmtId="189" fontId="9" fillId="0" borderId="0" xfId="0" applyNumberFormat="1" applyFont="1" applyFill="1" applyAlignment="1">
      <alignment horizontal="center"/>
    </xf>
    <xf numFmtId="189" fontId="9" fillId="0" borderId="0" xfId="3" applyNumberFormat="1" applyFont="1" applyFill="1" applyAlignment="1">
      <alignment horizontal="center" vertical="center"/>
    </xf>
    <xf numFmtId="189" fontId="13" fillId="0" borderId="0" xfId="0" applyNumberFormat="1" applyFont="1" applyFill="1" applyAlignment="1">
      <alignment horizontal="center" vertical="center"/>
    </xf>
    <xf numFmtId="189" fontId="9" fillId="0" borderId="0" xfId="0" applyNumberFormat="1" applyFont="1" applyFill="1" applyAlignment="1">
      <alignment horizontal="center" vertical="center"/>
    </xf>
    <xf numFmtId="187" fontId="9" fillId="0" borderId="0" xfId="6" applyNumberFormat="1" applyFont="1" applyFill="1" applyAlignment="1">
      <alignment horizontal="center" vertical="center"/>
    </xf>
    <xf numFmtId="187" fontId="9" fillId="0" borderId="0" xfId="0" applyNumberFormat="1" applyFont="1" applyFill="1" applyBorder="1" applyAlignment="1">
      <alignment horizontal="center"/>
    </xf>
    <xf numFmtId="187" fontId="1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2" fillId="0" borderId="1" xfId="3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9" fillId="0" borderId="0" xfId="6" applyFont="1" applyFill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89" fontId="9" fillId="0" borderId="0" xfId="6" applyNumberFormat="1" applyFont="1" applyFill="1" applyAlignment="1">
      <alignment horizontal="center" vertical="center"/>
    </xf>
    <xf numFmtId="49" fontId="4" fillId="0" borderId="0" xfId="6" applyNumberFormat="1" applyFont="1" applyFill="1" applyBorder="1" applyAlignment="1">
      <alignment horizontal="center" vertical="center"/>
    </xf>
    <xf numFmtId="189" fontId="9" fillId="0" borderId="0" xfId="0" applyNumberFormat="1" applyFont="1" applyFill="1" applyBorder="1" applyAlignment="1">
      <alignment horizontal="center" vertical="center"/>
    </xf>
    <xf numFmtId="189" fontId="9" fillId="0" borderId="0" xfId="6" applyNumberFormat="1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1" xfId="6" applyFont="1" applyFill="1" applyBorder="1">
      <alignment vertical="center"/>
    </xf>
    <xf numFmtId="0" fontId="4" fillId="0" borderId="1" xfId="6" applyFont="1" applyFill="1" applyBorder="1" applyAlignment="1">
      <alignment horizontal="center" vertical="center"/>
    </xf>
    <xf numFmtId="0" fontId="9" fillId="0" borderId="1" xfId="6" applyFont="1" applyFill="1" applyBorder="1">
      <alignment vertical="center"/>
    </xf>
    <xf numFmtId="0" fontId="9" fillId="0" borderId="1" xfId="6" applyFont="1" applyFill="1" applyBorder="1" applyAlignment="1">
      <alignment horizontal="center" vertical="center"/>
    </xf>
    <xf numFmtId="0" fontId="4" fillId="0" borderId="0" xfId="6" applyFont="1" applyFill="1">
      <alignment vertical="center"/>
    </xf>
    <xf numFmtId="0" fontId="4" fillId="0" borderId="0" xfId="6" applyFont="1" applyFill="1" applyAlignment="1">
      <alignment vertical="center"/>
    </xf>
    <xf numFmtId="0" fontId="4" fillId="0" borderId="0" xfId="6" applyFont="1" applyFill="1" applyAlignment="1">
      <alignment horizontal="center" vertical="center"/>
    </xf>
    <xf numFmtId="0" fontId="9" fillId="0" borderId="0" xfId="6" applyFont="1" applyFill="1">
      <alignment vertical="center"/>
    </xf>
    <xf numFmtId="0" fontId="9" fillId="0" borderId="0" xfId="0" applyFont="1" applyFill="1">
      <alignment vertical="center"/>
    </xf>
    <xf numFmtId="187" fontId="9" fillId="0" borderId="0" xfId="0" applyNumberFormat="1" applyFont="1" applyFill="1" applyBorder="1" applyAlignment="1">
      <alignment horizontal="center" vertical="center"/>
    </xf>
    <xf numFmtId="188" fontId="9" fillId="0" borderId="0" xfId="3" applyNumberFormat="1" applyFont="1" applyFill="1" applyAlignment="1">
      <alignment horizontal="center" vertical="center"/>
    </xf>
    <xf numFmtId="188" fontId="9" fillId="0" borderId="0" xfId="0" applyNumberFormat="1" applyFont="1" applyFill="1" applyBorder="1" applyAlignment="1">
      <alignment horizontal="center" vertical="center"/>
    </xf>
    <xf numFmtId="188" fontId="9" fillId="0" borderId="0" xfId="0" applyNumberFormat="1" applyFont="1" applyFill="1" applyBorder="1" applyAlignment="1">
      <alignment horizontal="center"/>
    </xf>
    <xf numFmtId="188" fontId="9" fillId="0" borderId="0" xfId="0" applyNumberFormat="1" applyFont="1" applyFill="1" applyAlignment="1">
      <alignment horizontal="center" vertical="center"/>
    </xf>
    <xf numFmtId="188" fontId="9" fillId="0" borderId="0" xfId="1" applyNumberFormat="1" applyFont="1" applyFill="1" applyBorder="1" applyAlignment="1">
      <alignment horizontal="center" vertical="center"/>
    </xf>
    <xf numFmtId="188" fontId="9" fillId="0" borderId="0" xfId="6" applyNumberFormat="1" applyFont="1" applyFill="1" applyAlignment="1">
      <alignment horizontal="center" vertical="center"/>
    </xf>
    <xf numFmtId="188" fontId="9" fillId="0" borderId="0" xfId="6" applyNumberFormat="1" applyFont="1" applyFill="1" applyBorder="1" applyAlignment="1">
      <alignment horizontal="center" vertical="center"/>
    </xf>
    <xf numFmtId="190" fontId="9" fillId="0" borderId="0" xfId="0" applyNumberFormat="1" applyFont="1" applyFill="1" applyBorder="1" applyAlignment="1">
      <alignment horizontal="center" vertical="center"/>
    </xf>
    <xf numFmtId="187" fontId="9" fillId="0" borderId="0" xfId="3" applyNumberFormat="1" applyFont="1" applyFill="1" applyBorder="1" applyAlignment="1">
      <alignment horizontal="center" vertical="center"/>
    </xf>
    <xf numFmtId="188" fontId="4" fillId="0" borderId="0" xfId="3" applyNumberFormat="1" applyFont="1" applyFill="1" applyAlignment="1">
      <alignment horizontal="center" vertical="center"/>
    </xf>
    <xf numFmtId="188" fontId="4" fillId="0" borderId="0" xfId="0" applyNumberFormat="1" applyFont="1" applyFill="1" applyBorder="1" applyAlignment="1">
      <alignment horizontal="center" vertical="center"/>
    </xf>
    <xf numFmtId="188" fontId="4" fillId="0" borderId="0" xfId="0" applyNumberFormat="1" applyFont="1" applyFill="1" applyBorder="1" applyAlignment="1">
      <alignment horizontal="center"/>
    </xf>
    <xf numFmtId="188" fontId="4" fillId="0" borderId="0" xfId="3" applyNumberFormat="1" applyFont="1" applyFill="1" applyBorder="1" applyAlignment="1">
      <alignment horizontal="center" vertical="center"/>
    </xf>
    <xf numFmtId="189" fontId="4" fillId="0" borderId="0" xfId="3" applyNumberFormat="1" applyFont="1" applyFill="1" applyBorder="1" applyAlignment="1">
      <alignment horizontal="center" vertical="center"/>
    </xf>
    <xf numFmtId="188" fontId="4" fillId="0" borderId="0" xfId="6" applyNumberFormat="1" applyFont="1" applyFill="1" applyAlignment="1">
      <alignment horizontal="center" vertical="center"/>
    </xf>
    <xf numFmtId="189" fontId="4" fillId="0" borderId="0" xfId="0" applyNumberFormat="1" applyFont="1" applyFill="1" applyAlignment="1">
      <alignment horizontal="center" vertical="center"/>
    </xf>
    <xf numFmtId="189" fontId="4" fillId="0" borderId="0" xfId="0" applyNumberFormat="1" applyFont="1" applyFill="1" applyAlignment="1">
      <alignment horizontal="center"/>
    </xf>
    <xf numFmtId="189" fontId="8" fillId="0" borderId="0" xfId="0" applyNumberFormat="1" applyFont="1" applyFill="1" applyAlignment="1">
      <alignment horizontal="center" vertical="center"/>
    </xf>
    <xf numFmtId="189" fontId="4" fillId="0" borderId="0" xfId="0" applyNumberFormat="1" applyFont="1" applyFill="1" applyBorder="1" applyAlignment="1">
      <alignment horizontal="center"/>
    </xf>
    <xf numFmtId="189" fontId="4" fillId="0" borderId="0" xfId="3" applyNumberFormat="1" applyFont="1" applyFill="1" applyAlignment="1">
      <alignment horizontal="center" vertical="center"/>
    </xf>
    <xf numFmtId="189" fontId="4" fillId="0" borderId="0" xfId="6" applyNumberFormat="1" applyFont="1" applyFill="1" applyAlignment="1">
      <alignment horizontal="center" vertical="center"/>
    </xf>
    <xf numFmtId="189" fontId="4" fillId="0" borderId="0" xfId="0" applyNumberFormat="1" applyFont="1" applyFill="1" applyBorder="1" applyAlignment="1">
      <alignment horizontal="center" vertical="center"/>
    </xf>
    <xf numFmtId="189" fontId="11" fillId="0" borderId="0" xfId="0" applyNumberFormat="1" applyFont="1" applyFill="1" applyBorder="1" applyAlignment="1">
      <alignment horizontal="center" vertical="center"/>
    </xf>
    <xf numFmtId="189" fontId="4" fillId="0" borderId="0" xfId="6" applyNumberFormat="1" applyFont="1" applyFill="1" applyBorder="1" applyAlignment="1">
      <alignment horizontal="center" vertical="center"/>
    </xf>
    <xf numFmtId="189" fontId="8" fillId="0" borderId="0" xfId="0" applyNumberFormat="1" applyFont="1" applyFill="1" applyBorder="1" applyAlignment="1">
      <alignment horizontal="center"/>
    </xf>
    <xf numFmtId="189" fontId="8" fillId="0" borderId="0" xfId="0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188" fontId="9" fillId="2" borderId="0" xfId="0" applyNumberFormat="1" applyFont="1" applyFill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192" fontId="9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88" fontId="4" fillId="0" borderId="0" xfId="0" applyNumberFormat="1" applyFont="1" applyFill="1" applyAlignment="1">
      <alignment horizontal="center"/>
    </xf>
    <xf numFmtId="188" fontId="9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192" fontId="9" fillId="0" borderId="0" xfId="0" applyNumberFormat="1" applyFont="1" applyFill="1" applyAlignment="1">
      <alignment horizontal="center"/>
    </xf>
    <xf numFmtId="189" fontId="8" fillId="0" borderId="0" xfId="0" applyNumberFormat="1" applyFont="1" applyFill="1" applyAlignment="1">
      <alignment horizontal="center"/>
    </xf>
    <xf numFmtId="189" fontId="13" fillId="0" borderId="0" xfId="0" applyNumberFormat="1" applyFont="1" applyFill="1" applyBorder="1" applyAlignment="1">
      <alignment horizontal="center" vertical="center"/>
    </xf>
    <xf numFmtId="188" fontId="13" fillId="0" borderId="0" xfId="0" applyNumberFormat="1" applyFont="1" applyFill="1" applyBorder="1" applyAlignment="1">
      <alignment horizontal="center" vertical="center"/>
    </xf>
    <xf numFmtId="191" fontId="13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89" fontId="4" fillId="0" borderId="0" xfId="1" applyNumberFormat="1" applyFont="1" applyFill="1" applyAlignment="1">
      <alignment horizontal="center" vertical="center"/>
    </xf>
    <xf numFmtId="189" fontId="4" fillId="0" borderId="0" xfId="1" applyNumberFormat="1" applyFont="1" applyFill="1" applyBorder="1" applyAlignment="1">
      <alignment horizontal="center" vertical="center"/>
    </xf>
    <xf numFmtId="189" fontId="9" fillId="0" borderId="0" xfId="1" applyNumberFormat="1" applyFont="1" applyFill="1" applyAlignment="1">
      <alignment horizontal="center" vertical="center"/>
    </xf>
    <xf numFmtId="187" fontId="9" fillId="0" borderId="0" xfId="1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91" fontId="9" fillId="0" borderId="0" xfId="0" applyNumberFormat="1" applyFont="1" applyFill="1" applyAlignment="1">
      <alignment horizontal="center" vertical="center"/>
    </xf>
    <xf numFmtId="188" fontId="13" fillId="3" borderId="0" xfId="0" applyNumberFormat="1" applyFont="1" applyFill="1" applyBorder="1" applyAlignment="1">
      <alignment horizontal="center" vertical="center"/>
    </xf>
    <xf numFmtId="188" fontId="9" fillId="4" borderId="0" xfId="3" applyNumberFormat="1" applyFont="1" applyFill="1" applyBorder="1" applyAlignment="1">
      <alignment horizontal="center" vertical="center"/>
    </xf>
    <xf numFmtId="188" fontId="9" fillId="5" borderId="0" xfId="0" applyNumberFormat="1" applyFont="1" applyFill="1" applyBorder="1" applyAlignment="1">
      <alignment horizontal="center" vertical="center"/>
    </xf>
    <xf numFmtId="188" fontId="9" fillId="6" borderId="0" xfId="0" applyNumberFormat="1" applyFont="1" applyFill="1" applyBorder="1" applyAlignment="1">
      <alignment horizontal="center" vertical="center"/>
    </xf>
    <xf numFmtId="188" fontId="9" fillId="3" borderId="0" xfId="0" applyNumberFormat="1" applyFont="1" applyFill="1" applyBorder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9" fillId="6" borderId="0" xfId="3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" fontId="20" fillId="0" borderId="0" xfId="3" applyNumberFormat="1" applyFont="1" applyFill="1" applyBorder="1" applyAlignment="1">
      <alignment horizontal="center" vertical="center"/>
    </xf>
    <xf numFmtId="1" fontId="20" fillId="0" borderId="0" xfId="6" applyNumberFormat="1" applyFont="1" applyFill="1" applyBorder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0" xfId="3" applyNumberFormat="1" applyFont="1" applyFill="1" applyBorder="1" applyAlignment="1">
      <alignment horizontal="center"/>
    </xf>
    <xf numFmtId="1" fontId="20" fillId="0" borderId="0" xfId="0" applyNumberFormat="1" applyFont="1" applyFill="1" applyAlignment="1">
      <alignment horizontal="center"/>
    </xf>
    <xf numFmtId="1" fontId="21" fillId="0" borderId="0" xfId="0" applyNumberFormat="1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" fontId="20" fillId="0" borderId="0" xfId="3" applyNumberFormat="1" applyFont="1" applyFill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1" fontId="23" fillId="0" borderId="0" xfId="0" applyNumberFormat="1" applyFont="1" applyFill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9" fontId="4" fillId="0" borderId="0" xfId="2" applyFont="1" applyFill="1">
      <alignment vertical="center"/>
    </xf>
    <xf numFmtId="9" fontId="24" fillId="0" borderId="0" xfId="2" applyFont="1" applyFill="1">
      <alignment vertic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88" fontId="9" fillId="2" borderId="0" xfId="3" applyNumberFormat="1" applyFont="1" applyFill="1" applyBorder="1" applyAlignment="1">
      <alignment horizontal="center" vertical="center"/>
    </xf>
    <xf numFmtId="191" fontId="4" fillId="0" borderId="0" xfId="0" applyNumberFormat="1" applyFont="1" applyFill="1" applyBorder="1" applyAlignment="1">
      <alignment horizontal="center" vertical="center"/>
    </xf>
    <xf numFmtId="188" fontId="9" fillId="4" borderId="0" xfId="0" applyNumberFormat="1" applyFont="1" applyFill="1" applyBorder="1" applyAlignment="1">
      <alignment horizontal="center" vertical="center"/>
    </xf>
    <xf numFmtId="187" fontId="8" fillId="0" borderId="0" xfId="0" applyNumberFormat="1" applyFont="1" applyFill="1" applyAlignment="1">
      <alignment horizontal="center" vertical="center"/>
    </xf>
    <xf numFmtId="187" fontId="8" fillId="0" borderId="0" xfId="0" applyNumberFormat="1" applyFont="1" applyFill="1" applyAlignment="1">
      <alignment horizontal="center"/>
    </xf>
    <xf numFmtId="187" fontId="13" fillId="0" borderId="0" xfId="0" applyNumberFormat="1" applyFont="1" applyFill="1" applyAlignment="1">
      <alignment horizontal="center" vertical="center"/>
    </xf>
    <xf numFmtId="188" fontId="9" fillId="5" borderId="0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87" fontId="4" fillId="0" borderId="0" xfId="0" applyNumberFormat="1" applyFont="1" applyFill="1">
      <alignment vertical="center"/>
    </xf>
    <xf numFmtId="0" fontId="20" fillId="0" borderId="0" xfId="6" applyFont="1" applyFill="1" applyBorder="1" applyAlignment="1">
      <alignment horizontal="center" vertical="center"/>
    </xf>
    <xf numFmtId="1" fontId="4" fillId="0" borderId="0" xfId="6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87" fontId="4" fillId="0" borderId="0" xfId="3" applyNumberFormat="1" applyFont="1" applyFill="1" applyAlignment="1">
      <alignment horizontal="center" vertical="center"/>
    </xf>
    <xf numFmtId="188" fontId="9" fillId="0" borderId="0" xfId="3" applyNumberFormat="1" applyFont="1" applyFill="1" applyBorder="1" applyAlignment="1">
      <alignment horizontal="left" vertical="center"/>
    </xf>
    <xf numFmtId="188" fontId="9" fillId="3" borderId="0" xfId="3" applyNumberFormat="1" applyFont="1" applyFill="1" applyBorder="1" applyAlignment="1">
      <alignment horizontal="center" vertical="center"/>
    </xf>
    <xf numFmtId="188" fontId="9" fillId="2" borderId="0" xfId="0" applyNumberFormat="1" applyFont="1" applyFill="1" applyBorder="1" applyAlignment="1">
      <alignment horizontal="center" vertical="center"/>
    </xf>
    <xf numFmtId="187" fontId="4" fillId="0" borderId="0" xfId="0" applyNumberFormat="1" applyFont="1" applyFill="1" applyAlignment="1">
      <alignment horizontal="center" vertical="center"/>
    </xf>
    <xf numFmtId="187" fontId="4" fillId="0" borderId="0" xfId="0" applyNumberFormat="1" applyFont="1" applyFill="1" applyBorder="1" applyAlignment="1">
      <alignment horizontal="center"/>
    </xf>
    <xf numFmtId="187" fontId="4" fillId="0" borderId="0" xfId="0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188" fontId="13" fillId="4" borderId="0" xfId="0" applyNumberFormat="1" applyFont="1" applyFill="1" applyBorder="1" applyAlignment="1">
      <alignment horizontal="center" vertical="center"/>
    </xf>
    <xf numFmtId="188" fontId="9" fillId="2" borderId="0" xfId="6" applyNumberFormat="1" applyFont="1" applyFill="1" applyAlignment="1">
      <alignment horizontal="center" vertical="center"/>
    </xf>
    <xf numFmtId="188" fontId="9" fillId="4" borderId="0" xfId="6" applyNumberFormat="1" applyFont="1" applyFill="1" applyAlignment="1">
      <alignment horizontal="center" vertical="center"/>
    </xf>
    <xf numFmtId="188" fontId="9" fillId="5" borderId="0" xfId="0" applyNumberFormat="1" applyFont="1" applyFill="1" applyAlignment="1">
      <alignment horizontal="center" vertical="center"/>
    </xf>
    <xf numFmtId="188" fontId="9" fillId="2" borderId="0" xfId="0" applyNumberFormat="1" applyFont="1" applyFill="1" applyBorder="1" applyAlignment="1">
      <alignment horizontal="center"/>
    </xf>
    <xf numFmtId="188" fontId="9" fillId="4" borderId="0" xfId="0" applyNumberFormat="1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88" fontId="9" fillId="3" borderId="0" xfId="0" applyNumberFormat="1" applyFont="1" applyFill="1" applyAlignment="1">
      <alignment horizontal="center" vertical="center"/>
    </xf>
    <xf numFmtId="188" fontId="26" fillId="0" borderId="0" xfId="0" applyNumberFormat="1" applyFont="1" applyFill="1" applyAlignment="1">
      <alignment horizontal="center" vertical="center"/>
    </xf>
    <xf numFmtId="187" fontId="5" fillId="0" borderId="0" xfId="0" applyNumberFormat="1" applyFont="1" applyFill="1" applyBorder="1" applyAlignment="1">
      <alignment horizontal="center" vertical="center"/>
    </xf>
    <xf numFmtId="190" fontId="5" fillId="0" borderId="0" xfId="0" applyNumberFormat="1" applyFont="1" applyFill="1" applyBorder="1" applyAlignment="1">
      <alignment horizontal="center" vertical="center"/>
    </xf>
    <xf numFmtId="192" fontId="26" fillId="0" borderId="0" xfId="0" applyNumberFormat="1" applyFont="1" applyFill="1" applyBorder="1" applyAlignment="1">
      <alignment horizontal="center" vertical="center"/>
    </xf>
    <xf numFmtId="0" fontId="9" fillId="6" borderId="0" xfId="3" applyFont="1" applyFill="1" applyAlignment="1">
      <alignment horizontal="center" vertical="center"/>
    </xf>
    <xf numFmtId="2" fontId="18" fillId="0" borderId="0" xfId="0" applyNumberFormat="1" applyFont="1" applyFill="1" applyAlignment="1">
      <alignment horizontal="center" vertical="center"/>
    </xf>
    <xf numFmtId="0" fontId="9" fillId="2" borderId="0" xfId="3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90" fontId="9" fillId="0" borderId="4" xfId="3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0">
    <cellStyle name="Normal" xfId="0" builtinId="0"/>
    <cellStyle name="Normal 2" xfId="1"/>
    <cellStyle name="Percent" xfId="2" builtinId="5"/>
    <cellStyle name="標準 2" xfId="3"/>
    <cellStyle name="標準 2 2" xfId="4"/>
    <cellStyle name="標準 2 3" xfId="5"/>
    <cellStyle name="標準 2 4" xfId="6"/>
    <cellStyle name="標準 3" xfId="7"/>
    <cellStyle name="標準 4" xfId="8"/>
    <cellStyle name="標準 8" xfId="9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16"/>
  <sheetViews>
    <sheetView tabSelected="1" topLeftCell="R236" zoomScale="80" zoomScaleNormal="90" workbookViewId="0">
      <selection activeCell="AE261" sqref="AE261"/>
    </sheetView>
  </sheetViews>
  <sheetFormatPr defaultColWidth="8.875" defaultRowHeight="14.25"/>
  <cols>
    <col min="1" max="1" width="8.875" style="21"/>
    <col min="2" max="2" width="4.5" style="21" customWidth="1"/>
    <col min="3" max="3" width="4.375" style="21" customWidth="1"/>
    <col min="4" max="4" width="19" style="21" customWidth="1"/>
    <col min="5" max="6" width="16.875" style="21" customWidth="1"/>
    <col min="7" max="7" width="5.125" style="21" customWidth="1"/>
    <col min="8" max="8" width="6.125" style="21" customWidth="1"/>
    <col min="9" max="9" width="5.375" style="21" customWidth="1"/>
    <col min="10" max="10" width="7.875" style="21" customWidth="1"/>
    <col min="11" max="11" width="3.375" style="21" customWidth="1"/>
    <col min="12" max="12" width="5.625" style="21" customWidth="1"/>
    <col min="13" max="13" width="6.125" style="21" customWidth="1"/>
    <col min="14" max="14" width="5.625" style="21" customWidth="1"/>
    <col min="15" max="15" width="7.875" style="21" customWidth="1"/>
    <col min="16" max="16" width="7.5" style="21" customWidth="1"/>
    <col min="17" max="17" width="34" style="21" customWidth="1"/>
    <col min="18" max="18" width="19" style="21" customWidth="1"/>
    <col min="19" max="19" width="11.875" style="21" customWidth="1"/>
    <col min="20" max="20" width="12" style="21" customWidth="1"/>
    <col min="21" max="21" width="2.875" style="21" customWidth="1"/>
    <col min="22" max="24" width="9" style="21" bestFit="1" customWidth="1"/>
    <col min="25" max="25" width="9.375" style="21" bestFit="1" customWidth="1"/>
    <col min="26" max="26" width="10" style="21" customWidth="1"/>
    <col min="27" max="27" width="10.375" style="21" bestFit="1" customWidth="1"/>
    <col min="28" max="28" width="10.375" style="21" customWidth="1"/>
    <col min="29" max="16384" width="8.875" style="21"/>
  </cols>
  <sheetData>
    <row r="1" spans="1:37" ht="15" customHeight="1"/>
    <row r="2" spans="1:37" ht="15" customHeight="1" thickBot="1">
      <c r="C2" s="67" t="s">
        <v>330</v>
      </c>
      <c r="D2" s="22"/>
      <c r="E2" s="22"/>
      <c r="F2" s="22"/>
      <c r="G2" s="68"/>
      <c r="H2" s="68"/>
      <c r="I2" s="68"/>
      <c r="J2" s="68"/>
      <c r="K2" s="68"/>
      <c r="L2" s="68"/>
      <c r="M2" s="68"/>
      <c r="N2" s="68"/>
      <c r="O2" s="68"/>
      <c r="P2" s="67" t="s">
        <v>357</v>
      </c>
      <c r="Q2" s="22"/>
      <c r="R2" s="22"/>
      <c r="S2" s="24"/>
      <c r="T2" s="24"/>
      <c r="U2" s="22"/>
      <c r="V2" s="26"/>
      <c r="W2" s="26"/>
      <c r="X2" s="26"/>
      <c r="Y2" s="25"/>
      <c r="Z2" s="26"/>
      <c r="AA2" s="25"/>
      <c r="AB2" s="68"/>
    </row>
    <row r="3" spans="1:37" ht="15" customHeight="1" thickTop="1">
      <c r="C3" s="55"/>
      <c r="D3" s="55"/>
      <c r="E3" s="55"/>
      <c r="F3" s="55"/>
      <c r="G3" s="53"/>
      <c r="H3" s="218" t="s">
        <v>21</v>
      </c>
      <c r="I3" s="218"/>
      <c r="J3" s="218"/>
      <c r="K3" s="54"/>
      <c r="L3" s="54"/>
      <c r="M3" s="219" t="s">
        <v>33</v>
      </c>
      <c r="N3" s="219"/>
      <c r="O3" s="219"/>
      <c r="P3" s="55"/>
      <c r="Q3" s="55"/>
      <c r="R3" s="55"/>
      <c r="S3" s="27"/>
      <c r="T3" s="27"/>
      <c r="U3" s="55"/>
      <c r="V3" s="29"/>
      <c r="W3" s="29"/>
      <c r="X3" s="29"/>
      <c r="Y3" s="28"/>
      <c r="Z3" s="29"/>
      <c r="AA3" s="28"/>
      <c r="AB3" s="1"/>
    </row>
    <row r="4" spans="1:37" ht="15" customHeight="1">
      <c r="C4" s="55"/>
      <c r="D4" s="55"/>
      <c r="E4" s="55" t="s">
        <v>222</v>
      </c>
      <c r="F4" s="55" t="s">
        <v>125</v>
      </c>
      <c r="G4" s="30"/>
      <c r="H4" s="30" t="s">
        <v>164</v>
      </c>
      <c r="I4" s="30" t="s">
        <v>165</v>
      </c>
      <c r="J4" s="30" t="s">
        <v>166</v>
      </c>
      <c r="K4" s="30"/>
      <c r="L4" s="30"/>
      <c r="M4" s="30" t="s">
        <v>164</v>
      </c>
      <c r="N4" s="30" t="s">
        <v>165</v>
      </c>
      <c r="O4" s="30" t="s">
        <v>166</v>
      </c>
      <c r="P4" s="55"/>
      <c r="Q4" s="55"/>
      <c r="R4" s="42" t="s">
        <v>188</v>
      </c>
      <c r="S4" s="27" t="s">
        <v>254</v>
      </c>
      <c r="T4" s="194" t="s">
        <v>446</v>
      </c>
      <c r="U4" s="55"/>
      <c r="V4" s="217" t="s">
        <v>92</v>
      </c>
      <c r="W4" s="217"/>
      <c r="X4" s="217"/>
      <c r="Y4" s="217"/>
      <c r="Z4" s="194" t="s">
        <v>447</v>
      </c>
      <c r="AA4" s="28" t="s">
        <v>93</v>
      </c>
      <c r="AB4" s="28" t="s">
        <v>187</v>
      </c>
      <c r="AD4" s="21" t="s">
        <v>435</v>
      </c>
      <c r="AI4" s="1"/>
      <c r="AJ4" s="1"/>
      <c r="AK4" s="1"/>
    </row>
    <row r="5" spans="1:37" ht="15" customHeight="1">
      <c r="C5" s="55"/>
      <c r="D5" s="55"/>
      <c r="E5" s="55"/>
      <c r="F5" s="55"/>
      <c r="P5" s="55"/>
      <c r="Q5" s="55"/>
      <c r="R5" s="55"/>
      <c r="S5" s="52" t="s">
        <v>288</v>
      </c>
      <c r="T5" s="27"/>
      <c r="U5" s="55"/>
      <c r="V5" s="29" t="s">
        <v>13</v>
      </c>
      <c r="W5" s="29" t="s">
        <v>14</v>
      </c>
      <c r="X5" s="29" t="s">
        <v>15</v>
      </c>
      <c r="Y5" s="28" t="s">
        <v>16</v>
      </c>
      <c r="Z5" s="29"/>
      <c r="AA5" s="28" t="s">
        <v>256</v>
      </c>
      <c r="AB5" s="1"/>
    </row>
    <row r="6" spans="1:37" ht="15" customHeight="1">
      <c r="B6" s="21" t="s">
        <v>194</v>
      </c>
      <c r="C6" s="2"/>
      <c r="D6" s="2"/>
      <c r="E6" s="3"/>
      <c r="F6" s="3"/>
      <c r="P6" s="2"/>
      <c r="Q6" s="2"/>
      <c r="R6" s="3"/>
      <c r="S6" s="31"/>
      <c r="T6" s="31"/>
      <c r="U6" s="3"/>
      <c r="V6" s="3"/>
      <c r="W6" s="3"/>
      <c r="X6" s="3"/>
      <c r="Y6" s="31"/>
      <c r="Z6" s="3"/>
      <c r="AA6" s="31"/>
      <c r="AB6" s="1"/>
    </row>
    <row r="7" spans="1:37" ht="15" customHeight="1">
      <c r="A7" s="21">
        <v>8</v>
      </c>
      <c r="B7" s="21">
        <v>1</v>
      </c>
      <c r="C7" s="2" t="s">
        <v>17</v>
      </c>
      <c r="D7" s="5" t="s">
        <v>66</v>
      </c>
      <c r="E7" s="34" t="s">
        <v>42</v>
      </c>
      <c r="F7" s="34" t="s">
        <v>43</v>
      </c>
      <c r="G7" s="12" t="s">
        <v>170</v>
      </c>
      <c r="H7" s="12">
        <v>48</v>
      </c>
      <c r="I7" s="12">
        <v>9</v>
      </c>
      <c r="J7" s="12">
        <v>27.4</v>
      </c>
      <c r="K7" s="12"/>
      <c r="L7" s="12" t="s">
        <v>171</v>
      </c>
      <c r="M7" s="12">
        <v>123</v>
      </c>
      <c r="N7" s="12">
        <v>10</v>
      </c>
      <c r="O7" s="12">
        <v>34.71</v>
      </c>
      <c r="P7" s="2" t="s">
        <v>17</v>
      </c>
      <c r="Q7" s="5" t="s">
        <v>66</v>
      </c>
      <c r="R7" s="159">
        <v>2</v>
      </c>
      <c r="S7" s="27">
        <v>30.318259640410229</v>
      </c>
      <c r="T7" s="148">
        <v>2</v>
      </c>
      <c r="U7" s="31"/>
      <c r="V7" s="97">
        <v>2.99</v>
      </c>
      <c r="W7" s="97">
        <v>1.45</v>
      </c>
      <c r="X7" s="97">
        <v>0.65</v>
      </c>
      <c r="Y7" s="88">
        <v>5.0900000000000007</v>
      </c>
      <c r="Z7" s="152">
        <v>2</v>
      </c>
      <c r="AA7" s="35">
        <v>0.28999999999999998</v>
      </c>
      <c r="AB7" s="155">
        <v>1</v>
      </c>
      <c r="AD7" s="171">
        <f>V7/Y7</f>
        <v>0.58742632612966594</v>
      </c>
    </row>
    <row r="8" spans="1:37" ht="15" customHeight="1">
      <c r="C8" s="2"/>
      <c r="D8" s="5"/>
      <c r="E8" s="34"/>
      <c r="F8" s="34"/>
      <c r="G8" s="12"/>
      <c r="H8" s="12"/>
      <c r="I8" s="12"/>
      <c r="J8" s="12"/>
      <c r="K8" s="12"/>
      <c r="L8" s="12"/>
      <c r="M8" s="12"/>
      <c r="N8" s="12"/>
      <c r="O8" s="12"/>
      <c r="P8" s="2"/>
      <c r="Q8" s="5"/>
      <c r="R8" s="159"/>
      <c r="S8" s="27"/>
      <c r="T8" s="27"/>
      <c r="U8" s="31"/>
      <c r="V8" s="97"/>
      <c r="W8" s="97"/>
      <c r="X8" s="97"/>
      <c r="Y8" s="88"/>
      <c r="Z8" s="31"/>
      <c r="AA8" s="35"/>
      <c r="AB8" s="1"/>
    </row>
    <row r="9" spans="1:37" ht="15" customHeight="1">
      <c r="C9" s="2"/>
      <c r="D9" s="5"/>
      <c r="E9" s="34"/>
      <c r="F9" s="34"/>
      <c r="G9" s="12"/>
      <c r="H9" s="12"/>
      <c r="I9" s="12"/>
      <c r="J9" s="12"/>
      <c r="K9" s="12"/>
      <c r="L9" s="12"/>
      <c r="M9" s="12"/>
      <c r="N9" s="12"/>
      <c r="O9" s="12"/>
      <c r="P9" s="2"/>
      <c r="Q9" s="5"/>
      <c r="R9" s="159"/>
      <c r="S9" s="27"/>
      <c r="T9" s="27"/>
      <c r="U9" s="31"/>
      <c r="V9" s="97"/>
      <c r="W9" s="97"/>
      <c r="X9" s="97"/>
      <c r="Y9" s="88"/>
      <c r="Z9" s="31"/>
      <c r="AA9" s="35"/>
      <c r="AB9" s="1"/>
    </row>
    <row r="10" spans="1:37" ht="15" customHeight="1">
      <c r="C10" s="2"/>
      <c r="D10" s="5"/>
      <c r="E10" s="34"/>
      <c r="F10" s="34"/>
      <c r="G10" s="12"/>
      <c r="H10" s="12"/>
      <c r="I10" s="12"/>
      <c r="J10" s="12"/>
      <c r="K10" s="12"/>
      <c r="L10" s="12"/>
      <c r="M10" s="12"/>
      <c r="N10" s="12"/>
      <c r="O10" s="12"/>
      <c r="P10" s="2"/>
      <c r="Q10" s="5"/>
      <c r="R10" s="159"/>
      <c r="S10" s="27"/>
      <c r="T10" s="27"/>
      <c r="U10" s="31"/>
      <c r="V10" s="97"/>
      <c r="W10" s="97"/>
      <c r="X10" s="97"/>
      <c r="Y10" s="88"/>
      <c r="Z10" s="31"/>
      <c r="AA10" s="35"/>
      <c r="AB10" s="1"/>
    </row>
    <row r="11" spans="1:37" ht="15" customHeight="1">
      <c r="A11" s="21">
        <v>1</v>
      </c>
      <c r="B11" s="21">
        <v>1</v>
      </c>
      <c r="C11" s="2" t="s">
        <v>17</v>
      </c>
      <c r="D11" s="4" t="s">
        <v>151</v>
      </c>
      <c r="E11" s="32" t="s">
        <v>257</v>
      </c>
      <c r="F11" s="32" t="s">
        <v>68</v>
      </c>
      <c r="G11" s="1" t="s">
        <v>167</v>
      </c>
      <c r="H11" s="12">
        <v>33</v>
      </c>
      <c r="I11" s="12">
        <v>51</v>
      </c>
      <c r="J11" s="12">
        <v>16</v>
      </c>
      <c r="K11" s="12"/>
      <c r="L11" s="12" t="s">
        <v>168</v>
      </c>
      <c r="M11" s="12">
        <v>118</v>
      </c>
      <c r="N11" s="12">
        <v>23</v>
      </c>
      <c r="O11" s="12">
        <v>59</v>
      </c>
      <c r="P11" s="2" t="s">
        <v>17</v>
      </c>
      <c r="Q11" s="4" t="s">
        <v>436</v>
      </c>
      <c r="R11" s="159">
        <v>3</v>
      </c>
      <c r="S11" s="88">
        <v>356.70673938660514</v>
      </c>
      <c r="T11" s="89">
        <v>4</v>
      </c>
      <c r="U11" s="31"/>
      <c r="V11" s="97">
        <v>106.26293706293706</v>
      </c>
      <c r="W11" s="97">
        <v>32.25</v>
      </c>
      <c r="X11" s="97">
        <v>128</v>
      </c>
      <c r="Y11" s="88">
        <v>266.51293706293706</v>
      </c>
      <c r="Z11" s="42">
        <v>5</v>
      </c>
      <c r="AA11" s="31" t="s">
        <v>69</v>
      </c>
      <c r="AB11" s="12"/>
      <c r="AD11" s="171">
        <f>V11/Y11</f>
        <v>0.39871586810753223</v>
      </c>
    </row>
    <row r="12" spans="1:37" ht="15" customHeight="1">
      <c r="A12" s="21">
        <v>2</v>
      </c>
      <c r="B12" s="21">
        <v>1</v>
      </c>
      <c r="C12" s="2" t="s">
        <v>17</v>
      </c>
      <c r="D12" s="4" t="s">
        <v>152</v>
      </c>
      <c r="E12" s="32" t="s">
        <v>70</v>
      </c>
      <c r="F12" s="32" t="s">
        <v>71</v>
      </c>
      <c r="G12" s="1" t="s">
        <v>170</v>
      </c>
      <c r="H12" s="1">
        <v>37</v>
      </c>
      <c r="I12" s="1">
        <v>46</v>
      </c>
      <c r="J12" s="1">
        <v>17.54</v>
      </c>
      <c r="K12" s="12"/>
      <c r="L12" s="1" t="s">
        <v>171</v>
      </c>
      <c r="M12" s="1">
        <v>122</v>
      </c>
      <c r="N12" s="1">
        <v>30</v>
      </c>
      <c r="O12" s="1">
        <v>42.48</v>
      </c>
      <c r="P12" s="2" t="s">
        <v>17</v>
      </c>
      <c r="Q12" s="4" t="s">
        <v>152</v>
      </c>
      <c r="R12" s="159">
        <v>3</v>
      </c>
      <c r="S12" s="27">
        <v>601.92375673156516</v>
      </c>
      <c r="T12" s="89">
        <v>5</v>
      </c>
      <c r="U12" s="31"/>
      <c r="V12" s="97" t="s">
        <v>2</v>
      </c>
      <c r="W12" s="97" t="s">
        <v>2</v>
      </c>
      <c r="X12" s="97" t="s">
        <v>2</v>
      </c>
      <c r="Y12" s="88" t="s">
        <v>69</v>
      </c>
      <c r="Z12" s="31"/>
      <c r="AA12" s="31" t="s">
        <v>69</v>
      </c>
    </row>
    <row r="13" spans="1:37" ht="15" customHeight="1">
      <c r="A13" s="21">
        <v>3</v>
      </c>
      <c r="B13" s="21">
        <v>1</v>
      </c>
      <c r="C13" s="2" t="s">
        <v>17</v>
      </c>
      <c r="D13" s="4" t="s">
        <v>153</v>
      </c>
      <c r="E13" s="32" t="s">
        <v>72</v>
      </c>
      <c r="F13" s="32" t="s">
        <v>71</v>
      </c>
      <c r="G13" s="1" t="s">
        <v>170</v>
      </c>
      <c r="H13" s="12">
        <v>38</v>
      </c>
      <c r="I13" s="12">
        <v>1</v>
      </c>
      <c r="J13" s="33" t="s">
        <v>73</v>
      </c>
      <c r="K13" s="12"/>
      <c r="L13" s="12" t="s">
        <v>171</v>
      </c>
      <c r="M13" s="12">
        <v>122</v>
      </c>
      <c r="N13" s="12">
        <v>55</v>
      </c>
      <c r="O13" s="12">
        <v>55</v>
      </c>
      <c r="P13" s="2" t="s">
        <v>17</v>
      </c>
      <c r="Q13" s="4" t="s">
        <v>153</v>
      </c>
      <c r="R13" s="159">
        <v>3</v>
      </c>
      <c r="S13" s="27">
        <v>184.13013715377181</v>
      </c>
      <c r="T13" s="91">
        <v>3</v>
      </c>
      <c r="U13" s="31"/>
      <c r="V13" s="97" t="s">
        <v>2</v>
      </c>
      <c r="W13" s="97" t="s">
        <v>2</v>
      </c>
      <c r="X13" s="97" t="s">
        <v>2</v>
      </c>
      <c r="Y13" s="88" t="s">
        <v>69</v>
      </c>
      <c r="Z13" s="31"/>
      <c r="AA13" s="31" t="s">
        <v>69</v>
      </c>
      <c r="AB13" s="1"/>
    </row>
    <row r="14" spans="1:37" ht="15" customHeight="1">
      <c r="A14" s="21">
        <v>4</v>
      </c>
      <c r="B14" s="21">
        <v>1</v>
      </c>
      <c r="C14" s="2" t="s">
        <v>17</v>
      </c>
      <c r="D14" s="5" t="s">
        <v>154</v>
      </c>
      <c r="E14" s="34" t="s">
        <v>74</v>
      </c>
      <c r="F14" s="34" t="s">
        <v>75</v>
      </c>
      <c r="G14" s="12" t="s">
        <v>170</v>
      </c>
      <c r="H14" s="12">
        <v>38</v>
      </c>
      <c r="I14" s="12">
        <v>9</v>
      </c>
      <c r="J14" s="12">
        <v>17</v>
      </c>
      <c r="K14" s="12"/>
      <c r="L14" s="12" t="s">
        <v>171</v>
      </c>
      <c r="M14" s="12">
        <v>122</v>
      </c>
      <c r="N14" s="12">
        <v>56</v>
      </c>
      <c r="O14" s="12">
        <v>55</v>
      </c>
      <c r="P14" s="2" t="s">
        <v>17</v>
      </c>
      <c r="Q14" s="5" t="s">
        <v>154</v>
      </c>
      <c r="R14" s="159">
        <v>3</v>
      </c>
      <c r="S14" s="27">
        <v>95.096865748690462</v>
      </c>
      <c r="T14" s="91">
        <v>3</v>
      </c>
      <c r="U14" s="31"/>
      <c r="V14" s="97">
        <v>78.44</v>
      </c>
      <c r="W14" s="97">
        <v>10.78</v>
      </c>
      <c r="X14" s="97">
        <v>6.45</v>
      </c>
      <c r="Y14" s="88">
        <v>95.67</v>
      </c>
      <c r="Z14" s="42">
        <v>3</v>
      </c>
      <c r="AA14" s="35">
        <v>0.15</v>
      </c>
      <c r="AB14" s="1">
        <v>1</v>
      </c>
      <c r="AD14" s="172">
        <f>V14/Y14</f>
        <v>0.81990174558377749</v>
      </c>
    </row>
    <row r="15" spans="1:37" ht="15" customHeight="1">
      <c r="A15" s="21">
        <v>5</v>
      </c>
      <c r="B15" s="21">
        <v>1</v>
      </c>
      <c r="C15" s="2" t="s">
        <v>17</v>
      </c>
      <c r="D15" s="5" t="s">
        <v>155</v>
      </c>
      <c r="E15" s="32" t="s">
        <v>76</v>
      </c>
      <c r="F15" s="32" t="s">
        <v>77</v>
      </c>
      <c r="G15" s="12" t="s">
        <v>170</v>
      </c>
      <c r="H15" s="12">
        <v>38</v>
      </c>
      <c r="I15" s="12">
        <v>9</v>
      </c>
      <c r="J15" s="12">
        <v>19.68</v>
      </c>
      <c r="K15" s="12"/>
      <c r="L15" s="12" t="s">
        <v>171</v>
      </c>
      <c r="M15" s="12">
        <v>122</v>
      </c>
      <c r="N15" s="12">
        <v>56</v>
      </c>
      <c r="O15" s="12">
        <v>56.16</v>
      </c>
      <c r="P15" s="2" t="s">
        <v>17</v>
      </c>
      <c r="Q15" s="5" t="s">
        <v>155</v>
      </c>
      <c r="R15" s="159">
        <v>3</v>
      </c>
      <c r="S15" s="27">
        <v>87.263248377845684</v>
      </c>
      <c r="T15" s="91">
        <v>3</v>
      </c>
      <c r="U15" s="31"/>
      <c r="V15" s="97">
        <v>1.181333850816731</v>
      </c>
      <c r="W15" s="97">
        <v>0.96679175763065073</v>
      </c>
      <c r="X15" s="97">
        <v>4.0335213643894088</v>
      </c>
      <c r="Y15" s="88">
        <v>6.1816469728367904</v>
      </c>
      <c r="Z15" s="31">
        <v>2</v>
      </c>
      <c r="AA15" s="35">
        <v>0.69</v>
      </c>
      <c r="AB15" s="1">
        <v>1</v>
      </c>
      <c r="AD15" s="171">
        <f t="shared" ref="AD15:AD27" si="0">V15/Y15</f>
        <v>0.19110341564436034</v>
      </c>
    </row>
    <row r="16" spans="1:37" ht="15" customHeight="1">
      <c r="A16" s="21">
        <v>6</v>
      </c>
      <c r="B16" s="21">
        <v>1</v>
      </c>
      <c r="C16" s="2" t="s">
        <v>17</v>
      </c>
      <c r="D16" s="5" t="s">
        <v>156</v>
      </c>
      <c r="E16" s="32" t="s">
        <v>78</v>
      </c>
      <c r="F16" s="32" t="s">
        <v>39</v>
      </c>
      <c r="G16" s="1" t="s">
        <v>170</v>
      </c>
      <c r="H16" s="1">
        <v>33</v>
      </c>
      <c r="I16" s="1">
        <v>44</v>
      </c>
      <c r="J16" s="1">
        <v>14</v>
      </c>
      <c r="K16" s="12"/>
      <c r="L16" s="1" t="s">
        <v>171</v>
      </c>
      <c r="M16" s="1">
        <v>118</v>
      </c>
      <c r="N16" s="1">
        <v>6</v>
      </c>
      <c r="O16" s="1">
        <v>10</v>
      </c>
      <c r="P16" s="2" t="s">
        <v>17</v>
      </c>
      <c r="Q16" s="5" t="s">
        <v>156</v>
      </c>
      <c r="R16" s="159">
        <v>3</v>
      </c>
      <c r="S16" s="27">
        <v>50.064382209206258</v>
      </c>
      <c r="T16" s="27">
        <v>2</v>
      </c>
      <c r="U16" s="31"/>
      <c r="V16" s="97">
        <v>8.34</v>
      </c>
      <c r="W16" s="97">
        <v>13.05</v>
      </c>
      <c r="X16" s="97">
        <v>15.78</v>
      </c>
      <c r="Y16" s="88">
        <v>37.17</v>
      </c>
      <c r="Z16" s="42">
        <v>3</v>
      </c>
      <c r="AA16" s="35">
        <v>0.25</v>
      </c>
      <c r="AB16" s="1">
        <v>1</v>
      </c>
      <c r="AD16" s="171">
        <f t="shared" si="0"/>
        <v>0.22437449556093622</v>
      </c>
    </row>
    <row r="17" spans="1:34" ht="15" customHeight="1">
      <c r="A17" s="21">
        <v>7</v>
      </c>
      <c r="B17" s="21">
        <v>1</v>
      </c>
      <c r="C17" s="2" t="s">
        <v>17</v>
      </c>
      <c r="D17" s="5" t="s">
        <v>65</v>
      </c>
      <c r="E17" s="32" t="s">
        <v>40</v>
      </c>
      <c r="F17" s="32" t="s">
        <v>41</v>
      </c>
      <c r="G17" s="1" t="s">
        <v>170</v>
      </c>
      <c r="H17" s="1">
        <v>33</v>
      </c>
      <c r="I17" s="1">
        <v>44</v>
      </c>
      <c r="J17" s="1">
        <v>14</v>
      </c>
      <c r="K17" s="12"/>
      <c r="L17" s="1" t="s">
        <v>171</v>
      </c>
      <c r="M17" s="1">
        <v>118</v>
      </c>
      <c r="N17" s="1">
        <v>6</v>
      </c>
      <c r="O17" s="1">
        <v>10</v>
      </c>
      <c r="P17" s="2" t="s">
        <v>17</v>
      </c>
      <c r="Q17" s="5" t="s">
        <v>65</v>
      </c>
      <c r="R17" s="159">
        <v>3</v>
      </c>
      <c r="S17" s="27">
        <v>231.16741136270309</v>
      </c>
      <c r="T17" s="89">
        <v>4</v>
      </c>
      <c r="U17" s="31"/>
      <c r="V17" s="97">
        <v>20.3</v>
      </c>
      <c r="W17" s="97">
        <v>18.435148299406869</v>
      </c>
      <c r="X17" s="97">
        <v>34.25</v>
      </c>
      <c r="Y17" s="88">
        <v>72.985148299406873</v>
      </c>
      <c r="Z17" s="42">
        <v>3</v>
      </c>
      <c r="AA17" s="35">
        <v>1.27</v>
      </c>
      <c r="AB17" s="1">
        <v>1</v>
      </c>
      <c r="AD17" s="171">
        <f t="shared" si="0"/>
        <v>0.27813877854605895</v>
      </c>
    </row>
    <row r="18" spans="1:34" ht="15" customHeight="1">
      <c r="A18" s="21">
        <v>11</v>
      </c>
      <c r="B18" s="21">
        <v>1</v>
      </c>
      <c r="C18" s="2" t="s">
        <v>17</v>
      </c>
      <c r="D18" s="5" t="s">
        <v>48</v>
      </c>
      <c r="E18" s="1">
        <v>11062100</v>
      </c>
      <c r="F18" s="1">
        <v>110511</v>
      </c>
      <c r="G18" s="1" t="s">
        <v>170</v>
      </c>
      <c r="H18" s="1">
        <v>37</v>
      </c>
      <c r="I18" s="1">
        <v>45</v>
      </c>
      <c r="J18" s="1">
        <v>36</v>
      </c>
      <c r="L18" s="1" t="s">
        <v>171</v>
      </c>
      <c r="M18" s="1">
        <v>122</v>
      </c>
      <c r="N18" s="1">
        <v>15</v>
      </c>
      <c r="O18" s="1">
        <v>36</v>
      </c>
      <c r="P18" s="2" t="s">
        <v>17</v>
      </c>
      <c r="Q18" s="5" t="s">
        <v>48</v>
      </c>
      <c r="R18" s="159">
        <v>3</v>
      </c>
      <c r="S18" s="27">
        <v>148.57508762479753</v>
      </c>
      <c r="T18" s="91">
        <v>3</v>
      </c>
      <c r="U18" s="37"/>
      <c r="V18" s="97">
        <v>6.8</v>
      </c>
      <c r="W18" s="97">
        <v>9.6999999999999993</v>
      </c>
      <c r="X18" s="97">
        <v>4.8</v>
      </c>
      <c r="Y18" s="88">
        <f>SUM(V18:X18)</f>
        <v>21.3</v>
      </c>
      <c r="Z18" s="42">
        <v>3</v>
      </c>
      <c r="AA18" s="43">
        <v>5.7</v>
      </c>
      <c r="AB18" s="12">
        <v>3</v>
      </c>
      <c r="AD18" s="171">
        <f t="shared" si="0"/>
        <v>0.31924882629107981</v>
      </c>
    </row>
    <row r="19" spans="1:34" ht="15" customHeight="1">
      <c r="A19" s="21">
        <v>13</v>
      </c>
      <c r="B19" s="21">
        <v>1</v>
      </c>
      <c r="C19" s="2" t="s">
        <v>17</v>
      </c>
      <c r="D19" s="114" t="s">
        <v>60</v>
      </c>
      <c r="E19" s="123">
        <v>10122200</v>
      </c>
      <c r="F19" s="1">
        <v>101213</v>
      </c>
      <c r="G19" s="1" t="s">
        <v>170</v>
      </c>
      <c r="H19" s="1">
        <v>32</v>
      </c>
      <c r="I19" s="1">
        <v>45</v>
      </c>
      <c r="J19" s="1">
        <v>21.6</v>
      </c>
      <c r="K19" s="1"/>
      <c r="L19" s="1" t="s">
        <v>171</v>
      </c>
      <c r="M19" s="1">
        <v>117</v>
      </c>
      <c r="N19" s="1">
        <v>14</v>
      </c>
      <c r="O19" s="1">
        <v>56.4</v>
      </c>
      <c r="P19" s="2" t="s">
        <v>17</v>
      </c>
      <c r="Q19" s="114" t="s">
        <v>60</v>
      </c>
      <c r="R19" s="160">
        <v>3</v>
      </c>
      <c r="S19" s="90">
        <v>20.277636552247404</v>
      </c>
      <c r="T19" s="27">
        <v>2</v>
      </c>
      <c r="U19" s="124"/>
      <c r="V19" s="125">
        <v>8.0739277874379418</v>
      </c>
      <c r="W19" s="125">
        <v>4.8482040942993967</v>
      </c>
      <c r="X19" s="125">
        <v>2.5290916457801131</v>
      </c>
      <c r="Y19" s="126">
        <v>15.451223527517453</v>
      </c>
      <c r="Z19" s="31">
        <v>2</v>
      </c>
      <c r="AA19" s="45">
        <v>0.43484607599091651</v>
      </c>
      <c r="AB19" s="1">
        <v>1</v>
      </c>
      <c r="AD19" s="172">
        <f t="shared" si="0"/>
        <v>0.52254294121490708</v>
      </c>
    </row>
    <row r="20" spans="1:34" ht="15" customHeight="1">
      <c r="A20" s="21">
        <v>16</v>
      </c>
      <c r="B20" s="21">
        <v>1</v>
      </c>
      <c r="C20" s="2" t="s">
        <v>17</v>
      </c>
      <c r="D20" s="15" t="s">
        <v>286</v>
      </c>
      <c r="E20" s="1">
        <v>10081001</v>
      </c>
      <c r="F20" s="1">
        <v>100701</v>
      </c>
      <c r="G20" s="1" t="s">
        <v>34</v>
      </c>
      <c r="H20" s="1">
        <v>33</v>
      </c>
      <c r="I20" s="1">
        <v>45</v>
      </c>
      <c r="J20" s="1">
        <v>50</v>
      </c>
      <c r="K20" s="1"/>
      <c r="L20" s="1" t="s">
        <v>35</v>
      </c>
      <c r="M20" s="1">
        <v>118</v>
      </c>
      <c r="N20" s="1">
        <v>10</v>
      </c>
      <c r="O20" s="1">
        <v>40</v>
      </c>
      <c r="P20" s="2" t="s">
        <v>17</v>
      </c>
      <c r="Q20" s="15" t="s">
        <v>286</v>
      </c>
      <c r="R20" s="162">
        <v>3</v>
      </c>
      <c r="S20" s="89">
        <v>23.793216597323504</v>
      </c>
      <c r="T20" s="27">
        <v>2</v>
      </c>
      <c r="U20" s="89"/>
      <c r="V20" s="48">
        <v>6.2010226567681483</v>
      </c>
      <c r="W20" s="99">
        <v>4.2293840161287157</v>
      </c>
      <c r="X20" s="98">
        <v>1.0978274677246436</v>
      </c>
      <c r="Y20" s="91">
        <v>11.528234140621509</v>
      </c>
      <c r="Z20" s="31">
        <v>2</v>
      </c>
      <c r="AA20" s="87">
        <v>7.5046624115355245E-2</v>
      </c>
      <c r="AB20" s="1">
        <v>1</v>
      </c>
      <c r="AC20" s="69"/>
      <c r="AD20" s="172">
        <f t="shared" si="0"/>
        <v>0.53789874330517717</v>
      </c>
      <c r="AE20" s="69"/>
      <c r="AF20" s="69"/>
      <c r="AG20" s="69"/>
      <c r="AH20" s="69"/>
    </row>
    <row r="21" spans="1:34" ht="15" customHeight="1">
      <c r="A21" s="21">
        <v>17</v>
      </c>
      <c r="B21" s="21">
        <v>1</v>
      </c>
      <c r="C21" s="2" t="s">
        <v>17</v>
      </c>
      <c r="D21" s="15" t="s">
        <v>287</v>
      </c>
      <c r="E21" s="1">
        <v>10081002</v>
      </c>
      <c r="F21" s="1">
        <v>100701</v>
      </c>
      <c r="G21" s="1" t="s">
        <v>34</v>
      </c>
      <c r="H21" s="1">
        <v>33</v>
      </c>
      <c r="I21" s="1">
        <v>51</v>
      </c>
      <c r="J21" s="1">
        <v>16</v>
      </c>
      <c r="K21" s="1"/>
      <c r="L21" s="1" t="s">
        <v>35</v>
      </c>
      <c r="M21" s="1">
        <v>118</v>
      </c>
      <c r="N21" s="1">
        <v>23</v>
      </c>
      <c r="O21" s="1">
        <v>59</v>
      </c>
      <c r="P21" s="2" t="s">
        <v>17</v>
      </c>
      <c r="Q21" s="15" t="s">
        <v>287</v>
      </c>
      <c r="R21" s="162">
        <v>3</v>
      </c>
      <c r="S21" s="89">
        <v>122.23252706331013</v>
      </c>
      <c r="T21" s="91">
        <v>3</v>
      </c>
      <c r="U21" s="89"/>
      <c r="V21" s="48">
        <v>30.451270332033872</v>
      </c>
      <c r="W21" s="99">
        <v>17.228014402216527</v>
      </c>
      <c r="X21" s="98">
        <v>19.18645107740997</v>
      </c>
      <c r="Y21" s="91">
        <v>66.865735811660372</v>
      </c>
      <c r="Z21" s="42">
        <v>3</v>
      </c>
      <c r="AA21" s="43">
        <v>0.16231285261298312</v>
      </c>
      <c r="AB21" s="1">
        <v>1</v>
      </c>
      <c r="AD21" s="171">
        <f t="shared" si="0"/>
        <v>0.45540918622065968</v>
      </c>
    </row>
    <row r="22" spans="1:34" ht="15" customHeight="1">
      <c r="A22" s="21">
        <v>18</v>
      </c>
      <c r="B22" s="21">
        <v>1</v>
      </c>
      <c r="C22" s="2" t="s">
        <v>17</v>
      </c>
      <c r="D22" s="15" t="s">
        <v>312</v>
      </c>
      <c r="E22" s="1">
        <v>6021700</v>
      </c>
      <c r="F22" s="32" t="s">
        <v>71</v>
      </c>
      <c r="G22" s="1" t="s">
        <v>170</v>
      </c>
      <c r="H22" s="12">
        <v>33</v>
      </c>
      <c r="I22" s="12">
        <v>45</v>
      </c>
      <c r="J22" s="12">
        <v>31.85</v>
      </c>
      <c r="K22" s="1"/>
      <c r="L22" s="12" t="s">
        <v>171</v>
      </c>
      <c r="M22" s="12">
        <v>118</v>
      </c>
      <c r="N22" s="12">
        <v>8</v>
      </c>
      <c r="O22" s="12">
        <v>40</v>
      </c>
      <c r="P22" s="2" t="s">
        <v>17</v>
      </c>
      <c r="Q22" s="15" t="s">
        <v>312</v>
      </c>
      <c r="R22" s="162">
        <v>3</v>
      </c>
      <c r="S22" s="89">
        <v>409.15520053846643</v>
      </c>
      <c r="T22" s="89">
        <v>4</v>
      </c>
      <c r="U22" s="89"/>
      <c r="V22" s="48">
        <v>165.35265002133593</v>
      </c>
      <c r="W22" s="99">
        <v>17.742022329752</v>
      </c>
      <c r="X22" s="98">
        <v>129.39188274776882</v>
      </c>
      <c r="Y22" s="91">
        <v>312.48655509885674</v>
      </c>
      <c r="Z22" s="42">
        <v>5</v>
      </c>
      <c r="AA22" s="43">
        <v>3.263280272080971</v>
      </c>
      <c r="AB22" s="1">
        <v>2</v>
      </c>
      <c r="AD22" s="172">
        <f t="shared" si="0"/>
        <v>0.52915124610409481</v>
      </c>
    </row>
    <row r="23" spans="1:34" ht="15" customHeight="1">
      <c r="A23" s="21">
        <v>19</v>
      </c>
      <c r="B23" s="21">
        <v>1</v>
      </c>
      <c r="C23" s="2" t="s">
        <v>17</v>
      </c>
      <c r="D23" s="15" t="s">
        <v>313</v>
      </c>
      <c r="E23" s="1">
        <v>10081003</v>
      </c>
      <c r="F23" s="1">
        <v>100701</v>
      </c>
      <c r="G23" s="1" t="s">
        <v>34</v>
      </c>
      <c r="H23" s="1">
        <v>33</v>
      </c>
      <c r="I23" s="1">
        <v>45</v>
      </c>
      <c r="J23" s="1">
        <v>25</v>
      </c>
      <c r="K23" s="1"/>
      <c r="L23" s="1" t="s">
        <v>35</v>
      </c>
      <c r="M23" s="1">
        <v>118</v>
      </c>
      <c r="N23" s="1">
        <v>8</v>
      </c>
      <c r="O23" s="1">
        <v>40</v>
      </c>
      <c r="P23" s="2" t="s">
        <v>17</v>
      </c>
      <c r="Q23" s="15" t="s">
        <v>313</v>
      </c>
      <c r="R23" s="162">
        <v>3</v>
      </c>
      <c r="S23" s="89">
        <v>83.448998771695599</v>
      </c>
      <c r="T23" s="91">
        <v>3</v>
      </c>
      <c r="U23" s="89"/>
      <c r="V23" s="48">
        <v>27.198197918582629</v>
      </c>
      <c r="W23" s="99">
        <v>10.757663474820898</v>
      </c>
      <c r="X23" s="98">
        <v>3.8673943992230253</v>
      </c>
      <c r="Y23" s="91">
        <v>41.823255792626547</v>
      </c>
      <c r="Z23" s="42">
        <v>3</v>
      </c>
      <c r="AA23" s="43">
        <v>1.8522456792560433</v>
      </c>
      <c r="AB23" s="1">
        <v>1</v>
      </c>
      <c r="AD23" s="172">
        <f t="shared" si="0"/>
        <v>0.65031278419452176</v>
      </c>
    </row>
    <row r="24" spans="1:34" ht="15" customHeight="1">
      <c r="A24" s="21">
        <v>20</v>
      </c>
      <c r="B24" s="21">
        <v>1</v>
      </c>
      <c r="C24" s="2" t="s">
        <v>17</v>
      </c>
      <c r="D24" s="15" t="s">
        <v>224</v>
      </c>
      <c r="E24" s="1">
        <v>10081004</v>
      </c>
      <c r="F24" s="1" t="s">
        <v>225</v>
      </c>
      <c r="G24" s="1" t="s">
        <v>34</v>
      </c>
      <c r="H24" s="1">
        <v>33</v>
      </c>
      <c r="I24" s="1">
        <v>36</v>
      </c>
      <c r="J24" s="1">
        <v>24.66</v>
      </c>
      <c r="K24" s="1"/>
      <c r="L24" s="1" t="s">
        <v>35</v>
      </c>
      <c r="M24" s="1">
        <v>117</v>
      </c>
      <c r="N24" s="1">
        <v>55</v>
      </c>
      <c r="O24" s="1">
        <v>45.7</v>
      </c>
      <c r="P24" s="2" t="s">
        <v>17</v>
      </c>
      <c r="Q24" s="15" t="s">
        <v>224</v>
      </c>
      <c r="R24" s="162">
        <v>3</v>
      </c>
      <c r="S24" s="89">
        <v>56.631516267091243</v>
      </c>
      <c r="T24" s="91">
        <v>3</v>
      </c>
      <c r="U24" s="89"/>
      <c r="V24" s="48">
        <v>10.840580551523948</v>
      </c>
      <c r="W24" s="99">
        <v>6.3916952675593359</v>
      </c>
      <c r="X24" s="98">
        <v>16.198035122137107</v>
      </c>
      <c r="Y24" s="91">
        <v>33.430310941220391</v>
      </c>
      <c r="Z24" s="42">
        <v>3</v>
      </c>
      <c r="AA24" s="43">
        <v>0.12228755046626621</v>
      </c>
      <c r="AB24" s="1">
        <v>1</v>
      </c>
      <c r="AD24" s="171">
        <f t="shared" si="0"/>
        <v>0.32427399704970278</v>
      </c>
    </row>
    <row r="25" spans="1:34" ht="15" customHeight="1">
      <c r="A25" s="21">
        <v>21</v>
      </c>
      <c r="B25" s="21">
        <v>1</v>
      </c>
      <c r="C25" s="2" t="s">
        <v>17</v>
      </c>
      <c r="D25" s="15" t="s">
        <v>286</v>
      </c>
      <c r="E25" s="1">
        <v>10081005</v>
      </c>
      <c r="F25" s="1" t="s">
        <v>226</v>
      </c>
      <c r="G25" s="1" t="s">
        <v>34</v>
      </c>
      <c r="H25" s="1">
        <v>33</v>
      </c>
      <c r="I25" s="1">
        <v>45</v>
      </c>
      <c r="J25" s="1">
        <v>16.760000000000002</v>
      </c>
      <c r="K25" s="1"/>
      <c r="L25" s="1" t="s">
        <v>35</v>
      </c>
      <c r="M25" s="1">
        <v>118</v>
      </c>
      <c r="N25" s="1">
        <v>8</v>
      </c>
      <c r="O25" s="1">
        <v>24.37</v>
      </c>
      <c r="P25" s="2" t="s">
        <v>17</v>
      </c>
      <c r="Q25" s="15" t="s">
        <v>286</v>
      </c>
      <c r="R25" s="162">
        <v>3</v>
      </c>
      <c r="S25" s="89">
        <v>105.0918377906607</v>
      </c>
      <c r="T25" s="91">
        <v>3</v>
      </c>
      <c r="U25" s="89"/>
      <c r="V25" s="48">
        <v>10.278976437011135</v>
      </c>
      <c r="W25" s="99">
        <v>10.137457428502863</v>
      </c>
      <c r="X25" s="98">
        <v>5.8752222840396113</v>
      </c>
      <c r="Y25" s="91">
        <v>26.29165614955361</v>
      </c>
      <c r="Z25" s="42">
        <v>3</v>
      </c>
      <c r="AA25" s="43">
        <v>0.59065709880935557</v>
      </c>
      <c r="AB25" s="1">
        <v>1</v>
      </c>
      <c r="AD25" s="171">
        <f t="shared" si="0"/>
        <v>0.39095964052403964</v>
      </c>
    </row>
    <row r="26" spans="1:34" ht="15" customHeight="1">
      <c r="A26" s="21">
        <v>22</v>
      </c>
      <c r="B26" s="21">
        <v>1</v>
      </c>
      <c r="C26" s="2" t="s">
        <v>17</v>
      </c>
      <c r="D26" s="15" t="s">
        <v>227</v>
      </c>
      <c r="E26" s="1">
        <v>10081006</v>
      </c>
      <c r="F26" s="1" t="s">
        <v>228</v>
      </c>
      <c r="G26" s="1" t="s">
        <v>34</v>
      </c>
      <c r="H26" s="1">
        <v>33</v>
      </c>
      <c r="I26" s="1">
        <v>59</v>
      </c>
      <c r="J26" s="1">
        <v>34.96</v>
      </c>
      <c r="K26" s="1"/>
      <c r="L26" s="1" t="s">
        <v>35</v>
      </c>
      <c r="M26" s="1">
        <v>118</v>
      </c>
      <c r="N26" s="1">
        <v>28</v>
      </c>
      <c r="O26" s="1">
        <v>54.74</v>
      </c>
      <c r="P26" s="2" t="s">
        <v>17</v>
      </c>
      <c r="Q26" s="15" t="s">
        <v>227</v>
      </c>
      <c r="R26" s="162">
        <v>3</v>
      </c>
      <c r="S26" s="89">
        <v>47.803235080213796</v>
      </c>
      <c r="T26" s="27">
        <v>2</v>
      </c>
      <c r="U26" s="89"/>
      <c r="V26" s="48">
        <v>5.313389241696723</v>
      </c>
      <c r="W26" s="99">
        <v>6.2423794427848565</v>
      </c>
      <c r="X26" s="98">
        <v>2.6724904128068045</v>
      </c>
      <c r="Y26" s="91">
        <v>14.228259097288383</v>
      </c>
      <c r="Z26" s="31">
        <v>2</v>
      </c>
      <c r="AA26" s="43">
        <v>0.15395764261050912</v>
      </c>
      <c r="AB26" s="1">
        <v>1</v>
      </c>
      <c r="AD26" s="171">
        <f t="shared" si="0"/>
        <v>0.37343916816283917</v>
      </c>
    </row>
    <row r="27" spans="1:34" ht="15" customHeight="1">
      <c r="A27" s="21">
        <v>23</v>
      </c>
      <c r="B27" s="21">
        <v>1</v>
      </c>
      <c r="C27" s="2" t="s">
        <v>17</v>
      </c>
      <c r="D27" s="122" t="s">
        <v>314</v>
      </c>
      <c r="E27" s="1">
        <v>12092601</v>
      </c>
      <c r="F27" s="1"/>
      <c r="G27" s="1" t="s">
        <v>170</v>
      </c>
      <c r="H27" s="1">
        <v>37</v>
      </c>
      <c r="I27" s="1">
        <v>44</v>
      </c>
      <c r="J27" s="1">
        <v>17.2</v>
      </c>
      <c r="K27" s="1"/>
      <c r="L27" s="1" t="s">
        <v>171</v>
      </c>
      <c r="M27" s="1">
        <v>122</v>
      </c>
      <c r="N27" s="1">
        <v>12</v>
      </c>
      <c r="O27" s="1">
        <v>26.1</v>
      </c>
      <c r="P27" s="2" t="s">
        <v>17</v>
      </c>
      <c r="Q27" s="122" t="s">
        <v>314</v>
      </c>
      <c r="R27" s="161">
        <v>3</v>
      </c>
      <c r="S27" s="91">
        <v>165</v>
      </c>
      <c r="T27" s="91">
        <v>3</v>
      </c>
      <c r="U27" s="89"/>
      <c r="V27" s="98">
        <v>29.685306499968135</v>
      </c>
      <c r="W27" s="48">
        <v>12.959677588631651</v>
      </c>
      <c r="X27" s="98">
        <v>1.5593508261898266</v>
      </c>
      <c r="Y27" s="89">
        <v>44.204334914789612</v>
      </c>
      <c r="Z27" s="42">
        <v>3</v>
      </c>
      <c r="AA27" s="43">
        <v>0.54</v>
      </c>
      <c r="AB27" s="1">
        <v>1</v>
      </c>
      <c r="AD27" s="172">
        <f t="shared" si="0"/>
        <v>0.67154740722128159</v>
      </c>
    </row>
    <row r="28" spans="1:34" ht="15" customHeight="1">
      <c r="A28" s="21">
        <v>24</v>
      </c>
      <c r="B28" s="21">
        <v>1</v>
      </c>
      <c r="C28" s="2" t="s">
        <v>17</v>
      </c>
      <c r="D28" s="122" t="s">
        <v>176</v>
      </c>
      <c r="E28" s="1">
        <v>10120600</v>
      </c>
      <c r="F28" s="1"/>
      <c r="G28" s="1" t="s">
        <v>172</v>
      </c>
      <c r="H28" s="1">
        <v>47</v>
      </c>
      <c r="I28" s="1">
        <v>36</v>
      </c>
      <c r="J28" s="1">
        <v>16</v>
      </c>
      <c r="K28" s="1"/>
      <c r="L28" s="1" t="s">
        <v>173</v>
      </c>
      <c r="M28" s="1">
        <v>124</v>
      </c>
      <c r="N28" s="1">
        <v>22</v>
      </c>
      <c r="O28" s="1">
        <v>15</v>
      </c>
      <c r="P28" s="2" t="s">
        <v>17</v>
      </c>
      <c r="Q28" s="122" t="s">
        <v>176</v>
      </c>
      <c r="R28" s="161">
        <v>3</v>
      </c>
      <c r="S28" s="91">
        <v>11.39</v>
      </c>
      <c r="T28" s="27">
        <v>2</v>
      </c>
      <c r="U28" s="89"/>
      <c r="V28" s="98" t="s">
        <v>191</v>
      </c>
      <c r="W28" s="48">
        <v>1.223527001533677</v>
      </c>
      <c r="X28" s="98">
        <v>1.2857278575312814</v>
      </c>
      <c r="Y28" s="89">
        <v>2.5092548590649582</v>
      </c>
      <c r="Z28" s="89">
        <v>1</v>
      </c>
      <c r="AA28" s="43">
        <v>0.12853470437017994</v>
      </c>
      <c r="AB28" s="1">
        <v>1</v>
      </c>
      <c r="AD28" s="171"/>
    </row>
    <row r="29" spans="1:34" ht="15" customHeight="1">
      <c r="C29" s="2"/>
      <c r="D29" s="12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122"/>
      <c r="R29" s="161"/>
      <c r="S29" s="91"/>
      <c r="T29" s="27"/>
      <c r="U29" s="89"/>
      <c r="V29" s="98"/>
      <c r="W29" s="48"/>
      <c r="X29" s="98"/>
      <c r="Y29" s="89"/>
      <c r="Z29" s="89"/>
      <c r="AA29" s="43"/>
      <c r="AB29" s="1"/>
    </row>
    <row r="30" spans="1:34" ht="15" customHeight="1">
      <c r="C30" s="2"/>
      <c r="D30" s="12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122"/>
      <c r="R30" s="161"/>
      <c r="S30" s="91">
        <f>AVERAGE(S11:S28)</f>
        <v>155.54176651423299</v>
      </c>
      <c r="T30" s="180">
        <v>3</v>
      </c>
      <c r="U30" s="89"/>
      <c r="V30" s="98"/>
      <c r="W30" s="48"/>
      <c r="X30" s="98"/>
      <c r="Y30" s="91">
        <f>AVERAGE(Y11:Y28)</f>
        <v>66.789909541773767</v>
      </c>
      <c r="Z30" s="180">
        <v>3</v>
      </c>
      <c r="AA30" s="91">
        <f>AVERAGE(AA11:AA28)</f>
        <v>1.0255445666875054</v>
      </c>
      <c r="AB30" s="195">
        <v>1</v>
      </c>
    </row>
    <row r="31" spans="1:34" ht="15" customHeight="1">
      <c r="C31" s="2"/>
      <c r="D31" s="12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122"/>
      <c r="R31" s="161"/>
      <c r="S31" s="91"/>
      <c r="T31" s="27"/>
      <c r="U31" s="89"/>
      <c r="V31" s="98"/>
      <c r="W31" s="48"/>
      <c r="X31" s="98"/>
      <c r="Y31" s="89"/>
      <c r="Z31" s="89"/>
      <c r="AA31" s="43"/>
      <c r="AB31" s="1"/>
    </row>
    <row r="32" spans="1:34" ht="15" customHeight="1">
      <c r="A32" s="21">
        <v>15</v>
      </c>
      <c r="B32" s="21">
        <v>1</v>
      </c>
      <c r="C32" s="2" t="s">
        <v>17</v>
      </c>
      <c r="D32" s="15" t="s">
        <v>362</v>
      </c>
      <c r="E32" s="1">
        <v>10052500</v>
      </c>
      <c r="F32" s="1">
        <v>100515</v>
      </c>
      <c r="G32" s="1" t="s">
        <v>170</v>
      </c>
      <c r="H32" s="1">
        <v>30</v>
      </c>
      <c r="I32" s="1">
        <v>16</v>
      </c>
      <c r="J32" s="1">
        <v>14.9</v>
      </c>
      <c r="K32" s="1"/>
      <c r="L32" s="1" t="s">
        <v>171</v>
      </c>
      <c r="M32" s="1">
        <v>89</v>
      </c>
      <c r="N32" s="1">
        <v>22</v>
      </c>
      <c r="O32" s="1">
        <v>46.9</v>
      </c>
      <c r="P32" s="2" t="s">
        <v>17</v>
      </c>
      <c r="Q32" s="15" t="s">
        <v>362</v>
      </c>
      <c r="R32" s="162">
        <v>5</v>
      </c>
      <c r="S32" s="89">
        <v>27.605860219468074</v>
      </c>
      <c r="T32" s="148">
        <v>2</v>
      </c>
      <c r="U32" s="89"/>
      <c r="V32" s="48">
        <v>5.31</v>
      </c>
      <c r="W32" s="99">
        <v>7.29</v>
      </c>
      <c r="X32" s="98">
        <v>0.82</v>
      </c>
      <c r="Y32" s="91">
        <v>13.43</v>
      </c>
      <c r="Z32" s="152">
        <v>2</v>
      </c>
      <c r="AA32" s="87">
        <v>7.0000000000000007E-2</v>
      </c>
      <c r="AB32" s="155">
        <v>1</v>
      </c>
      <c r="AD32" s="171">
        <f>V32/Y32</f>
        <v>0.39538346984363365</v>
      </c>
    </row>
    <row r="33" spans="1:30" ht="15" customHeight="1">
      <c r="C33" s="2"/>
      <c r="D33" s="1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15"/>
      <c r="R33" s="162"/>
      <c r="S33" s="89"/>
      <c r="T33" s="27"/>
      <c r="U33" s="89"/>
      <c r="V33" s="48"/>
      <c r="W33" s="99"/>
      <c r="X33" s="98"/>
      <c r="Y33" s="91"/>
      <c r="Z33" s="31"/>
      <c r="AA33" s="87"/>
      <c r="AB33" s="1"/>
    </row>
    <row r="34" spans="1:30" ht="15" customHeight="1">
      <c r="C34" s="2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15"/>
      <c r="R34" s="162"/>
      <c r="S34" s="89"/>
      <c r="T34" s="27"/>
      <c r="U34" s="89"/>
      <c r="V34" s="48"/>
      <c r="W34" s="99"/>
      <c r="X34" s="98"/>
      <c r="Y34" s="91"/>
      <c r="Z34" s="31"/>
      <c r="AA34" s="87"/>
      <c r="AB34" s="1"/>
    </row>
    <row r="35" spans="1:30" ht="15" customHeight="1">
      <c r="C35" s="2"/>
      <c r="D35" s="1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15"/>
      <c r="R35" s="162"/>
      <c r="S35" s="89"/>
      <c r="T35" s="27"/>
      <c r="U35" s="89"/>
      <c r="V35" s="48"/>
      <c r="W35" s="99"/>
      <c r="X35" s="98"/>
      <c r="Y35" s="91"/>
      <c r="Z35" s="31"/>
      <c r="AA35" s="87"/>
      <c r="AB35" s="1"/>
    </row>
    <row r="36" spans="1:30" ht="15" customHeight="1">
      <c r="A36" s="21">
        <v>9</v>
      </c>
      <c r="B36" s="21">
        <v>1</v>
      </c>
      <c r="C36" s="2" t="s">
        <v>17</v>
      </c>
      <c r="D36" s="5" t="s">
        <v>223</v>
      </c>
      <c r="E36" s="34" t="s">
        <v>44</v>
      </c>
      <c r="F36" s="34" t="s">
        <v>45</v>
      </c>
      <c r="G36" s="12" t="s">
        <v>170</v>
      </c>
      <c r="H36" s="12">
        <v>42</v>
      </c>
      <c r="I36" s="12">
        <v>16</v>
      </c>
      <c r="J36" s="12">
        <v>34.22</v>
      </c>
      <c r="K36" s="12"/>
      <c r="L36" s="12" t="s">
        <v>171</v>
      </c>
      <c r="M36" s="12">
        <v>71</v>
      </c>
      <c r="N36" s="12">
        <v>0</v>
      </c>
      <c r="O36" s="12">
        <v>21.57</v>
      </c>
      <c r="P36" s="2" t="s">
        <v>17</v>
      </c>
      <c r="Q36" s="5" t="s">
        <v>223</v>
      </c>
      <c r="R36" s="159">
        <v>7</v>
      </c>
      <c r="S36" s="27">
        <v>405.46763372189588</v>
      </c>
      <c r="T36" s="89">
        <v>4</v>
      </c>
      <c r="U36" s="31"/>
      <c r="V36" s="97">
        <v>2.0299999999999998</v>
      </c>
      <c r="W36" s="97">
        <v>3.59</v>
      </c>
      <c r="X36" s="97">
        <v>1.21</v>
      </c>
      <c r="Y36" s="88">
        <v>6.8299999999999992</v>
      </c>
      <c r="Z36" s="31">
        <v>2</v>
      </c>
      <c r="AA36" s="35">
        <v>0.56771916393487465</v>
      </c>
      <c r="AB36" s="1">
        <v>1</v>
      </c>
      <c r="AD36" s="171">
        <f>V36/Y36</f>
        <v>0.29721815519765737</v>
      </c>
    </row>
    <row r="37" spans="1:30" ht="15" customHeight="1">
      <c r="A37" s="21">
        <v>10</v>
      </c>
      <c r="B37" s="21">
        <v>1</v>
      </c>
      <c r="C37" s="2" t="s">
        <v>17</v>
      </c>
      <c r="D37" s="5" t="s">
        <v>375</v>
      </c>
      <c r="E37" s="32" t="s">
        <v>46</v>
      </c>
      <c r="F37" s="32" t="s">
        <v>47</v>
      </c>
      <c r="G37" s="1" t="s">
        <v>170</v>
      </c>
      <c r="H37" s="1">
        <v>39</v>
      </c>
      <c r="I37" s="1">
        <v>29</v>
      </c>
      <c r="J37" s="1">
        <v>7.66</v>
      </c>
      <c r="K37" s="12"/>
      <c r="L37" s="1" t="s">
        <v>171</v>
      </c>
      <c r="M37" s="1">
        <v>75</v>
      </c>
      <c r="N37" s="1">
        <v>59</v>
      </c>
      <c r="O37" s="1">
        <v>43.14</v>
      </c>
      <c r="P37" s="2" t="s">
        <v>17</v>
      </c>
      <c r="Q37" s="5" t="s">
        <v>375</v>
      </c>
      <c r="R37" s="159">
        <v>7</v>
      </c>
      <c r="S37" s="27">
        <v>92.322681136418424</v>
      </c>
      <c r="T37" s="91">
        <v>3</v>
      </c>
      <c r="U37" s="31"/>
      <c r="V37" s="97">
        <v>3.1156548503343431</v>
      </c>
      <c r="W37" s="97">
        <v>1.1923704153776211</v>
      </c>
      <c r="X37" s="97">
        <v>3.4507725503204854</v>
      </c>
      <c r="Y37" s="88">
        <v>7.75879781603245</v>
      </c>
      <c r="Z37" s="31">
        <v>2</v>
      </c>
      <c r="AA37" s="35">
        <v>4.25094950530021</v>
      </c>
      <c r="AB37" s="1">
        <v>2</v>
      </c>
      <c r="AD37" s="171">
        <f>V37/Y37</f>
        <v>0.40156412426372118</v>
      </c>
    </row>
    <row r="38" spans="1:30" ht="15" customHeight="1">
      <c r="A38" s="21">
        <v>12</v>
      </c>
      <c r="B38" s="21">
        <v>1</v>
      </c>
      <c r="C38" s="2" t="s">
        <v>17</v>
      </c>
      <c r="D38" s="5" t="s">
        <v>37</v>
      </c>
      <c r="E38" s="1">
        <v>11070100</v>
      </c>
      <c r="F38" s="1">
        <v>110430</v>
      </c>
      <c r="G38" s="1" t="s">
        <v>170</v>
      </c>
      <c r="H38" s="12">
        <v>40</v>
      </c>
      <c r="I38" s="12">
        <v>28</v>
      </c>
      <c r="J38" s="12">
        <v>38.770000000000003</v>
      </c>
      <c r="L38" s="12" t="s">
        <v>171</v>
      </c>
      <c r="M38" s="12">
        <v>74</v>
      </c>
      <c r="N38" s="12">
        <v>0</v>
      </c>
      <c r="O38" s="12">
        <v>36.46</v>
      </c>
      <c r="P38" s="2" t="s">
        <v>17</v>
      </c>
      <c r="Q38" s="5" t="s">
        <v>37</v>
      </c>
      <c r="R38" s="159">
        <v>7</v>
      </c>
      <c r="S38" s="89">
        <v>328.17969842923281</v>
      </c>
      <c r="T38" s="89">
        <v>4</v>
      </c>
      <c r="U38" s="89"/>
      <c r="V38" s="98">
        <v>4.7353276954037007</v>
      </c>
      <c r="W38" s="99">
        <v>3.3845257694403252</v>
      </c>
      <c r="X38" s="98">
        <v>38.727050183598529</v>
      </c>
      <c r="Y38" s="89">
        <v>46.846903648442556</v>
      </c>
      <c r="Z38" s="42">
        <v>3</v>
      </c>
      <c r="AA38" s="87">
        <v>3.5103325829502388E-2</v>
      </c>
      <c r="AB38" s="1">
        <v>1</v>
      </c>
      <c r="AD38" s="171">
        <f>V38/Y38</f>
        <v>0.1010809109378807</v>
      </c>
    </row>
    <row r="39" spans="1:30" ht="15" customHeight="1">
      <c r="C39" s="2"/>
      <c r="D39" s="5"/>
      <c r="E39" s="1"/>
      <c r="F39" s="1"/>
      <c r="G39" s="1"/>
      <c r="H39" s="12"/>
      <c r="I39" s="12"/>
      <c r="J39" s="12"/>
      <c r="L39" s="12"/>
      <c r="M39" s="12"/>
      <c r="N39" s="12"/>
      <c r="O39" s="12"/>
      <c r="P39" s="2"/>
      <c r="Q39" s="5"/>
      <c r="R39" s="159"/>
      <c r="S39" s="89"/>
      <c r="T39" s="89"/>
      <c r="U39" s="89"/>
      <c r="V39" s="98"/>
      <c r="W39" s="99"/>
      <c r="X39" s="98"/>
      <c r="Y39" s="89"/>
      <c r="Z39" s="42"/>
      <c r="AA39" s="87"/>
      <c r="AB39" s="1"/>
    </row>
    <row r="40" spans="1:30" ht="15" customHeight="1">
      <c r="C40" s="2"/>
      <c r="D40" s="5"/>
      <c r="E40" s="1"/>
      <c r="F40" s="1"/>
      <c r="G40" s="1"/>
      <c r="H40" s="12"/>
      <c r="I40" s="12"/>
      <c r="J40" s="12"/>
      <c r="L40" s="12"/>
      <c r="M40" s="12"/>
      <c r="N40" s="12"/>
      <c r="O40" s="12"/>
      <c r="P40" s="2"/>
      <c r="Q40" s="5"/>
      <c r="R40" s="159"/>
      <c r="S40" s="89">
        <f>AVERAGE(S36:S38)</f>
        <v>275.32333776251568</v>
      </c>
      <c r="T40" s="149">
        <v>4</v>
      </c>
      <c r="U40" s="89"/>
      <c r="V40" s="98"/>
      <c r="W40" s="99"/>
      <c r="X40" s="98"/>
      <c r="Y40" s="89">
        <f>AVERAGE(Y36:Y38)</f>
        <v>20.478567154825001</v>
      </c>
      <c r="Z40" s="196">
        <v>3</v>
      </c>
      <c r="AA40" s="87">
        <f>AVERAGE(AA36:AA38)</f>
        <v>1.6179239983548623</v>
      </c>
      <c r="AB40" s="151">
        <v>1</v>
      </c>
    </row>
    <row r="41" spans="1:30" ht="15" customHeight="1">
      <c r="C41" s="2"/>
      <c r="D41" s="5"/>
      <c r="E41" s="1"/>
      <c r="F41" s="1"/>
      <c r="G41" s="1"/>
      <c r="H41" s="12"/>
      <c r="I41" s="12"/>
      <c r="J41" s="12"/>
      <c r="L41" s="12"/>
      <c r="M41" s="12"/>
      <c r="N41" s="12"/>
      <c r="O41" s="12"/>
      <c r="P41" s="2"/>
      <c r="Q41" s="5"/>
      <c r="R41" s="159"/>
      <c r="S41" s="89"/>
      <c r="T41" s="89"/>
      <c r="U41" s="89"/>
      <c r="V41" s="98"/>
      <c r="W41" s="99"/>
      <c r="X41" s="98"/>
      <c r="Y41" s="89"/>
      <c r="Z41" s="42"/>
      <c r="AA41" s="87"/>
      <c r="AB41" s="1"/>
    </row>
    <row r="42" spans="1:30" ht="15" customHeight="1">
      <c r="A42" s="21">
        <v>25</v>
      </c>
      <c r="B42" s="21">
        <v>1</v>
      </c>
      <c r="C42" s="2" t="s">
        <v>17</v>
      </c>
      <c r="D42" s="5" t="s">
        <v>56</v>
      </c>
      <c r="E42" s="34" t="s">
        <v>315</v>
      </c>
      <c r="F42" s="34" t="s">
        <v>316</v>
      </c>
      <c r="G42" s="12" t="s">
        <v>170</v>
      </c>
      <c r="H42" s="12">
        <v>21</v>
      </c>
      <c r="I42" s="12">
        <v>20</v>
      </c>
      <c r="J42" s="12">
        <v>49</v>
      </c>
      <c r="K42" s="12"/>
      <c r="L42" s="12" t="s">
        <v>171</v>
      </c>
      <c r="M42" s="12">
        <v>157</v>
      </c>
      <c r="N42" s="12">
        <v>42</v>
      </c>
      <c r="O42" s="12">
        <v>10.69</v>
      </c>
      <c r="P42" s="2" t="s">
        <v>17</v>
      </c>
      <c r="Q42" s="5" t="s">
        <v>56</v>
      </c>
      <c r="R42" s="159">
        <v>10</v>
      </c>
      <c r="S42" s="27">
        <v>1.4555421644945048</v>
      </c>
      <c r="T42" s="131">
        <v>1</v>
      </c>
      <c r="U42" s="42"/>
      <c r="V42" s="100">
        <v>2.5519542190721731</v>
      </c>
      <c r="W42" s="100" t="s">
        <v>323</v>
      </c>
      <c r="X42" s="100">
        <v>0.40532120543685557</v>
      </c>
      <c r="Y42" s="27">
        <v>2.9572754245090289</v>
      </c>
      <c r="Z42" s="89">
        <v>1</v>
      </c>
      <c r="AA42" s="96">
        <v>0.38</v>
      </c>
      <c r="AB42" s="1">
        <v>1</v>
      </c>
      <c r="AD42" s="171">
        <f>V42/Y42</f>
        <v>0.86294100235721272</v>
      </c>
    </row>
    <row r="43" spans="1:30" ht="15" customHeight="1">
      <c r="A43" s="21">
        <v>26</v>
      </c>
      <c r="B43" s="21">
        <v>1</v>
      </c>
      <c r="C43" s="2" t="s">
        <v>17</v>
      </c>
      <c r="D43" s="5" t="s">
        <v>229</v>
      </c>
      <c r="E43" s="32" t="s">
        <v>319</v>
      </c>
      <c r="F43" s="32" t="s">
        <v>320</v>
      </c>
      <c r="G43" s="1" t="s">
        <v>170</v>
      </c>
      <c r="H43" s="1">
        <v>18</v>
      </c>
      <c r="I43" s="1">
        <v>58</v>
      </c>
      <c r="J43" s="1">
        <v>24.35</v>
      </c>
      <c r="K43" s="1"/>
      <c r="L43" s="1" t="s">
        <v>171</v>
      </c>
      <c r="M43" s="1">
        <v>155</v>
      </c>
      <c r="N43" s="1">
        <v>35</v>
      </c>
      <c r="O43" s="1">
        <v>58</v>
      </c>
      <c r="P43" s="2" t="s">
        <v>17</v>
      </c>
      <c r="Q43" s="5" t="s">
        <v>229</v>
      </c>
      <c r="R43" s="159">
        <v>10</v>
      </c>
      <c r="S43" s="27">
        <v>9.1865094962643834</v>
      </c>
      <c r="T43" s="131">
        <v>1</v>
      </c>
      <c r="U43" s="31"/>
      <c r="V43" s="97">
        <v>2.36</v>
      </c>
      <c r="W43" s="97">
        <v>0.53</v>
      </c>
      <c r="X43" s="97">
        <v>0.46</v>
      </c>
      <c r="Y43" s="88">
        <v>3.3499999999999996</v>
      </c>
      <c r="Z43" s="89">
        <v>1</v>
      </c>
      <c r="AA43" s="35">
        <v>0.3</v>
      </c>
      <c r="AB43" s="1">
        <v>1</v>
      </c>
      <c r="AD43" s="171">
        <f>V43/Y43</f>
        <v>0.70447761194029856</v>
      </c>
    </row>
    <row r="44" spans="1:30" ht="15" customHeight="1">
      <c r="A44" s="21">
        <v>27</v>
      </c>
      <c r="B44" s="21">
        <v>1</v>
      </c>
      <c r="C44" s="2" t="s">
        <v>17</v>
      </c>
      <c r="D44" s="5" t="s">
        <v>26</v>
      </c>
      <c r="E44" s="32" t="s">
        <v>483</v>
      </c>
      <c r="F44" s="1">
        <v>110522</v>
      </c>
      <c r="G44" s="12" t="s">
        <v>34</v>
      </c>
      <c r="H44" s="12">
        <v>21</v>
      </c>
      <c r="I44" s="12">
        <v>17</v>
      </c>
      <c r="J44" s="12">
        <v>20.74</v>
      </c>
      <c r="K44" s="123"/>
      <c r="L44" s="12" t="s">
        <v>35</v>
      </c>
      <c r="M44" s="12">
        <v>157</v>
      </c>
      <c r="N44" s="12">
        <v>39</v>
      </c>
      <c r="O44" s="12">
        <v>52.71</v>
      </c>
      <c r="P44" s="2" t="s">
        <v>17</v>
      </c>
      <c r="Q44" s="5" t="s">
        <v>26</v>
      </c>
      <c r="R44" s="159">
        <v>10</v>
      </c>
      <c r="S44" s="96">
        <v>9.2551219563757503E-2</v>
      </c>
      <c r="T44" s="131">
        <v>1</v>
      </c>
      <c r="U44" s="31"/>
      <c r="V44" s="97">
        <v>0.80142391449821226</v>
      </c>
      <c r="W44" s="97">
        <v>8.8612617754586107E-2</v>
      </c>
      <c r="X44" s="97" t="s">
        <v>25</v>
      </c>
      <c r="Y44" s="88">
        <v>0.9</v>
      </c>
      <c r="Z44" s="89">
        <v>1</v>
      </c>
      <c r="AA44" s="35"/>
      <c r="AB44" s="12"/>
      <c r="AD44" s="171">
        <f>V44/Y44</f>
        <v>0.89047101610912471</v>
      </c>
    </row>
    <row r="45" spans="1:30" ht="15" customHeight="1">
      <c r="A45" s="21">
        <v>28</v>
      </c>
      <c r="B45" s="21">
        <v>1</v>
      </c>
      <c r="C45" s="2" t="s">
        <v>17</v>
      </c>
      <c r="D45" s="5" t="s">
        <v>184</v>
      </c>
      <c r="E45" s="32" t="s">
        <v>484</v>
      </c>
      <c r="F45" s="32" t="s">
        <v>485</v>
      </c>
      <c r="G45" s="1" t="s">
        <v>170</v>
      </c>
      <c r="H45" s="1">
        <v>21</v>
      </c>
      <c r="I45" s="1">
        <v>41</v>
      </c>
      <c r="J45" s="1">
        <v>39</v>
      </c>
      <c r="K45" s="1"/>
      <c r="L45" s="1" t="s">
        <v>171</v>
      </c>
      <c r="M45" s="1">
        <v>157</v>
      </c>
      <c r="N45" s="1">
        <v>57</v>
      </c>
      <c r="O45" s="1">
        <v>7</v>
      </c>
      <c r="P45" s="2" t="s">
        <v>17</v>
      </c>
      <c r="Q45" s="5" t="s">
        <v>184</v>
      </c>
      <c r="R45" s="159">
        <v>10</v>
      </c>
      <c r="S45" s="89">
        <v>1.021274840479212</v>
      </c>
      <c r="T45" s="131">
        <v>1</v>
      </c>
      <c r="U45" s="89"/>
      <c r="V45" s="48">
        <v>0.63</v>
      </c>
      <c r="W45" s="99">
        <v>0.13</v>
      </c>
      <c r="X45" s="98">
        <v>0</v>
      </c>
      <c r="Y45" s="91">
        <v>0.76</v>
      </c>
      <c r="Z45" s="89">
        <v>1</v>
      </c>
      <c r="AA45" s="87">
        <v>0.35</v>
      </c>
      <c r="AB45" s="1">
        <v>1</v>
      </c>
      <c r="AD45" s="171">
        <f>V45/Y45</f>
        <v>0.82894736842105265</v>
      </c>
    </row>
    <row r="46" spans="1:30" ht="15" customHeight="1">
      <c r="C46" s="2"/>
      <c r="D46" s="5"/>
      <c r="E46" s="32"/>
      <c r="F46" s="32"/>
      <c r="G46" s="1"/>
      <c r="H46" s="1"/>
      <c r="I46" s="1"/>
      <c r="J46" s="1"/>
      <c r="K46" s="1"/>
      <c r="L46" s="1"/>
      <c r="M46" s="1"/>
      <c r="N46" s="1"/>
      <c r="O46" s="1"/>
      <c r="P46" s="2"/>
      <c r="Q46" s="5"/>
      <c r="R46" s="159"/>
      <c r="S46" s="89"/>
      <c r="T46" s="131"/>
      <c r="U46" s="89"/>
      <c r="V46" s="48"/>
      <c r="W46" s="99"/>
      <c r="X46" s="98"/>
      <c r="Y46" s="91"/>
      <c r="Z46" s="89"/>
      <c r="AA46" s="87"/>
      <c r="AB46" s="1"/>
    </row>
    <row r="47" spans="1:30" ht="15" customHeight="1">
      <c r="C47" s="2"/>
      <c r="D47" s="5"/>
      <c r="E47" s="32"/>
      <c r="F47" s="32"/>
      <c r="G47" s="1"/>
      <c r="H47" s="1"/>
      <c r="I47" s="1"/>
      <c r="J47" s="1"/>
      <c r="K47" s="1"/>
      <c r="L47" s="1"/>
      <c r="M47" s="1"/>
      <c r="N47" s="1"/>
      <c r="O47" s="1"/>
      <c r="P47" s="2"/>
      <c r="Q47" s="5"/>
      <c r="R47" s="159"/>
      <c r="S47" s="87">
        <f>AVERAGE(S42:S45)</f>
        <v>2.9389694302004643</v>
      </c>
      <c r="T47" s="147">
        <v>1</v>
      </c>
      <c r="U47" s="87"/>
      <c r="V47" s="197"/>
      <c r="W47" s="198"/>
      <c r="X47" s="199"/>
      <c r="Y47" s="87">
        <f>AVERAGE(Y42:Y45)</f>
        <v>1.9918188561272572</v>
      </c>
      <c r="Z47" s="151">
        <v>1</v>
      </c>
      <c r="AA47" s="87">
        <f>AVERAGE(AA42:AA45)</f>
        <v>0.34333333333333327</v>
      </c>
      <c r="AB47" s="155">
        <v>1</v>
      </c>
    </row>
    <row r="48" spans="1:30" ht="15" customHeight="1">
      <c r="C48" s="2"/>
      <c r="D48" s="5"/>
      <c r="E48" s="32"/>
      <c r="F48" s="32"/>
      <c r="G48" s="1"/>
      <c r="H48" s="1"/>
      <c r="I48" s="1"/>
      <c r="J48" s="1"/>
      <c r="K48" s="1"/>
      <c r="L48" s="1"/>
      <c r="M48" s="1"/>
      <c r="N48" s="1"/>
      <c r="O48" s="1"/>
      <c r="P48" s="2"/>
      <c r="Q48" s="5"/>
      <c r="R48" s="159"/>
      <c r="S48" s="89"/>
      <c r="T48" s="131"/>
      <c r="U48" s="89"/>
      <c r="V48" s="48"/>
      <c r="W48" s="99"/>
      <c r="X48" s="98"/>
      <c r="Y48" s="91"/>
      <c r="Z48" s="89"/>
      <c r="AA48" s="87"/>
      <c r="AB48" s="1"/>
    </row>
    <row r="49" spans="1:30" ht="15" customHeight="1">
      <c r="A49" s="21">
        <v>140</v>
      </c>
      <c r="B49" s="21">
        <v>29</v>
      </c>
      <c r="C49" s="4" t="s">
        <v>157</v>
      </c>
      <c r="D49" s="5" t="s">
        <v>158</v>
      </c>
      <c r="E49" s="34" t="s">
        <v>18</v>
      </c>
      <c r="F49" s="34" t="s">
        <v>344</v>
      </c>
      <c r="G49" s="12" t="s">
        <v>317</v>
      </c>
      <c r="H49" s="1">
        <v>10</v>
      </c>
      <c r="I49" s="1">
        <v>11</v>
      </c>
      <c r="J49" s="1">
        <v>38.94</v>
      </c>
      <c r="K49" s="12"/>
      <c r="L49" s="12" t="s">
        <v>318</v>
      </c>
      <c r="M49" s="1">
        <v>85</v>
      </c>
      <c r="N49" s="1">
        <v>49</v>
      </c>
      <c r="O49" s="1">
        <v>47.1</v>
      </c>
      <c r="P49" s="4" t="s">
        <v>157</v>
      </c>
      <c r="Q49" s="5" t="s">
        <v>158</v>
      </c>
      <c r="R49" s="159">
        <v>11</v>
      </c>
      <c r="S49" s="27">
        <v>7.0096977443945354</v>
      </c>
      <c r="T49" s="131">
        <v>1</v>
      </c>
      <c r="U49" s="27"/>
      <c r="V49" s="101">
        <v>0.19</v>
      </c>
      <c r="W49" s="101">
        <v>2.02</v>
      </c>
      <c r="X49" s="101">
        <v>3.11</v>
      </c>
      <c r="Y49" s="50">
        <v>5.32</v>
      </c>
      <c r="Z49" s="31">
        <v>2</v>
      </c>
      <c r="AA49" s="96">
        <v>0.26</v>
      </c>
      <c r="AB49" s="1">
        <v>1</v>
      </c>
      <c r="AD49" s="171">
        <f>V49/Y49</f>
        <v>3.5714285714285712E-2</v>
      </c>
    </row>
    <row r="50" spans="1:30" ht="15" customHeight="1">
      <c r="A50" s="21">
        <v>141</v>
      </c>
      <c r="B50" s="21">
        <v>30</v>
      </c>
      <c r="C50" s="4" t="s">
        <v>395</v>
      </c>
      <c r="D50" s="5" t="s">
        <v>396</v>
      </c>
      <c r="E50" s="34" t="s">
        <v>249</v>
      </c>
      <c r="F50" s="1">
        <v>100107</v>
      </c>
      <c r="G50" s="1" t="s">
        <v>169</v>
      </c>
      <c r="H50" s="1">
        <v>7</v>
      </c>
      <c r="I50" s="1">
        <v>32</v>
      </c>
      <c r="J50" s="1">
        <v>9</v>
      </c>
      <c r="K50" s="1"/>
      <c r="L50" s="1" t="s">
        <v>318</v>
      </c>
      <c r="M50" s="1">
        <v>81</v>
      </c>
      <c r="N50" s="1">
        <v>5</v>
      </c>
      <c r="O50" s="1">
        <v>42</v>
      </c>
      <c r="P50" s="4" t="s">
        <v>395</v>
      </c>
      <c r="Q50" s="5" t="s">
        <v>396</v>
      </c>
      <c r="R50" s="159">
        <v>11</v>
      </c>
      <c r="S50" s="89">
        <v>2.0697461033827858</v>
      </c>
      <c r="T50" s="131">
        <v>1</v>
      </c>
      <c r="U50" s="89"/>
      <c r="V50" s="103">
        <v>1.22</v>
      </c>
      <c r="W50" s="106">
        <v>0.55000000000000004</v>
      </c>
      <c r="X50" s="109">
        <v>3.83</v>
      </c>
      <c r="Y50" s="60">
        <v>5.61</v>
      </c>
      <c r="Z50" s="31">
        <v>2</v>
      </c>
      <c r="AA50" s="87">
        <v>0.02</v>
      </c>
      <c r="AB50" s="1">
        <v>1</v>
      </c>
      <c r="AD50" s="171">
        <f>V50/Y50</f>
        <v>0.21746880570409979</v>
      </c>
    </row>
    <row r="51" spans="1:30" ht="15" customHeight="1">
      <c r="C51" s="4"/>
      <c r="D51" s="5"/>
      <c r="E51" s="34"/>
      <c r="F51" s="1"/>
      <c r="G51" s="1"/>
      <c r="H51" s="1"/>
      <c r="I51" s="1"/>
      <c r="J51" s="1"/>
      <c r="K51" s="1"/>
      <c r="L51" s="1"/>
      <c r="M51" s="1"/>
      <c r="N51" s="1"/>
      <c r="O51" s="1"/>
      <c r="P51" s="4"/>
      <c r="Q51" s="5"/>
      <c r="R51" s="159"/>
      <c r="S51" s="89"/>
      <c r="T51" s="131"/>
      <c r="U51" s="89"/>
      <c r="V51" s="103"/>
      <c r="W51" s="106"/>
      <c r="X51" s="109"/>
      <c r="Y51" s="60"/>
      <c r="Z51" s="31"/>
      <c r="AA51" s="87"/>
      <c r="AB51" s="1"/>
    </row>
    <row r="52" spans="1:30" ht="15" customHeight="1">
      <c r="C52" s="4"/>
      <c r="D52" s="5"/>
      <c r="E52" s="34"/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5"/>
      <c r="R52" s="159"/>
      <c r="S52" s="89">
        <f>AVERAGE(S49:S50)</f>
        <v>4.5397219238886608</v>
      </c>
      <c r="T52" s="147">
        <v>1</v>
      </c>
      <c r="U52" s="89"/>
      <c r="V52" s="103"/>
      <c r="W52" s="106"/>
      <c r="X52" s="109"/>
      <c r="Y52" s="89">
        <f>AVERAGE(Y49:Y50)</f>
        <v>5.4649999999999999</v>
      </c>
      <c r="Z52" s="152">
        <v>2</v>
      </c>
      <c r="AA52" s="87">
        <f>AVERAGE(AA49:AA50)</f>
        <v>0.14000000000000001</v>
      </c>
      <c r="AB52" s="151">
        <f>AVERAGE(AB49:AB50)</f>
        <v>1</v>
      </c>
    </row>
    <row r="53" spans="1:30" ht="15" customHeight="1">
      <c r="C53" s="4"/>
      <c r="D53" s="5"/>
      <c r="E53" s="34"/>
      <c r="F53" s="1"/>
      <c r="G53" s="1"/>
      <c r="H53" s="1"/>
      <c r="I53" s="1"/>
      <c r="J53" s="1"/>
      <c r="K53" s="1"/>
      <c r="L53" s="1"/>
      <c r="M53" s="1"/>
      <c r="N53" s="1"/>
      <c r="O53" s="1"/>
      <c r="P53" s="4"/>
      <c r="Q53" s="5"/>
      <c r="R53" s="159"/>
      <c r="S53" s="89"/>
      <c r="T53" s="131"/>
      <c r="U53" s="89"/>
      <c r="V53" s="103"/>
      <c r="W53" s="106"/>
      <c r="X53" s="109"/>
      <c r="Y53" s="60"/>
      <c r="Z53" s="31"/>
      <c r="AA53" s="87"/>
      <c r="AB53" s="1"/>
    </row>
    <row r="54" spans="1:30" ht="15" customHeight="1">
      <c r="A54" s="21">
        <v>142</v>
      </c>
      <c r="B54" s="21">
        <v>31</v>
      </c>
      <c r="C54" s="4" t="s">
        <v>461</v>
      </c>
      <c r="D54" s="4" t="s">
        <v>462</v>
      </c>
      <c r="E54" s="32" t="s">
        <v>463</v>
      </c>
      <c r="F54" s="32" t="s">
        <v>464</v>
      </c>
      <c r="G54" s="1" t="s">
        <v>317</v>
      </c>
      <c r="H54" s="1">
        <v>13</v>
      </c>
      <c r="I54" s="1">
        <v>12</v>
      </c>
      <c r="J54" s="1">
        <v>4</v>
      </c>
      <c r="K54" s="1"/>
      <c r="L54" s="1" t="s">
        <v>318</v>
      </c>
      <c r="M54" s="1">
        <v>59</v>
      </c>
      <c r="N54" s="1">
        <v>30</v>
      </c>
      <c r="O54" s="1">
        <v>4</v>
      </c>
      <c r="P54" s="4" t="s">
        <v>461</v>
      </c>
      <c r="Q54" s="4" t="s">
        <v>462</v>
      </c>
      <c r="R54" s="159">
        <v>12</v>
      </c>
      <c r="S54" s="27">
        <v>1.825587728013863</v>
      </c>
      <c r="T54" s="131">
        <v>1</v>
      </c>
      <c r="U54" s="27"/>
      <c r="V54" s="101">
        <v>2.8326371641454053</v>
      </c>
      <c r="W54" s="103">
        <v>0</v>
      </c>
      <c r="X54" s="101">
        <v>0.27531867746109251</v>
      </c>
      <c r="Y54" s="50">
        <v>3.1079558416064978</v>
      </c>
      <c r="Z54" s="89">
        <v>1</v>
      </c>
      <c r="AA54" s="96">
        <v>0.7851853395639663</v>
      </c>
      <c r="AB54" s="1">
        <v>1</v>
      </c>
      <c r="AD54" s="171">
        <f>V54/Y54</f>
        <v>0.91141486832747898</v>
      </c>
    </row>
    <row r="55" spans="1:30" ht="15" customHeight="1">
      <c r="A55" s="21">
        <v>143</v>
      </c>
      <c r="B55" s="21">
        <v>32</v>
      </c>
      <c r="C55" s="4" t="s">
        <v>20</v>
      </c>
      <c r="D55" s="4" t="s">
        <v>67</v>
      </c>
      <c r="E55" s="32" t="s">
        <v>350</v>
      </c>
      <c r="F55" s="32" t="s">
        <v>460</v>
      </c>
      <c r="G55" s="1" t="s">
        <v>317</v>
      </c>
      <c r="H55" s="1">
        <v>10</v>
      </c>
      <c r="I55" s="1">
        <v>7</v>
      </c>
      <c r="J55" s="1">
        <v>53</v>
      </c>
      <c r="K55" s="1"/>
      <c r="L55" s="1" t="s">
        <v>318</v>
      </c>
      <c r="M55" s="1">
        <v>61</v>
      </c>
      <c r="N55" s="1">
        <v>3</v>
      </c>
      <c r="O55" s="1">
        <v>5</v>
      </c>
      <c r="P55" s="4" t="s">
        <v>20</v>
      </c>
      <c r="Q55" s="4" t="s">
        <v>67</v>
      </c>
      <c r="R55" s="159">
        <v>12</v>
      </c>
      <c r="S55" s="27">
        <v>5.6525617999247872</v>
      </c>
      <c r="T55" s="131">
        <v>1</v>
      </c>
      <c r="U55" s="27"/>
      <c r="V55" s="101">
        <v>0.67</v>
      </c>
      <c r="W55" s="101">
        <v>0.67</v>
      </c>
      <c r="X55" s="101">
        <v>0.79</v>
      </c>
      <c r="Y55" s="50">
        <v>2.13</v>
      </c>
      <c r="Z55" s="89">
        <v>1</v>
      </c>
      <c r="AA55" s="96">
        <v>1.07</v>
      </c>
      <c r="AB55" s="1">
        <v>1</v>
      </c>
      <c r="AD55" s="171">
        <f>V55/Y55</f>
        <v>0.31455399061032868</v>
      </c>
    </row>
    <row r="56" spans="1:30" ht="15" customHeight="1">
      <c r="C56" s="4"/>
      <c r="D56" s="4"/>
      <c r="E56" s="32"/>
      <c r="F56" s="32"/>
      <c r="G56" s="1"/>
      <c r="H56" s="1"/>
      <c r="I56" s="1"/>
      <c r="J56" s="1"/>
      <c r="K56" s="1"/>
      <c r="L56" s="1"/>
      <c r="M56" s="1"/>
      <c r="N56" s="1"/>
      <c r="O56" s="1"/>
      <c r="P56" s="4"/>
      <c r="Q56" s="4"/>
      <c r="R56" s="159"/>
      <c r="S56" s="27"/>
      <c r="T56" s="131"/>
      <c r="U56" s="27"/>
      <c r="V56" s="101"/>
      <c r="W56" s="101"/>
      <c r="X56" s="101"/>
      <c r="Y56" s="50"/>
      <c r="Z56" s="89"/>
      <c r="AA56" s="96"/>
      <c r="AB56" s="1"/>
    </row>
    <row r="57" spans="1:30" ht="15" customHeight="1">
      <c r="C57" s="4"/>
      <c r="D57" s="4"/>
      <c r="E57" s="32"/>
      <c r="F57" s="32"/>
      <c r="G57" s="1"/>
      <c r="H57" s="1"/>
      <c r="I57" s="1"/>
      <c r="J57" s="1"/>
      <c r="K57" s="1"/>
      <c r="L57" s="1"/>
      <c r="M57" s="1"/>
      <c r="N57" s="1"/>
      <c r="O57" s="1"/>
      <c r="P57" s="4"/>
      <c r="Q57" s="4"/>
      <c r="R57" s="159"/>
      <c r="S57" s="89">
        <f>AVERAGE(S54:S55)</f>
        <v>3.7390747639693251</v>
      </c>
      <c r="T57" s="147">
        <v>1</v>
      </c>
      <c r="U57" s="89"/>
      <c r="V57" s="103"/>
      <c r="W57" s="106"/>
      <c r="X57" s="109"/>
      <c r="Y57" s="89">
        <f>AVERAGE(Y54:Y55)</f>
        <v>2.6189779208032489</v>
      </c>
      <c r="Z57" s="200">
        <v>1</v>
      </c>
      <c r="AA57" s="87">
        <f>AVERAGE(AA54:AA55)</f>
        <v>0.92759266978198318</v>
      </c>
      <c r="AB57" s="151">
        <f>AVERAGE(AB54:AB55)</f>
        <v>1</v>
      </c>
    </row>
    <row r="58" spans="1:30" ht="15" customHeight="1">
      <c r="C58" s="4"/>
      <c r="D58" s="4"/>
      <c r="E58" s="32"/>
      <c r="F58" s="32"/>
      <c r="G58" s="1"/>
      <c r="H58" s="1"/>
      <c r="I58" s="1"/>
      <c r="J58" s="1"/>
      <c r="K58" s="1"/>
      <c r="L58" s="1"/>
      <c r="M58" s="1"/>
      <c r="N58" s="1"/>
      <c r="O58" s="1"/>
      <c r="P58" s="4"/>
      <c r="Q58" s="4"/>
      <c r="R58" s="159"/>
      <c r="S58" s="27"/>
      <c r="T58" s="131"/>
      <c r="U58" s="27"/>
      <c r="V58" s="101"/>
      <c r="W58" s="101"/>
      <c r="X58" s="101"/>
      <c r="Y58" s="50"/>
      <c r="Z58" s="89"/>
      <c r="AA58" s="96"/>
      <c r="AB58" s="1"/>
    </row>
    <row r="59" spans="1:30" ht="15" customHeight="1">
      <c r="A59" s="21">
        <v>158</v>
      </c>
      <c r="B59" s="21">
        <v>36</v>
      </c>
      <c r="C59" s="4" t="s">
        <v>159</v>
      </c>
      <c r="D59" s="5" t="s">
        <v>160</v>
      </c>
      <c r="E59" s="32" t="s">
        <v>345</v>
      </c>
      <c r="F59" s="32" t="s">
        <v>346</v>
      </c>
      <c r="G59" s="1" t="s">
        <v>147</v>
      </c>
      <c r="H59" s="1">
        <v>29</v>
      </c>
      <c r="I59" s="1">
        <v>20</v>
      </c>
      <c r="J59" s="1">
        <v>0.92</v>
      </c>
      <c r="K59" s="12"/>
      <c r="L59" s="1" t="s">
        <v>318</v>
      </c>
      <c r="M59" s="1">
        <v>71</v>
      </c>
      <c r="N59" s="1">
        <v>20</v>
      </c>
      <c r="O59" s="1">
        <v>11.13</v>
      </c>
      <c r="P59" s="4" t="s">
        <v>159</v>
      </c>
      <c r="Q59" s="5" t="s">
        <v>160</v>
      </c>
      <c r="R59" s="159">
        <v>13</v>
      </c>
      <c r="S59" s="27">
        <v>4.4826895869553693</v>
      </c>
      <c r="T59" s="131">
        <v>1</v>
      </c>
      <c r="U59" s="27"/>
      <c r="V59" s="101">
        <v>2.14</v>
      </c>
      <c r="W59" s="101">
        <v>8.9</v>
      </c>
      <c r="X59" s="101">
        <v>5.34</v>
      </c>
      <c r="Y59" s="50">
        <v>16.380000000000003</v>
      </c>
      <c r="Z59" s="31">
        <v>2</v>
      </c>
      <c r="AA59" s="96">
        <v>2.52</v>
      </c>
      <c r="AB59" s="1">
        <v>2</v>
      </c>
      <c r="AD59" s="171">
        <f>V59/Y59</f>
        <v>0.13064713064713063</v>
      </c>
    </row>
    <row r="60" spans="1:30" ht="15" customHeight="1">
      <c r="A60" s="21">
        <v>159</v>
      </c>
      <c r="B60" s="21">
        <v>36</v>
      </c>
      <c r="C60" s="4" t="s">
        <v>159</v>
      </c>
      <c r="D60" s="5" t="s">
        <v>161</v>
      </c>
      <c r="E60" s="47" t="s">
        <v>347</v>
      </c>
      <c r="F60" s="32" t="s">
        <v>348</v>
      </c>
      <c r="G60" s="1" t="s">
        <v>147</v>
      </c>
      <c r="H60" s="1">
        <v>36</v>
      </c>
      <c r="I60" s="1">
        <v>45</v>
      </c>
      <c r="J60" s="1">
        <v>55.3</v>
      </c>
      <c r="K60" s="12"/>
      <c r="L60" s="1" t="s">
        <v>318</v>
      </c>
      <c r="M60" s="1">
        <v>73</v>
      </c>
      <c r="N60" s="1">
        <v>9</v>
      </c>
      <c r="O60" s="1">
        <v>30.36</v>
      </c>
      <c r="P60" s="4" t="s">
        <v>159</v>
      </c>
      <c r="Q60" s="5" t="s">
        <v>161</v>
      </c>
      <c r="R60" s="159">
        <v>13</v>
      </c>
      <c r="S60" s="27">
        <v>49.983714835574268</v>
      </c>
      <c r="T60" s="27">
        <v>2</v>
      </c>
      <c r="U60" s="27"/>
      <c r="V60" s="101">
        <v>1.28</v>
      </c>
      <c r="W60" s="101">
        <v>0.19333276462207599</v>
      </c>
      <c r="X60" s="101">
        <v>0.21256748217355995</v>
      </c>
      <c r="Y60" s="50">
        <v>1.6859002467956359</v>
      </c>
      <c r="Z60" s="89">
        <v>1</v>
      </c>
      <c r="AA60" s="96">
        <v>0.18</v>
      </c>
      <c r="AB60" s="1">
        <v>1</v>
      </c>
      <c r="AD60" s="171">
        <f>V60/Y60</f>
        <v>0.75923827784762232</v>
      </c>
    </row>
    <row r="61" spans="1:30" ht="15" customHeight="1">
      <c r="A61" s="21">
        <v>160</v>
      </c>
      <c r="B61" s="21">
        <v>36</v>
      </c>
      <c r="C61" s="4" t="s">
        <v>159</v>
      </c>
      <c r="D61" s="5" t="s">
        <v>38</v>
      </c>
      <c r="E61" s="47" t="s">
        <v>398</v>
      </c>
      <c r="F61" s="1">
        <v>1003</v>
      </c>
      <c r="G61" s="1" t="s">
        <v>147</v>
      </c>
      <c r="H61" s="1">
        <v>33</v>
      </c>
      <c r="I61" s="1">
        <v>35</v>
      </c>
      <c r="J61" s="1">
        <v>1.43</v>
      </c>
      <c r="K61" s="12"/>
      <c r="L61" s="1" t="s">
        <v>318</v>
      </c>
      <c r="M61" s="1">
        <v>71</v>
      </c>
      <c r="N61" s="1">
        <v>36</v>
      </c>
      <c r="O61" s="1">
        <v>47.06</v>
      </c>
      <c r="P61" s="4" t="s">
        <v>159</v>
      </c>
      <c r="Q61" s="5" t="s">
        <v>38</v>
      </c>
      <c r="R61" s="159">
        <v>13</v>
      </c>
      <c r="S61" s="27">
        <v>33.681075691000004</v>
      </c>
      <c r="T61" s="27">
        <v>2</v>
      </c>
      <c r="U61" s="27"/>
      <c r="V61" s="101">
        <v>3.38</v>
      </c>
      <c r="W61" s="101">
        <v>1.36</v>
      </c>
      <c r="X61" s="101">
        <v>2.15</v>
      </c>
      <c r="Y61" s="50">
        <v>6.89</v>
      </c>
      <c r="Z61" s="31">
        <v>2</v>
      </c>
      <c r="AA61" s="96">
        <v>0.3</v>
      </c>
      <c r="AB61" s="1">
        <v>1</v>
      </c>
      <c r="AD61" s="171">
        <f>V61/Y61</f>
        <v>0.49056603773584906</v>
      </c>
    </row>
    <row r="62" spans="1:30" ht="15" customHeight="1">
      <c r="C62" s="4"/>
      <c r="D62" s="5"/>
      <c r="E62" s="47"/>
      <c r="F62" s="1"/>
      <c r="G62" s="1"/>
      <c r="H62" s="1"/>
      <c r="I62" s="1"/>
      <c r="J62" s="1"/>
      <c r="K62" s="12"/>
      <c r="L62" s="1"/>
      <c r="M62" s="1"/>
      <c r="N62" s="1"/>
      <c r="O62" s="1"/>
      <c r="P62" s="4"/>
      <c r="Q62" s="5"/>
      <c r="R62" s="159"/>
      <c r="S62" s="27"/>
      <c r="T62" s="27"/>
      <c r="U62" s="27"/>
      <c r="V62" s="101"/>
      <c r="W62" s="101"/>
      <c r="X62" s="101"/>
      <c r="Y62" s="50"/>
      <c r="Z62" s="31"/>
      <c r="AA62" s="96"/>
      <c r="AB62" s="1"/>
    </row>
    <row r="63" spans="1:30" ht="15" customHeight="1">
      <c r="C63" s="4"/>
      <c r="D63" s="5"/>
      <c r="E63" s="47"/>
      <c r="F63" s="1"/>
      <c r="G63" s="1"/>
      <c r="H63" s="1"/>
      <c r="I63" s="1"/>
      <c r="J63" s="1"/>
      <c r="K63" s="12"/>
      <c r="L63" s="1"/>
      <c r="M63" s="1"/>
      <c r="N63" s="1"/>
      <c r="O63" s="1"/>
      <c r="P63" s="4"/>
      <c r="Q63" s="5"/>
      <c r="R63" s="159"/>
      <c r="S63" s="89">
        <f>AVERAGE(S59:S61)</f>
        <v>29.382493371176547</v>
      </c>
      <c r="T63" s="182">
        <v>2</v>
      </c>
      <c r="U63" s="89"/>
      <c r="V63" s="98"/>
      <c r="W63" s="99"/>
      <c r="X63" s="98"/>
      <c r="Y63" s="89">
        <f>AVERAGE(Y59:Y61)</f>
        <v>8.318633415598546</v>
      </c>
      <c r="Z63" s="182">
        <v>2</v>
      </c>
      <c r="AA63" s="87">
        <f>AVERAGE(AA59:AA61)</f>
        <v>1</v>
      </c>
      <c r="AB63" s="151">
        <v>1</v>
      </c>
    </row>
    <row r="64" spans="1:30" ht="15" customHeight="1">
      <c r="C64" s="4"/>
      <c r="D64" s="5"/>
      <c r="E64" s="47"/>
      <c r="F64" s="1"/>
      <c r="G64" s="1"/>
      <c r="H64" s="1"/>
      <c r="I64" s="1"/>
      <c r="J64" s="1"/>
      <c r="K64" s="12"/>
      <c r="L64" s="1"/>
      <c r="M64" s="1"/>
      <c r="N64" s="1"/>
      <c r="O64" s="1"/>
      <c r="P64" s="4"/>
      <c r="Q64" s="5"/>
      <c r="R64" s="159"/>
      <c r="S64" s="27"/>
      <c r="T64" s="27"/>
      <c r="U64" s="27"/>
      <c r="V64" s="101"/>
      <c r="W64" s="101"/>
      <c r="X64" s="101"/>
      <c r="Y64" s="50"/>
      <c r="Z64" s="31"/>
      <c r="AA64" s="96"/>
      <c r="AB64" s="1"/>
    </row>
    <row r="65" spans="1:34" ht="15" customHeight="1">
      <c r="A65" s="21">
        <v>156</v>
      </c>
      <c r="B65" s="21">
        <v>34</v>
      </c>
      <c r="C65" s="10" t="s">
        <v>61</v>
      </c>
      <c r="D65" s="65" t="s">
        <v>64</v>
      </c>
      <c r="E65" s="12">
        <v>11041100</v>
      </c>
      <c r="F65" s="1">
        <v>110208</v>
      </c>
      <c r="G65" s="1" t="s">
        <v>147</v>
      </c>
      <c r="H65" s="1">
        <v>34</v>
      </c>
      <c r="I65" s="1">
        <v>23</v>
      </c>
      <c r="J65" s="1">
        <v>60</v>
      </c>
      <c r="K65" s="1"/>
      <c r="L65" s="1" t="s">
        <v>318</v>
      </c>
      <c r="M65" s="1">
        <v>53</v>
      </c>
      <c r="N65" s="1">
        <v>46</v>
      </c>
      <c r="O65" s="1">
        <v>0.01</v>
      </c>
      <c r="P65" s="10" t="s">
        <v>61</v>
      </c>
      <c r="Q65" s="65" t="s">
        <v>64</v>
      </c>
      <c r="R65" s="161">
        <v>14</v>
      </c>
      <c r="S65" s="87">
        <v>0</v>
      </c>
      <c r="T65" s="131">
        <v>1</v>
      </c>
      <c r="U65" s="89"/>
      <c r="V65" s="103">
        <v>0</v>
      </c>
      <c r="W65" s="106">
        <v>0</v>
      </c>
      <c r="X65" s="109">
        <v>0</v>
      </c>
      <c r="Y65" s="146">
        <v>0</v>
      </c>
      <c r="Z65" s="89">
        <v>1</v>
      </c>
      <c r="AA65" s="87">
        <v>0.12</v>
      </c>
      <c r="AB65" s="1">
        <v>1</v>
      </c>
    </row>
    <row r="66" spans="1:34" ht="15" customHeight="1">
      <c r="A66" s="21">
        <v>157</v>
      </c>
      <c r="B66" s="21">
        <v>35</v>
      </c>
      <c r="C66" s="4" t="s">
        <v>162</v>
      </c>
      <c r="D66" s="5" t="s">
        <v>19</v>
      </c>
      <c r="E66" s="32" t="s">
        <v>57</v>
      </c>
      <c r="F66" s="32" t="s">
        <v>349</v>
      </c>
      <c r="G66" s="1" t="s">
        <v>147</v>
      </c>
      <c r="H66" s="1">
        <v>34</v>
      </c>
      <c r="I66" s="1">
        <v>29</v>
      </c>
      <c r="J66" s="1">
        <v>5.7</v>
      </c>
      <c r="K66" s="12"/>
      <c r="L66" s="1" t="s">
        <v>318</v>
      </c>
      <c r="M66" s="1">
        <v>58</v>
      </c>
      <c r="N66" s="1">
        <v>28</v>
      </c>
      <c r="O66" s="1">
        <v>50.1</v>
      </c>
      <c r="P66" s="4" t="s">
        <v>162</v>
      </c>
      <c r="Q66" s="5" t="s">
        <v>19</v>
      </c>
      <c r="R66" s="159">
        <v>14</v>
      </c>
      <c r="S66" s="27">
        <v>92.510448241025514</v>
      </c>
      <c r="T66" s="91">
        <v>3</v>
      </c>
      <c r="U66" s="27"/>
      <c r="V66" s="101">
        <v>6.16</v>
      </c>
      <c r="W66" s="101">
        <v>3.86</v>
      </c>
      <c r="X66" s="101">
        <v>5.67</v>
      </c>
      <c r="Y66" s="50">
        <v>15.69</v>
      </c>
      <c r="Z66" s="31">
        <v>2</v>
      </c>
      <c r="AA66" s="96">
        <v>0.32</v>
      </c>
      <c r="AB66" s="1">
        <v>1</v>
      </c>
    </row>
    <row r="67" spans="1:34" ht="15" customHeight="1">
      <c r="C67" s="4"/>
      <c r="D67" s="5"/>
      <c r="E67" s="32"/>
      <c r="F67" s="32"/>
      <c r="G67" s="1"/>
      <c r="H67" s="1"/>
      <c r="I67" s="1"/>
      <c r="J67" s="1"/>
      <c r="K67" s="12"/>
      <c r="L67" s="1"/>
      <c r="M67" s="1"/>
      <c r="N67" s="1"/>
      <c r="O67" s="1"/>
      <c r="P67" s="4"/>
      <c r="Q67" s="5"/>
      <c r="R67" s="159"/>
      <c r="S67" s="27"/>
      <c r="T67" s="91"/>
      <c r="U67" s="27"/>
      <c r="V67" s="101"/>
      <c r="W67" s="101"/>
      <c r="X67" s="101"/>
      <c r="Y67" s="50"/>
      <c r="Z67" s="31"/>
      <c r="AA67" s="96"/>
      <c r="AB67" s="1"/>
    </row>
    <row r="68" spans="1:34" ht="15" customHeight="1">
      <c r="C68" s="4"/>
      <c r="D68" s="5"/>
      <c r="E68" s="32"/>
      <c r="F68" s="32"/>
      <c r="G68" s="1"/>
      <c r="H68" s="1"/>
      <c r="I68" s="1"/>
      <c r="J68" s="1"/>
      <c r="K68" s="12"/>
      <c r="L68" s="1"/>
      <c r="M68" s="1"/>
      <c r="N68" s="1"/>
      <c r="O68" s="1"/>
      <c r="P68" s="4"/>
      <c r="Q68" s="5"/>
      <c r="R68" s="159"/>
      <c r="S68" s="89">
        <f>AVERAGE(S65:S66)</f>
        <v>46.255224120512757</v>
      </c>
      <c r="T68" s="201">
        <v>2</v>
      </c>
      <c r="U68" s="89"/>
      <c r="V68" s="103"/>
      <c r="W68" s="106"/>
      <c r="X68" s="109"/>
      <c r="Y68" s="89">
        <f>AVERAGE(Y65:Y66)</f>
        <v>7.8449999999999998</v>
      </c>
      <c r="Z68" s="152">
        <v>2</v>
      </c>
      <c r="AA68" s="87">
        <f>AVERAGE(AA65:AA66)</f>
        <v>0.22</v>
      </c>
      <c r="AB68" s="151">
        <f>AVERAGE(AB65:AB66)</f>
        <v>1</v>
      </c>
    </row>
    <row r="69" spans="1:34" ht="15" customHeight="1">
      <c r="C69" s="4"/>
      <c r="D69" s="5"/>
      <c r="E69" s="32"/>
      <c r="F69" s="32"/>
      <c r="G69" s="1"/>
      <c r="H69" s="1"/>
      <c r="I69" s="1"/>
      <c r="J69" s="1"/>
      <c r="K69" s="12"/>
      <c r="L69" s="1"/>
      <c r="M69" s="1"/>
      <c r="N69" s="1"/>
      <c r="O69" s="1"/>
      <c r="P69" s="4"/>
      <c r="Q69" s="5"/>
      <c r="R69" s="159"/>
      <c r="S69" s="27"/>
      <c r="T69" s="91"/>
      <c r="U69" s="27"/>
      <c r="V69" s="101"/>
      <c r="W69" s="101"/>
      <c r="X69" s="101"/>
      <c r="Y69" s="50"/>
      <c r="Z69" s="31"/>
      <c r="AA69" s="96"/>
      <c r="AB69" s="1"/>
    </row>
    <row r="70" spans="1:34" ht="15" customHeight="1">
      <c r="A70" s="21">
        <v>144</v>
      </c>
      <c r="B70" s="21">
        <v>33</v>
      </c>
      <c r="C70" s="4" t="s">
        <v>296</v>
      </c>
      <c r="D70" s="4" t="s">
        <v>297</v>
      </c>
      <c r="E70" s="32" t="s">
        <v>465</v>
      </c>
      <c r="F70" s="32" t="s">
        <v>466</v>
      </c>
      <c r="G70" s="1" t="s">
        <v>147</v>
      </c>
      <c r="H70" s="1">
        <v>23</v>
      </c>
      <c r="I70" s="1">
        <v>58</v>
      </c>
      <c r="J70" s="1">
        <v>49.7</v>
      </c>
      <c r="K70" s="1"/>
      <c r="L70" s="1" t="s">
        <v>318</v>
      </c>
      <c r="M70" s="1">
        <v>46</v>
      </c>
      <c r="N70" s="1">
        <v>18</v>
      </c>
      <c r="O70" s="1">
        <v>49.2</v>
      </c>
      <c r="P70" s="4" t="s">
        <v>296</v>
      </c>
      <c r="Q70" s="4" t="s">
        <v>297</v>
      </c>
      <c r="R70" s="159">
        <v>15</v>
      </c>
      <c r="S70" s="27">
        <v>369.00490104801463</v>
      </c>
      <c r="T70" s="89">
        <v>4</v>
      </c>
      <c r="U70" s="27"/>
      <c r="V70" s="101">
        <v>3.33</v>
      </c>
      <c r="W70" s="101">
        <v>7.32</v>
      </c>
      <c r="X70" s="101">
        <v>10.97</v>
      </c>
      <c r="Y70" s="58">
        <v>21.62</v>
      </c>
      <c r="Z70" s="42">
        <v>3</v>
      </c>
      <c r="AA70" s="96">
        <v>0.04</v>
      </c>
      <c r="AB70" s="1">
        <v>1</v>
      </c>
      <c r="AD70" s="171">
        <f>V70/Y70</f>
        <v>0.15402405180388529</v>
      </c>
    </row>
    <row r="71" spans="1:34" ht="15" customHeight="1">
      <c r="A71" s="21">
        <v>145</v>
      </c>
      <c r="B71" s="21">
        <v>33</v>
      </c>
      <c r="C71" s="4" t="s">
        <v>296</v>
      </c>
      <c r="D71" s="4" t="s">
        <v>298</v>
      </c>
      <c r="E71" s="47">
        <v>10012700</v>
      </c>
      <c r="F71" s="32" t="s">
        <v>467</v>
      </c>
      <c r="G71" s="1" t="s">
        <v>147</v>
      </c>
      <c r="H71" s="1">
        <v>23</v>
      </c>
      <c r="I71" s="1">
        <v>59</v>
      </c>
      <c r="J71" s="1">
        <v>54.27</v>
      </c>
      <c r="K71" s="1"/>
      <c r="L71" s="1" t="s">
        <v>318</v>
      </c>
      <c r="M71" s="1">
        <v>46</v>
      </c>
      <c r="N71" s="1">
        <v>23</v>
      </c>
      <c r="O71" s="1">
        <v>30.92</v>
      </c>
      <c r="P71" s="4" t="s">
        <v>296</v>
      </c>
      <c r="Q71" s="4" t="s">
        <v>298</v>
      </c>
      <c r="R71" s="159">
        <v>15</v>
      </c>
      <c r="S71" s="27">
        <v>308.85745818901023</v>
      </c>
      <c r="T71" s="89">
        <v>4</v>
      </c>
      <c r="U71" s="27"/>
      <c r="V71" s="101">
        <v>28.953393390889378</v>
      </c>
      <c r="W71" s="101">
        <v>6.6872042971967209</v>
      </c>
      <c r="X71" s="101">
        <v>10.419796667912811</v>
      </c>
      <c r="Y71" s="50">
        <v>46.060394355998909</v>
      </c>
      <c r="Z71" s="42">
        <v>3</v>
      </c>
      <c r="AA71" s="96">
        <v>6.170147211867981</v>
      </c>
      <c r="AB71" s="12">
        <v>3</v>
      </c>
      <c r="AD71" s="172">
        <f>V71/Y71</f>
        <v>0.62859629831020947</v>
      </c>
    </row>
    <row r="72" spans="1:34" ht="15" customHeight="1">
      <c r="A72" s="21">
        <v>147</v>
      </c>
      <c r="B72" s="21">
        <v>33</v>
      </c>
      <c r="C72" s="4" t="s">
        <v>296</v>
      </c>
      <c r="D72" s="4" t="s">
        <v>28</v>
      </c>
      <c r="E72" s="135">
        <v>10072700</v>
      </c>
      <c r="F72" s="1">
        <v>100530</v>
      </c>
      <c r="G72" s="1" t="s">
        <v>147</v>
      </c>
      <c r="H72" s="1">
        <v>22</v>
      </c>
      <c r="I72" s="1">
        <v>56</v>
      </c>
      <c r="J72" s="1">
        <v>13.26</v>
      </c>
      <c r="K72" s="1"/>
      <c r="L72" s="1" t="s">
        <v>318</v>
      </c>
      <c r="M72" s="1">
        <v>42</v>
      </c>
      <c r="N72" s="1">
        <v>28</v>
      </c>
      <c r="O72" s="1">
        <v>17.09</v>
      </c>
      <c r="P72" s="4" t="s">
        <v>296</v>
      </c>
      <c r="Q72" s="4" t="s">
        <v>28</v>
      </c>
      <c r="R72" s="159">
        <v>15</v>
      </c>
      <c r="S72" s="92">
        <v>42.025432538439027</v>
      </c>
      <c r="T72" s="27">
        <v>2</v>
      </c>
      <c r="U72" s="92"/>
      <c r="V72" s="136">
        <v>4.6215623087515301</v>
      </c>
      <c r="W72" s="136">
        <v>1.0586863247617126</v>
      </c>
      <c r="X72" s="137">
        <v>0.51248304147052492</v>
      </c>
      <c r="Y72" s="138">
        <v>6.1927316749837678</v>
      </c>
      <c r="Z72" s="31">
        <v>2</v>
      </c>
      <c r="AA72" s="139">
        <v>0.87</v>
      </c>
      <c r="AB72" s="1">
        <v>1</v>
      </c>
      <c r="AD72" s="172">
        <f>V72/Y72</f>
        <v>0.74628815703752316</v>
      </c>
    </row>
    <row r="73" spans="1:34" ht="15" customHeight="1">
      <c r="A73" s="21">
        <v>148</v>
      </c>
      <c r="B73" s="21">
        <v>33</v>
      </c>
      <c r="C73" s="4" t="s">
        <v>296</v>
      </c>
      <c r="D73" s="140" t="s">
        <v>105</v>
      </c>
      <c r="E73" s="141">
        <v>12092500</v>
      </c>
      <c r="F73" s="142">
        <v>120507</v>
      </c>
      <c r="G73" s="142" t="s">
        <v>221</v>
      </c>
      <c r="H73" s="142">
        <v>23</v>
      </c>
      <c r="I73" s="142">
        <v>59</v>
      </c>
      <c r="J73" s="142">
        <v>55.27</v>
      </c>
      <c r="K73" s="142" t="s">
        <v>106</v>
      </c>
      <c r="L73" s="142" t="s">
        <v>35</v>
      </c>
      <c r="M73" s="142">
        <v>46</v>
      </c>
      <c r="N73" s="142">
        <v>18</v>
      </c>
      <c r="O73" s="142">
        <v>53.09</v>
      </c>
      <c r="P73" s="4" t="s">
        <v>296</v>
      </c>
      <c r="Q73" s="140" t="s">
        <v>105</v>
      </c>
      <c r="R73" s="169">
        <v>15</v>
      </c>
      <c r="S73" s="93">
        <v>1471.3664081209531</v>
      </c>
      <c r="T73" s="89">
        <v>5</v>
      </c>
      <c r="U73" s="37"/>
      <c r="V73" s="109" t="s">
        <v>107</v>
      </c>
      <c r="W73" s="109" t="s">
        <v>107</v>
      </c>
      <c r="X73" s="109" t="s">
        <v>107</v>
      </c>
      <c r="Y73" s="109" t="s">
        <v>107</v>
      </c>
      <c r="Z73" s="109"/>
      <c r="AA73" s="109" t="s">
        <v>107</v>
      </c>
      <c r="AB73" s="37"/>
    </row>
    <row r="74" spans="1:34" ht="15" customHeight="1">
      <c r="A74" s="21">
        <v>149</v>
      </c>
      <c r="B74" s="21">
        <v>33</v>
      </c>
      <c r="C74" s="4" t="s">
        <v>296</v>
      </c>
      <c r="D74" s="140" t="s">
        <v>108</v>
      </c>
      <c r="E74" s="141">
        <v>12092501</v>
      </c>
      <c r="F74" s="142">
        <v>120424</v>
      </c>
      <c r="G74" s="142" t="s">
        <v>221</v>
      </c>
      <c r="H74" s="142">
        <v>23</v>
      </c>
      <c r="I74" s="142">
        <v>58</v>
      </c>
      <c r="J74" s="142">
        <v>14.29</v>
      </c>
      <c r="K74" s="142" t="s">
        <v>106</v>
      </c>
      <c r="L74" s="142" t="s">
        <v>35</v>
      </c>
      <c r="M74" s="142">
        <v>46</v>
      </c>
      <c r="N74" s="142">
        <v>22</v>
      </c>
      <c r="O74" s="142">
        <v>55.78</v>
      </c>
      <c r="P74" s="4" t="s">
        <v>296</v>
      </c>
      <c r="Q74" s="140" t="s">
        <v>108</v>
      </c>
      <c r="R74" s="169">
        <v>15</v>
      </c>
      <c r="S74" s="93">
        <v>2402.3667497503002</v>
      </c>
      <c r="T74" s="89">
        <v>5</v>
      </c>
      <c r="U74" s="37"/>
      <c r="V74" s="109" t="s">
        <v>107</v>
      </c>
      <c r="W74" s="109" t="s">
        <v>107</v>
      </c>
      <c r="X74" s="109" t="s">
        <v>107</v>
      </c>
      <c r="Y74" s="109" t="s">
        <v>107</v>
      </c>
      <c r="Z74" s="109"/>
      <c r="AA74" s="109" t="s">
        <v>107</v>
      </c>
      <c r="AB74" s="12"/>
    </row>
    <row r="75" spans="1:34" ht="15" customHeight="1">
      <c r="A75" s="21">
        <v>150</v>
      </c>
      <c r="B75" s="21">
        <v>33</v>
      </c>
      <c r="C75" s="4" t="s">
        <v>296</v>
      </c>
      <c r="D75" s="140" t="s">
        <v>109</v>
      </c>
      <c r="E75" s="141">
        <v>12092502</v>
      </c>
      <c r="F75" s="142">
        <v>120510</v>
      </c>
      <c r="G75" s="142" t="s">
        <v>221</v>
      </c>
      <c r="H75" s="142">
        <v>23</v>
      </c>
      <c r="I75" s="142">
        <v>54</v>
      </c>
      <c r="J75" s="142">
        <v>34.36</v>
      </c>
      <c r="K75" s="142" t="s">
        <v>106</v>
      </c>
      <c r="L75" s="142" t="s">
        <v>35</v>
      </c>
      <c r="M75" s="142">
        <v>46</v>
      </c>
      <c r="N75" s="142">
        <v>9</v>
      </c>
      <c r="O75" s="142">
        <v>54.52</v>
      </c>
      <c r="P75" s="4" t="s">
        <v>296</v>
      </c>
      <c r="Q75" s="140" t="s">
        <v>109</v>
      </c>
      <c r="R75" s="169">
        <v>15</v>
      </c>
      <c r="S75" s="93">
        <v>2319.6813671715772</v>
      </c>
      <c r="T75" s="89">
        <v>5</v>
      </c>
      <c r="U75" s="37"/>
      <c r="V75" s="109" t="s">
        <v>107</v>
      </c>
      <c r="W75" s="109" t="s">
        <v>107</v>
      </c>
      <c r="X75" s="109" t="s">
        <v>107</v>
      </c>
      <c r="Y75" s="109" t="s">
        <v>107</v>
      </c>
      <c r="Z75" s="109"/>
      <c r="AA75" s="109" t="s">
        <v>107</v>
      </c>
      <c r="AB75" s="12"/>
    </row>
    <row r="76" spans="1:34" ht="15" customHeight="1">
      <c r="A76" s="21">
        <v>151</v>
      </c>
      <c r="B76" s="21">
        <v>33</v>
      </c>
      <c r="C76" s="4" t="s">
        <v>296</v>
      </c>
      <c r="D76" s="140" t="s">
        <v>110</v>
      </c>
      <c r="E76" s="141">
        <v>12092503</v>
      </c>
      <c r="F76" s="142">
        <v>120425</v>
      </c>
      <c r="G76" s="142" t="s">
        <v>221</v>
      </c>
      <c r="H76" s="142">
        <v>23</v>
      </c>
      <c r="I76" s="142">
        <v>52</v>
      </c>
      <c r="J76" s="142">
        <v>1.88</v>
      </c>
      <c r="K76" s="142" t="s">
        <v>106</v>
      </c>
      <c r="L76" s="142" t="s">
        <v>35</v>
      </c>
      <c r="M76" s="142">
        <v>46</v>
      </c>
      <c r="N76" s="142">
        <v>8</v>
      </c>
      <c r="O76" s="142">
        <v>4.6900000000000004</v>
      </c>
      <c r="P76" s="4" t="s">
        <v>296</v>
      </c>
      <c r="Q76" s="140" t="s">
        <v>110</v>
      </c>
      <c r="R76" s="169">
        <v>15</v>
      </c>
      <c r="S76" s="93">
        <v>1585.1560382431542</v>
      </c>
      <c r="T76" s="89">
        <v>5</v>
      </c>
      <c r="U76" s="37"/>
      <c r="V76" s="109" t="s">
        <v>107</v>
      </c>
      <c r="W76" s="109" t="s">
        <v>107</v>
      </c>
      <c r="X76" s="109" t="s">
        <v>107</v>
      </c>
      <c r="Y76" s="109" t="s">
        <v>107</v>
      </c>
      <c r="Z76" s="109"/>
      <c r="AA76" s="109" t="s">
        <v>107</v>
      </c>
      <c r="AB76" s="12"/>
    </row>
    <row r="77" spans="1:34" ht="15" customHeight="1">
      <c r="A77" s="21">
        <v>152</v>
      </c>
      <c r="B77" s="21">
        <v>33</v>
      </c>
      <c r="C77" s="4" t="s">
        <v>296</v>
      </c>
      <c r="D77" s="140" t="s">
        <v>111</v>
      </c>
      <c r="E77" s="141">
        <v>12092504</v>
      </c>
      <c r="F77" s="142">
        <v>120508</v>
      </c>
      <c r="G77" s="142" t="s">
        <v>221</v>
      </c>
      <c r="H77" s="142">
        <v>24</v>
      </c>
      <c r="I77" s="142">
        <v>0</v>
      </c>
      <c r="J77" s="142">
        <v>53.53</v>
      </c>
      <c r="K77" s="142" t="s">
        <v>106</v>
      </c>
      <c r="L77" s="142" t="s">
        <v>35</v>
      </c>
      <c r="M77" s="142">
        <v>46</v>
      </c>
      <c r="N77" s="142">
        <v>16</v>
      </c>
      <c r="O77" s="142">
        <v>24.3</v>
      </c>
      <c r="P77" s="4" t="s">
        <v>296</v>
      </c>
      <c r="Q77" s="140" t="s">
        <v>111</v>
      </c>
      <c r="R77" s="169">
        <v>15</v>
      </c>
      <c r="S77" s="93">
        <v>1537.8095825131388</v>
      </c>
      <c r="T77" s="89">
        <v>5</v>
      </c>
      <c r="U77" s="37"/>
      <c r="V77" s="109" t="s">
        <v>107</v>
      </c>
      <c r="W77" s="109" t="s">
        <v>107</v>
      </c>
      <c r="X77" s="109" t="s">
        <v>107</v>
      </c>
      <c r="Y77" s="109" t="s">
        <v>107</v>
      </c>
      <c r="Z77" s="109"/>
      <c r="AA77" s="109" t="s">
        <v>107</v>
      </c>
      <c r="AB77" s="1"/>
    </row>
    <row r="78" spans="1:34" ht="15" customHeight="1">
      <c r="A78" s="21">
        <v>153</v>
      </c>
      <c r="B78" s="21">
        <v>33</v>
      </c>
      <c r="C78" s="4" t="s">
        <v>296</v>
      </c>
      <c r="D78" s="140" t="s">
        <v>112</v>
      </c>
      <c r="E78" s="141">
        <v>12092505</v>
      </c>
      <c r="F78" s="142">
        <v>120508</v>
      </c>
      <c r="G78" s="142" t="s">
        <v>221</v>
      </c>
      <c r="H78" s="142">
        <v>24</v>
      </c>
      <c r="I78" s="142">
        <v>1</v>
      </c>
      <c r="J78" s="142">
        <v>4.9400000000000004</v>
      </c>
      <c r="K78" s="142" t="s">
        <v>106</v>
      </c>
      <c r="L78" s="142" t="s">
        <v>35</v>
      </c>
      <c r="M78" s="142">
        <v>46</v>
      </c>
      <c r="N78" s="142">
        <v>17</v>
      </c>
      <c r="O78" s="142">
        <v>34.9</v>
      </c>
      <c r="P78" s="4" t="s">
        <v>296</v>
      </c>
      <c r="Q78" s="140" t="s">
        <v>112</v>
      </c>
      <c r="R78" s="169">
        <v>15</v>
      </c>
      <c r="S78" s="93">
        <v>3544.7523328507441</v>
      </c>
      <c r="T78" s="89">
        <v>5</v>
      </c>
      <c r="U78" s="37"/>
      <c r="V78" s="109" t="s">
        <v>107</v>
      </c>
      <c r="W78" s="109" t="s">
        <v>107</v>
      </c>
      <c r="X78" s="109" t="s">
        <v>107</v>
      </c>
      <c r="Y78" s="109" t="s">
        <v>107</v>
      </c>
      <c r="Z78" s="109"/>
      <c r="AA78" s="109" t="s">
        <v>107</v>
      </c>
      <c r="AB78" s="12"/>
      <c r="AC78" s="69"/>
      <c r="AD78" s="69"/>
      <c r="AE78" s="69"/>
      <c r="AF78" s="69"/>
      <c r="AG78" s="69"/>
      <c r="AH78" s="69"/>
    </row>
    <row r="79" spans="1:34" ht="15" customHeight="1">
      <c r="A79" s="21">
        <v>154</v>
      </c>
      <c r="B79" s="21">
        <v>33</v>
      </c>
      <c r="C79" s="4" t="s">
        <v>296</v>
      </c>
      <c r="D79" s="140" t="s">
        <v>113</v>
      </c>
      <c r="E79" s="141">
        <v>12092506</v>
      </c>
      <c r="F79" s="142">
        <v>120522</v>
      </c>
      <c r="G79" s="142" t="s">
        <v>221</v>
      </c>
      <c r="H79" s="142">
        <v>23</v>
      </c>
      <c r="I79" s="142">
        <v>47</v>
      </c>
      <c r="J79" s="142">
        <v>18.100000000000001</v>
      </c>
      <c r="K79" s="142" t="s">
        <v>106</v>
      </c>
      <c r="L79" s="142" t="s">
        <v>35</v>
      </c>
      <c r="M79" s="142">
        <v>45</v>
      </c>
      <c r="N79" s="142">
        <v>58</v>
      </c>
      <c r="O79" s="142">
        <v>50.95</v>
      </c>
      <c r="P79" s="4" t="s">
        <v>296</v>
      </c>
      <c r="Q79" s="140" t="s">
        <v>113</v>
      </c>
      <c r="R79" s="169">
        <v>15</v>
      </c>
      <c r="S79" s="93">
        <v>3891.8484242368254</v>
      </c>
      <c r="T79" s="89">
        <v>5</v>
      </c>
      <c r="U79" s="37"/>
      <c r="V79" s="109" t="s">
        <v>107</v>
      </c>
      <c r="W79" s="109" t="s">
        <v>107</v>
      </c>
      <c r="X79" s="109" t="s">
        <v>107</v>
      </c>
      <c r="Y79" s="109" t="s">
        <v>107</v>
      </c>
      <c r="Z79" s="109"/>
      <c r="AA79" s="109" t="s">
        <v>107</v>
      </c>
      <c r="AB79" s="12"/>
    </row>
    <row r="80" spans="1:34" ht="15" customHeight="1">
      <c r="A80" s="21">
        <v>155</v>
      </c>
      <c r="B80" s="21">
        <v>33</v>
      </c>
      <c r="C80" s="4" t="s">
        <v>296</v>
      </c>
      <c r="D80" s="143" t="s">
        <v>114</v>
      </c>
      <c r="E80" s="144">
        <v>12092507</v>
      </c>
      <c r="F80" s="145">
        <v>120426</v>
      </c>
      <c r="G80" s="145" t="s">
        <v>221</v>
      </c>
      <c r="H80" s="145">
        <v>23</v>
      </c>
      <c r="I80" s="145">
        <v>59</v>
      </c>
      <c r="J80" s="145">
        <v>50.07</v>
      </c>
      <c r="K80" s="145" t="s">
        <v>106</v>
      </c>
      <c r="L80" s="145" t="s">
        <v>35</v>
      </c>
      <c r="M80" s="145">
        <v>46</v>
      </c>
      <c r="N80" s="145">
        <v>23</v>
      </c>
      <c r="O80" s="145">
        <v>26.98</v>
      </c>
      <c r="P80" s="4" t="s">
        <v>296</v>
      </c>
      <c r="Q80" s="143" t="s">
        <v>114</v>
      </c>
      <c r="R80" s="170">
        <v>15</v>
      </c>
      <c r="S80" s="93">
        <v>1872.6702795972772</v>
      </c>
      <c r="T80" s="89">
        <v>5</v>
      </c>
      <c r="U80" s="37"/>
      <c r="V80" s="109" t="s">
        <v>107</v>
      </c>
      <c r="W80" s="109" t="s">
        <v>107</v>
      </c>
      <c r="X80" s="109" t="s">
        <v>107</v>
      </c>
      <c r="Y80" s="109" t="s">
        <v>107</v>
      </c>
      <c r="Z80" s="109"/>
      <c r="AA80" s="109" t="s">
        <v>107</v>
      </c>
      <c r="AB80" s="12"/>
    </row>
    <row r="81" spans="1:30" ht="15" customHeight="1">
      <c r="C81" s="4"/>
      <c r="D81" s="143"/>
      <c r="E81" s="144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4"/>
      <c r="Q81" s="143"/>
      <c r="R81" s="170"/>
      <c r="S81" s="93"/>
      <c r="T81" s="89"/>
      <c r="U81" s="37"/>
      <c r="V81" s="109"/>
      <c r="W81" s="109"/>
      <c r="X81" s="109"/>
      <c r="Y81" s="109"/>
      <c r="Z81" s="109"/>
      <c r="AA81" s="109"/>
      <c r="AB81" s="12"/>
    </row>
    <row r="82" spans="1:30" ht="15" customHeight="1">
      <c r="C82" s="4"/>
      <c r="D82" s="143"/>
      <c r="E82" s="144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4"/>
      <c r="Q82" s="143"/>
      <c r="R82" s="170"/>
      <c r="S82" s="93">
        <f>AVERAGE(S70:S80)</f>
        <v>1758.6853612963123</v>
      </c>
      <c r="T82" s="150">
        <v>5</v>
      </c>
      <c r="U82" s="37"/>
      <c r="V82" s="109"/>
      <c r="W82" s="109"/>
      <c r="X82" s="109"/>
      <c r="Y82" s="93">
        <f>AVERAGE(Y70:Y80)</f>
        <v>24.624375343660891</v>
      </c>
      <c r="Z82" s="202">
        <v>3</v>
      </c>
      <c r="AA82" s="61">
        <f>AVERAGE(AA70:AA80)</f>
        <v>2.3600490706226602</v>
      </c>
      <c r="AB82" s="203">
        <v>2</v>
      </c>
    </row>
    <row r="83" spans="1:30" ht="15" customHeight="1">
      <c r="C83" s="4"/>
      <c r="D83" s="143"/>
      <c r="E83" s="144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4"/>
      <c r="Q83" s="143"/>
      <c r="R83" s="170"/>
      <c r="S83" s="93"/>
      <c r="T83" s="89"/>
      <c r="U83" s="37"/>
      <c r="V83" s="109"/>
      <c r="W83" s="109"/>
      <c r="X83" s="109"/>
      <c r="Y83" s="109"/>
      <c r="Z83" s="109"/>
      <c r="AA83" s="109"/>
      <c r="AB83" s="12"/>
    </row>
    <row r="84" spans="1:30" ht="15" customHeight="1">
      <c r="A84" s="21">
        <v>146</v>
      </c>
      <c r="B84" s="21">
        <v>33</v>
      </c>
      <c r="C84" s="4" t="s">
        <v>296</v>
      </c>
      <c r="D84" s="4" t="s">
        <v>217</v>
      </c>
      <c r="E84" s="1">
        <v>10010401</v>
      </c>
      <c r="F84" s="32" t="s">
        <v>468</v>
      </c>
      <c r="G84" s="1" t="s">
        <v>147</v>
      </c>
      <c r="H84" s="1">
        <v>13</v>
      </c>
      <c r="I84" s="1">
        <v>22</v>
      </c>
      <c r="J84" s="1">
        <v>38.880000000000003</v>
      </c>
      <c r="K84" s="1"/>
      <c r="L84" s="1" t="s">
        <v>318</v>
      </c>
      <c r="M84" s="1">
        <v>38</v>
      </c>
      <c r="N84" s="1">
        <v>54</v>
      </c>
      <c r="O84" s="1">
        <v>51.6</v>
      </c>
      <c r="P84" s="4" t="s">
        <v>296</v>
      </c>
      <c r="Q84" s="4" t="s">
        <v>217</v>
      </c>
      <c r="R84" s="159">
        <v>16</v>
      </c>
      <c r="S84" s="27">
        <v>65.422826803345103</v>
      </c>
      <c r="T84" s="115">
        <v>3</v>
      </c>
      <c r="U84" s="27"/>
      <c r="V84" s="101">
        <v>270.1835609872993</v>
      </c>
      <c r="W84" s="101">
        <v>33.426382909213956</v>
      </c>
      <c r="X84" s="101">
        <v>473.42065739824631</v>
      </c>
      <c r="Y84" s="50">
        <v>777.03060129475955</v>
      </c>
      <c r="Z84" s="154">
        <v>5</v>
      </c>
      <c r="AA84" s="96">
        <v>4.74696364397475</v>
      </c>
      <c r="AB84" s="156">
        <v>2</v>
      </c>
      <c r="AD84" s="171">
        <f>V84/Y84</f>
        <v>0.34771289642530773</v>
      </c>
    </row>
    <row r="85" spans="1:30" ht="15" customHeight="1">
      <c r="C85" s="4"/>
      <c r="D85" s="4"/>
      <c r="E85" s="1"/>
      <c r="F85" s="32"/>
      <c r="G85" s="1"/>
      <c r="H85" s="1"/>
      <c r="I85" s="1"/>
      <c r="J85" s="1"/>
      <c r="K85" s="1"/>
      <c r="L85" s="1"/>
      <c r="M85" s="1"/>
      <c r="N85" s="1"/>
      <c r="O85" s="1"/>
      <c r="P85" s="4"/>
      <c r="Q85" s="4"/>
      <c r="R85" s="159"/>
      <c r="S85" s="27"/>
      <c r="T85" s="91"/>
      <c r="U85" s="27"/>
      <c r="V85" s="101"/>
      <c r="W85" s="101"/>
      <c r="X85" s="101"/>
      <c r="Y85" s="50"/>
      <c r="Z85" s="42"/>
      <c r="AA85" s="96"/>
      <c r="AB85" s="1"/>
    </row>
    <row r="86" spans="1:30" ht="15" customHeight="1">
      <c r="C86" s="4"/>
      <c r="D86" s="4"/>
      <c r="E86" s="1"/>
      <c r="F86" s="32"/>
      <c r="G86" s="1"/>
      <c r="H86" s="1"/>
      <c r="I86" s="1"/>
      <c r="J86" s="1"/>
      <c r="K86" s="1"/>
      <c r="L86" s="1"/>
      <c r="M86" s="1"/>
      <c r="N86" s="1"/>
      <c r="O86" s="1"/>
      <c r="P86" s="4"/>
      <c r="Q86" s="4"/>
      <c r="R86" s="159"/>
      <c r="S86" s="27"/>
      <c r="T86" s="91"/>
      <c r="U86" s="27"/>
      <c r="V86" s="101"/>
      <c r="W86" s="101"/>
      <c r="X86" s="101"/>
      <c r="Y86" s="50"/>
      <c r="Z86" s="42"/>
      <c r="AA86" s="96"/>
      <c r="AB86" s="1"/>
    </row>
    <row r="87" spans="1:30" ht="15" customHeight="1">
      <c r="C87" s="4"/>
      <c r="D87" s="4"/>
      <c r="E87" s="1"/>
      <c r="F87" s="32"/>
      <c r="G87" s="1"/>
      <c r="H87" s="1"/>
      <c r="I87" s="1"/>
      <c r="J87" s="1"/>
      <c r="K87" s="1"/>
      <c r="L87" s="1"/>
      <c r="M87" s="1"/>
      <c r="N87" s="1"/>
      <c r="O87" s="1"/>
      <c r="P87" s="4"/>
      <c r="Q87" s="4"/>
      <c r="R87" s="159"/>
      <c r="S87" s="27"/>
      <c r="T87" s="91"/>
      <c r="U87" s="27"/>
      <c r="V87" s="101"/>
      <c r="W87" s="101"/>
      <c r="X87" s="101"/>
      <c r="Y87" s="50"/>
      <c r="Z87" s="42"/>
      <c r="AA87" s="96"/>
      <c r="AB87" s="1"/>
    </row>
    <row r="88" spans="1:30" ht="15" customHeight="1">
      <c r="A88" s="21">
        <v>39</v>
      </c>
      <c r="B88" s="122">
        <v>3</v>
      </c>
      <c r="C88" s="2" t="s">
        <v>233</v>
      </c>
      <c r="D88" s="4" t="s">
        <v>235</v>
      </c>
      <c r="E88" s="32" t="s">
        <v>488</v>
      </c>
      <c r="F88" s="32" t="s">
        <v>489</v>
      </c>
      <c r="G88" s="1" t="s">
        <v>34</v>
      </c>
      <c r="H88" s="1">
        <v>56</v>
      </c>
      <c r="I88" s="1">
        <v>0</v>
      </c>
      <c r="J88" s="1">
        <v>30</v>
      </c>
      <c r="K88" s="1"/>
      <c r="L88" s="1" t="s">
        <v>35</v>
      </c>
      <c r="M88" s="1">
        <v>3</v>
      </c>
      <c r="N88" s="1">
        <v>23</v>
      </c>
      <c r="O88" s="1">
        <v>38</v>
      </c>
      <c r="P88" s="2" t="s">
        <v>233</v>
      </c>
      <c r="Q88" s="4" t="s">
        <v>235</v>
      </c>
      <c r="R88" s="159">
        <v>22</v>
      </c>
      <c r="S88" s="27">
        <v>73.898654147600368</v>
      </c>
      <c r="T88" s="91">
        <v>3</v>
      </c>
      <c r="U88" s="31"/>
      <c r="V88" s="97">
        <v>0.62</v>
      </c>
      <c r="W88" s="97">
        <v>0.8</v>
      </c>
      <c r="X88" s="97">
        <v>0.74</v>
      </c>
      <c r="Y88" s="88">
        <v>2.16</v>
      </c>
      <c r="Z88" s="89">
        <v>1</v>
      </c>
      <c r="AA88" s="35">
        <v>0.52</v>
      </c>
      <c r="AB88" s="1">
        <v>1</v>
      </c>
      <c r="AD88" s="171">
        <f>V88/Y88</f>
        <v>0.28703703703703703</v>
      </c>
    </row>
    <row r="89" spans="1:30" ht="15" customHeight="1">
      <c r="A89" s="21">
        <v>44</v>
      </c>
      <c r="B89" s="122">
        <v>3</v>
      </c>
      <c r="C89" s="2" t="s">
        <v>233</v>
      </c>
      <c r="D89" s="4" t="s">
        <v>490</v>
      </c>
      <c r="E89" s="32" t="s">
        <v>145</v>
      </c>
      <c r="F89" s="32" t="s">
        <v>146</v>
      </c>
      <c r="G89" s="1" t="s">
        <v>170</v>
      </c>
      <c r="H89" s="1">
        <v>56</v>
      </c>
      <c r="I89" s="1">
        <v>3</v>
      </c>
      <c r="J89" s="1">
        <v>34.200000000000003</v>
      </c>
      <c r="K89" s="1"/>
      <c r="L89" s="1" t="s">
        <v>171</v>
      </c>
      <c r="M89" s="1">
        <v>2</v>
      </c>
      <c r="N89" s="1">
        <v>43</v>
      </c>
      <c r="O89" s="1">
        <v>9.1</v>
      </c>
      <c r="P89" s="2" t="s">
        <v>233</v>
      </c>
      <c r="Q89" s="4" t="s">
        <v>490</v>
      </c>
      <c r="R89" s="159">
        <v>22</v>
      </c>
      <c r="S89" s="89">
        <v>92.355122674936553</v>
      </c>
      <c r="T89" s="91">
        <v>3</v>
      </c>
      <c r="U89" s="89"/>
      <c r="V89" s="48">
        <v>35.209545783995424</v>
      </c>
      <c r="W89" s="99">
        <v>1.8440144103648861</v>
      </c>
      <c r="X89" s="98">
        <v>1.9836122683698243</v>
      </c>
      <c r="Y89" s="91">
        <v>39</v>
      </c>
      <c r="Z89" s="42">
        <v>3</v>
      </c>
      <c r="AA89" s="87">
        <v>6.1</v>
      </c>
      <c r="AB89" s="12">
        <v>3</v>
      </c>
      <c r="AD89" s="172">
        <f t="shared" ref="AD89:AD98" si="1">V89/Y89</f>
        <v>0.90280886625629286</v>
      </c>
    </row>
    <row r="90" spans="1:30" ht="15" customHeight="1">
      <c r="A90" s="21">
        <v>49</v>
      </c>
      <c r="B90" s="21">
        <v>4</v>
      </c>
      <c r="C90" s="114" t="s">
        <v>121</v>
      </c>
      <c r="D90" s="18" t="s">
        <v>122</v>
      </c>
      <c r="E90" s="1">
        <v>13040503</v>
      </c>
      <c r="F90" s="1">
        <v>130315</v>
      </c>
      <c r="G90" s="19" t="s">
        <v>34</v>
      </c>
      <c r="H90" s="19">
        <v>60</v>
      </c>
      <c r="I90" s="19">
        <v>34</v>
      </c>
      <c r="J90" s="19">
        <v>0.12</v>
      </c>
      <c r="K90" s="19"/>
      <c r="L90" s="19" t="s">
        <v>36</v>
      </c>
      <c r="M90" s="19">
        <v>4</v>
      </c>
      <c r="N90" s="19">
        <v>57</v>
      </c>
      <c r="O90" s="19">
        <v>0</v>
      </c>
      <c r="P90" s="114" t="s">
        <v>121</v>
      </c>
      <c r="Q90" s="18" t="s">
        <v>122</v>
      </c>
      <c r="R90" s="160">
        <v>22</v>
      </c>
      <c r="S90" s="89">
        <v>445.53583712165778</v>
      </c>
      <c r="T90" s="89">
        <v>4</v>
      </c>
      <c r="U90" s="42"/>
      <c r="V90" s="103">
        <v>6.57</v>
      </c>
      <c r="W90" s="103">
        <v>2.19</v>
      </c>
      <c r="X90" s="103">
        <v>1.44</v>
      </c>
      <c r="Y90" s="60">
        <f>SUM(V90:X90)</f>
        <v>10.199999999999999</v>
      </c>
      <c r="Z90" s="31">
        <v>2</v>
      </c>
      <c r="AA90" s="87">
        <v>4.3822193014100064</v>
      </c>
      <c r="AB90" s="1">
        <v>2</v>
      </c>
      <c r="AD90" s="172">
        <f t="shared" si="1"/>
        <v>0.64411764705882357</v>
      </c>
    </row>
    <row r="91" spans="1:30" ht="15" customHeight="1">
      <c r="A91" s="21">
        <v>52</v>
      </c>
      <c r="B91" s="21">
        <v>6</v>
      </c>
      <c r="C91" s="4" t="s">
        <v>451</v>
      </c>
      <c r="D91" s="5" t="s">
        <v>452</v>
      </c>
      <c r="E91" s="34" t="s">
        <v>189</v>
      </c>
      <c r="F91" s="1">
        <v>120324</v>
      </c>
      <c r="G91" s="1" t="s">
        <v>34</v>
      </c>
      <c r="H91" s="1">
        <v>54</v>
      </c>
      <c r="I91" s="1">
        <v>16</v>
      </c>
      <c r="J91" s="1">
        <v>47</v>
      </c>
      <c r="K91" s="1"/>
      <c r="L91" s="1" t="s">
        <v>36</v>
      </c>
      <c r="M91" s="1">
        <v>8</v>
      </c>
      <c r="N91" s="1">
        <v>50</v>
      </c>
      <c r="O91" s="1">
        <v>29</v>
      </c>
      <c r="P91" s="4" t="s">
        <v>451</v>
      </c>
      <c r="Q91" s="5" t="s">
        <v>452</v>
      </c>
      <c r="R91" s="159">
        <v>22</v>
      </c>
      <c r="S91" s="89">
        <v>72.8</v>
      </c>
      <c r="T91" s="91">
        <v>3</v>
      </c>
      <c r="U91" s="42"/>
      <c r="V91" s="105">
        <v>3.7061344506129719</v>
      </c>
      <c r="W91" s="112">
        <v>0.91799258524423499</v>
      </c>
      <c r="X91" s="113">
        <v>1.5483297657976416</v>
      </c>
      <c r="Y91" s="59">
        <v>6.1724568016548478</v>
      </c>
      <c r="Z91" s="31">
        <v>2</v>
      </c>
      <c r="AA91" s="63">
        <v>1.4549673877778573</v>
      </c>
      <c r="AB91" s="1">
        <v>1</v>
      </c>
      <c r="AD91" s="172">
        <f t="shared" si="1"/>
        <v>0.60043100660005433</v>
      </c>
    </row>
    <row r="92" spans="1:30" ht="15" customHeight="1">
      <c r="A92" s="21">
        <v>53</v>
      </c>
      <c r="B92" s="21">
        <v>6</v>
      </c>
      <c r="C92" s="4" t="s">
        <v>451</v>
      </c>
      <c r="D92" s="5" t="s">
        <v>453</v>
      </c>
      <c r="E92" s="34" t="s">
        <v>190</v>
      </c>
      <c r="F92" s="1"/>
      <c r="G92" s="1" t="s">
        <v>34</v>
      </c>
      <c r="H92" s="1">
        <v>55</v>
      </c>
      <c r="I92" s="1">
        <v>1</v>
      </c>
      <c r="J92" s="1">
        <v>0</v>
      </c>
      <c r="K92" s="1"/>
      <c r="L92" s="1" t="s">
        <v>220</v>
      </c>
      <c r="M92" s="1">
        <v>8</v>
      </c>
      <c r="N92" s="1">
        <v>26</v>
      </c>
      <c r="O92" s="1">
        <v>0</v>
      </c>
      <c r="P92" s="4" t="s">
        <v>451</v>
      </c>
      <c r="Q92" s="5" t="s">
        <v>453</v>
      </c>
      <c r="R92" s="159">
        <v>22</v>
      </c>
      <c r="S92" s="89">
        <v>43.069999999999993</v>
      </c>
      <c r="T92" s="27">
        <v>2</v>
      </c>
      <c r="U92" s="42"/>
      <c r="V92" s="105">
        <v>3.3142423458040451</v>
      </c>
      <c r="W92" s="112">
        <v>3.6331337316648762</v>
      </c>
      <c r="X92" s="113">
        <v>0.95380354623816099</v>
      </c>
      <c r="Y92" s="59">
        <v>7.9011796237070824</v>
      </c>
      <c r="Z92" s="31">
        <v>2</v>
      </c>
      <c r="AA92" s="63" t="s">
        <v>191</v>
      </c>
      <c r="AB92" s="1"/>
      <c r="AD92" s="171">
        <f t="shared" si="1"/>
        <v>0.41946171377496999</v>
      </c>
    </row>
    <row r="93" spans="1:30" ht="15" customHeight="1">
      <c r="A93" s="21">
        <v>54</v>
      </c>
      <c r="B93" s="21">
        <v>7</v>
      </c>
      <c r="C93" s="2" t="s">
        <v>236</v>
      </c>
      <c r="D93" s="5" t="s">
        <v>237</v>
      </c>
      <c r="E93" s="32" t="s">
        <v>302</v>
      </c>
      <c r="F93" s="32" t="s">
        <v>303</v>
      </c>
      <c r="G93" s="12" t="s">
        <v>170</v>
      </c>
      <c r="H93" s="12">
        <v>52</v>
      </c>
      <c r="I93" s="12">
        <v>23</v>
      </c>
      <c r="J93" s="12">
        <v>0</v>
      </c>
      <c r="K93" s="12"/>
      <c r="L93" s="12" t="s">
        <v>355</v>
      </c>
      <c r="M93" s="12" t="s">
        <v>305</v>
      </c>
      <c r="N93" s="12">
        <v>31</v>
      </c>
      <c r="O93" s="12">
        <v>47</v>
      </c>
      <c r="P93" s="2" t="s">
        <v>236</v>
      </c>
      <c r="Q93" s="5" t="s">
        <v>237</v>
      </c>
      <c r="R93" s="159">
        <v>22</v>
      </c>
      <c r="S93" s="27">
        <v>152.02314572963235</v>
      </c>
      <c r="T93" s="91">
        <v>3</v>
      </c>
      <c r="U93" s="31"/>
      <c r="V93" s="3" t="s">
        <v>3</v>
      </c>
      <c r="W93" s="3" t="s">
        <v>3</v>
      </c>
      <c r="X93" s="3" t="s">
        <v>3</v>
      </c>
      <c r="Y93" s="31" t="s">
        <v>69</v>
      </c>
      <c r="Z93" s="31"/>
      <c r="AA93" s="43" t="s">
        <v>299</v>
      </c>
      <c r="AB93" s="1"/>
    </row>
    <row r="94" spans="1:30" ht="15" customHeight="1">
      <c r="A94" s="21">
        <v>55</v>
      </c>
      <c r="B94" s="21">
        <v>7</v>
      </c>
      <c r="C94" s="2" t="s">
        <v>236</v>
      </c>
      <c r="D94" s="5" t="s">
        <v>103</v>
      </c>
      <c r="E94" s="34" t="s">
        <v>306</v>
      </c>
      <c r="F94" s="34" t="s">
        <v>373</v>
      </c>
      <c r="G94" s="12" t="s">
        <v>170</v>
      </c>
      <c r="H94" s="12">
        <v>52</v>
      </c>
      <c r="I94" s="12">
        <v>59</v>
      </c>
      <c r="J94" s="12">
        <v>46.48</v>
      </c>
      <c r="K94" s="12"/>
      <c r="L94" s="12" t="s">
        <v>355</v>
      </c>
      <c r="M94" s="12">
        <v>4</v>
      </c>
      <c r="N94" s="12">
        <v>46</v>
      </c>
      <c r="O94" s="12">
        <v>4.7</v>
      </c>
      <c r="P94" s="2" t="s">
        <v>236</v>
      </c>
      <c r="Q94" s="5" t="s">
        <v>103</v>
      </c>
      <c r="R94" s="159">
        <v>22</v>
      </c>
      <c r="S94" s="27">
        <v>280.97662169375661</v>
      </c>
      <c r="T94" s="89">
        <v>4</v>
      </c>
      <c r="U94" s="27"/>
      <c r="V94" s="101">
        <v>5.01</v>
      </c>
      <c r="W94" s="101">
        <v>0.41045454545454541</v>
      </c>
      <c r="X94" s="101">
        <v>1.1416666666666666</v>
      </c>
      <c r="Y94" s="50">
        <v>6.5621212121212116</v>
      </c>
      <c r="Z94" s="31">
        <v>2</v>
      </c>
      <c r="AA94" s="96">
        <v>3.41</v>
      </c>
      <c r="AB94" s="1">
        <v>2</v>
      </c>
      <c r="AD94" s="172">
        <f t="shared" si="1"/>
        <v>0.76347263911336882</v>
      </c>
    </row>
    <row r="95" spans="1:30" ht="15" customHeight="1">
      <c r="A95" s="21">
        <v>56</v>
      </c>
      <c r="B95" s="21">
        <v>7</v>
      </c>
      <c r="C95" s="2" t="s">
        <v>236</v>
      </c>
      <c r="D95" s="10" t="s">
        <v>440</v>
      </c>
      <c r="E95" s="1">
        <v>10052401</v>
      </c>
      <c r="F95" s="1">
        <v>100217</v>
      </c>
      <c r="G95" s="1" t="s">
        <v>170</v>
      </c>
      <c r="H95" s="1">
        <v>53</v>
      </c>
      <c r="I95" s="1">
        <v>1</v>
      </c>
      <c r="J95" s="1">
        <v>14.9</v>
      </c>
      <c r="K95" s="12"/>
      <c r="L95" s="1" t="s">
        <v>355</v>
      </c>
      <c r="M95" s="1">
        <v>5</v>
      </c>
      <c r="N95" s="1">
        <v>12</v>
      </c>
      <c r="O95" s="1">
        <v>10.8</v>
      </c>
      <c r="P95" s="2" t="s">
        <v>236</v>
      </c>
      <c r="Q95" s="10" t="s">
        <v>440</v>
      </c>
      <c r="R95" s="164">
        <v>22</v>
      </c>
      <c r="S95" s="89">
        <v>104.8441307724222</v>
      </c>
      <c r="T95" s="91">
        <v>3</v>
      </c>
      <c r="U95" s="37"/>
      <c r="V95" s="103">
        <v>8.833318494776826</v>
      </c>
      <c r="W95" s="103">
        <v>0.58581609114189703</v>
      </c>
      <c r="X95" s="103">
        <v>1.2859680612462911</v>
      </c>
      <c r="Y95" s="60">
        <v>10.705102647165011</v>
      </c>
      <c r="Z95" s="31">
        <v>2</v>
      </c>
      <c r="AA95" s="43">
        <v>1.292522508433664</v>
      </c>
      <c r="AB95" s="1">
        <v>1</v>
      </c>
      <c r="AD95" s="172">
        <f t="shared" si="1"/>
        <v>0.825150284487568</v>
      </c>
    </row>
    <row r="96" spans="1:30" ht="15" customHeight="1">
      <c r="A96" s="21">
        <v>57</v>
      </c>
      <c r="B96" s="21">
        <v>8</v>
      </c>
      <c r="C96" s="10" t="s">
        <v>62</v>
      </c>
      <c r="D96" s="65" t="s">
        <v>63</v>
      </c>
      <c r="E96" s="1">
        <v>10052437</v>
      </c>
      <c r="F96" s="1">
        <v>110205</v>
      </c>
      <c r="G96" s="1" t="s">
        <v>317</v>
      </c>
      <c r="H96" s="1">
        <v>51</v>
      </c>
      <c r="I96" s="1">
        <v>9</v>
      </c>
      <c r="J96" s="1">
        <v>55.44</v>
      </c>
      <c r="K96" s="1"/>
      <c r="L96" s="1" t="s">
        <v>304</v>
      </c>
      <c r="M96" s="1">
        <v>2</v>
      </c>
      <c r="N96" s="1">
        <v>45</v>
      </c>
      <c r="O96" s="1">
        <v>35.64</v>
      </c>
      <c r="P96" s="10" t="s">
        <v>62</v>
      </c>
      <c r="Q96" s="65" t="s">
        <v>63</v>
      </c>
      <c r="R96" s="161">
        <v>22</v>
      </c>
      <c r="S96" s="89">
        <v>150.91857398871034</v>
      </c>
      <c r="T96" s="91">
        <v>3</v>
      </c>
      <c r="U96" s="89"/>
      <c r="V96" s="103">
        <v>1.58</v>
      </c>
      <c r="W96" s="106">
        <v>0</v>
      </c>
      <c r="X96" s="109">
        <v>1.25</v>
      </c>
      <c r="Y96" s="60">
        <v>2.83</v>
      </c>
      <c r="Z96" s="89">
        <v>1</v>
      </c>
      <c r="AA96" s="87">
        <v>0.47</v>
      </c>
      <c r="AB96" s="1">
        <v>1</v>
      </c>
      <c r="AD96" s="172">
        <f t="shared" si="1"/>
        <v>0.55830388692579502</v>
      </c>
    </row>
    <row r="97" spans="1:34" ht="15" customHeight="1">
      <c r="A97" s="21">
        <v>58</v>
      </c>
      <c r="B97" s="21">
        <v>8</v>
      </c>
      <c r="C97" s="10" t="s">
        <v>62</v>
      </c>
      <c r="D97" s="65" t="s">
        <v>104</v>
      </c>
      <c r="E97" s="1">
        <v>14042500</v>
      </c>
      <c r="F97" s="1">
        <v>131031</v>
      </c>
      <c r="G97" s="1" t="s">
        <v>34</v>
      </c>
      <c r="H97" s="1">
        <v>51</v>
      </c>
      <c r="I97" s="1">
        <v>14</v>
      </c>
      <c r="J97" s="1">
        <v>18</v>
      </c>
      <c r="K97" s="1"/>
      <c r="L97" s="1" t="s">
        <v>36</v>
      </c>
      <c r="M97" s="1">
        <v>2</v>
      </c>
      <c r="N97" s="1">
        <v>55</v>
      </c>
      <c r="O97" s="1">
        <v>46</v>
      </c>
      <c r="P97" s="10" t="s">
        <v>62</v>
      </c>
      <c r="Q97" s="65" t="s">
        <v>104</v>
      </c>
      <c r="R97" s="161">
        <v>22</v>
      </c>
      <c r="S97" s="89">
        <v>97.828482475493558</v>
      </c>
      <c r="T97" s="91">
        <v>3</v>
      </c>
      <c r="U97" s="89"/>
      <c r="V97" s="103">
        <v>6.1046217294133607</v>
      </c>
      <c r="W97" s="106">
        <v>1.7704576976421635</v>
      </c>
      <c r="X97" s="109">
        <v>2.9887794086546711</v>
      </c>
      <c r="Y97" s="60">
        <v>10.863858835710197</v>
      </c>
      <c r="Z97" s="31">
        <v>2</v>
      </c>
      <c r="AA97" s="117">
        <v>1.2551233987709414</v>
      </c>
      <c r="AB97" s="1">
        <v>1</v>
      </c>
      <c r="AD97" s="172">
        <f t="shared" si="1"/>
        <v>0.56192019997048193</v>
      </c>
    </row>
    <row r="98" spans="1:34" ht="15" customHeight="1">
      <c r="A98" s="21">
        <v>66</v>
      </c>
      <c r="B98" s="21">
        <v>9</v>
      </c>
      <c r="C98" s="4" t="s">
        <v>443</v>
      </c>
      <c r="D98" s="21" t="s">
        <v>470</v>
      </c>
      <c r="E98" s="46">
        <v>10052430</v>
      </c>
      <c r="F98" s="8" t="s">
        <v>471</v>
      </c>
      <c r="G98" s="1" t="s">
        <v>170</v>
      </c>
      <c r="H98" s="1">
        <v>50</v>
      </c>
      <c r="I98" s="1">
        <v>48</v>
      </c>
      <c r="J98" s="1">
        <v>14.04</v>
      </c>
      <c r="K98" s="1"/>
      <c r="L98" s="1" t="s">
        <v>355</v>
      </c>
      <c r="M98" s="1">
        <v>1</v>
      </c>
      <c r="N98" s="1">
        <v>36</v>
      </c>
      <c r="O98" s="1">
        <v>27.36</v>
      </c>
      <c r="P98" s="4" t="s">
        <v>443</v>
      </c>
      <c r="Q98" s="21" t="s">
        <v>470</v>
      </c>
      <c r="R98" s="161">
        <v>22</v>
      </c>
      <c r="S98" s="90">
        <v>78.23319363035084</v>
      </c>
      <c r="T98" s="91">
        <v>3</v>
      </c>
      <c r="U98" s="66"/>
      <c r="V98" s="104">
        <v>1.5737140036637649</v>
      </c>
      <c r="W98" s="104">
        <v>1.190399237184423</v>
      </c>
      <c r="X98" s="104">
        <v>0.3080682608256598</v>
      </c>
      <c r="Y98" s="57">
        <v>3.0721815016738474</v>
      </c>
      <c r="Z98" s="89">
        <v>1</v>
      </c>
      <c r="AA98" s="45">
        <v>2.7578398867352885</v>
      </c>
      <c r="AB98" s="1">
        <v>2</v>
      </c>
      <c r="AC98" s="69"/>
      <c r="AD98" s="172">
        <f t="shared" si="1"/>
        <v>0.51224642906232676</v>
      </c>
      <c r="AE98" s="69"/>
      <c r="AF98" s="69"/>
      <c r="AG98" s="69"/>
      <c r="AH98" s="69"/>
    </row>
    <row r="99" spans="1:34" ht="15" customHeight="1">
      <c r="C99" s="4"/>
      <c r="E99" s="46"/>
      <c r="F99" s="8"/>
      <c r="G99" s="1"/>
      <c r="H99" s="1"/>
      <c r="I99" s="1"/>
      <c r="J99" s="1"/>
      <c r="K99" s="1"/>
      <c r="L99" s="1"/>
      <c r="M99" s="1"/>
      <c r="N99" s="1"/>
      <c r="O99" s="1"/>
      <c r="P99" s="4"/>
      <c r="R99" s="161"/>
      <c r="S99" s="90"/>
      <c r="T99" s="91"/>
      <c r="U99" s="66"/>
      <c r="V99" s="104"/>
      <c r="W99" s="104"/>
      <c r="X99" s="104"/>
      <c r="Y99" s="57"/>
      <c r="Z99" s="89"/>
      <c r="AA99" s="45"/>
      <c r="AB99" s="1"/>
    </row>
    <row r="100" spans="1:34" ht="15" customHeight="1">
      <c r="C100" s="4"/>
      <c r="E100" s="46"/>
      <c r="F100" s="8"/>
      <c r="G100" s="1"/>
      <c r="H100" s="1"/>
      <c r="I100" s="1"/>
      <c r="J100" s="1"/>
      <c r="K100" s="1"/>
      <c r="L100" s="1"/>
      <c r="M100" s="1"/>
      <c r="N100" s="1"/>
      <c r="O100" s="1"/>
      <c r="P100" s="4"/>
      <c r="R100" s="161"/>
      <c r="S100" s="90">
        <f>AVERAGE(S88:S98)</f>
        <v>144.77125111223276</v>
      </c>
      <c r="T100" s="115">
        <v>3</v>
      </c>
      <c r="U100" s="66"/>
      <c r="V100" s="104"/>
      <c r="W100" s="104"/>
      <c r="X100" s="104"/>
      <c r="Y100" s="62">
        <f>AVERAGE(Y88:Y98)</f>
        <v>9.9466900622032188</v>
      </c>
      <c r="Z100" s="182">
        <v>2</v>
      </c>
      <c r="AA100" s="62">
        <f>AVERAGE(AA88:AA98)</f>
        <v>2.4047413870141949</v>
      </c>
      <c r="AB100" s="156">
        <v>2</v>
      </c>
    </row>
    <row r="101" spans="1:34" ht="15" customHeight="1">
      <c r="C101" s="4"/>
      <c r="E101" s="46"/>
      <c r="F101" s="8"/>
      <c r="G101" s="1"/>
      <c r="H101" s="1"/>
      <c r="I101" s="1"/>
      <c r="J101" s="1"/>
      <c r="K101" s="1"/>
      <c r="L101" s="1"/>
      <c r="M101" s="1"/>
      <c r="N101" s="1"/>
      <c r="O101" s="1"/>
      <c r="P101" s="4"/>
      <c r="R101" s="161"/>
      <c r="S101" s="90"/>
      <c r="T101" s="91"/>
      <c r="U101" s="66"/>
      <c r="V101" s="104"/>
      <c r="W101" s="104"/>
      <c r="X101" s="104"/>
      <c r="Y101" s="57"/>
      <c r="Z101" s="89"/>
      <c r="AA101" s="45"/>
      <c r="AB101" s="1"/>
    </row>
    <row r="102" spans="1:34" ht="15" customHeight="1">
      <c r="A102" s="21">
        <v>50</v>
      </c>
      <c r="B102" s="21">
        <v>5</v>
      </c>
      <c r="C102" s="4" t="s">
        <v>399</v>
      </c>
      <c r="D102" s="5" t="s">
        <v>400</v>
      </c>
      <c r="E102" s="34" t="s">
        <v>401</v>
      </c>
      <c r="F102" s="34" t="s">
        <v>485</v>
      </c>
      <c r="G102" s="1" t="s">
        <v>317</v>
      </c>
      <c r="H102" s="1">
        <v>56</v>
      </c>
      <c r="I102" s="1">
        <v>0</v>
      </c>
      <c r="J102" s="1">
        <v>5.39</v>
      </c>
      <c r="K102" s="1"/>
      <c r="L102" s="1" t="s">
        <v>304</v>
      </c>
      <c r="M102" s="1">
        <v>12</v>
      </c>
      <c r="N102" s="1">
        <v>43</v>
      </c>
      <c r="O102" s="1">
        <v>47.89</v>
      </c>
      <c r="P102" s="4" t="s">
        <v>399</v>
      </c>
      <c r="Q102" s="5" t="s">
        <v>400</v>
      </c>
      <c r="R102" s="159">
        <v>23</v>
      </c>
      <c r="S102" s="27">
        <v>4.7752459459366481</v>
      </c>
      <c r="T102" s="131">
        <v>1</v>
      </c>
      <c r="U102" s="42"/>
      <c r="V102" s="101">
        <v>3.38</v>
      </c>
      <c r="W102" s="101">
        <v>1.36</v>
      </c>
      <c r="X102" s="101">
        <v>2.15</v>
      </c>
      <c r="Y102" s="50">
        <v>6.89</v>
      </c>
      <c r="Z102" s="31">
        <v>2</v>
      </c>
      <c r="AA102" s="96">
        <v>0.56000000000000005</v>
      </c>
      <c r="AB102" s="1">
        <v>1</v>
      </c>
      <c r="AC102" s="69"/>
      <c r="AD102" s="171">
        <f>V102/Y102</f>
        <v>0.49056603773584906</v>
      </c>
      <c r="AE102" s="69"/>
      <c r="AF102" s="69"/>
      <c r="AG102" s="69"/>
      <c r="AH102" s="69"/>
    </row>
    <row r="103" spans="1:34" ht="15" customHeight="1">
      <c r="A103" s="21">
        <v>51</v>
      </c>
      <c r="B103" s="21">
        <v>5</v>
      </c>
      <c r="C103" s="4" t="s">
        <v>399</v>
      </c>
      <c r="D103" s="11" t="s">
        <v>129</v>
      </c>
      <c r="E103" s="34" t="s">
        <v>130</v>
      </c>
      <c r="F103" s="34" t="s">
        <v>131</v>
      </c>
      <c r="G103" s="1" t="s">
        <v>34</v>
      </c>
      <c r="H103" s="1">
        <v>55</v>
      </c>
      <c r="I103" s="1">
        <v>59</v>
      </c>
      <c r="J103" s="1">
        <v>37.5</v>
      </c>
      <c r="K103" s="1"/>
      <c r="L103" s="1" t="s">
        <v>36</v>
      </c>
      <c r="M103" s="1">
        <v>12</v>
      </c>
      <c r="N103" s="1">
        <v>44</v>
      </c>
      <c r="O103" s="1">
        <v>30.84</v>
      </c>
      <c r="P103" s="4" t="s">
        <v>399</v>
      </c>
      <c r="Q103" s="11" t="s">
        <v>129</v>
      </c>
      <c r="R103" s="160">
        <v>23</v>
      </c>
      <c r="S103" s="27">
        <v>405</v>
      </c>
      <c r="T103" s="89">
        <v>4</v>
      </c>
      <c r="U103" s="42"/>
      <c r="V103" s="111">
        <v>6.46</v>
      </c>
      <c r="W103" s="111">
        <v>5.56</v>
      </c>
      <c r="X103" s="111">
        <v>1.48</v>
      </c>
      <c r="Y103" s="75">
        <v>13.49</v>
      </c>
      <c r="Z103" s="31">
        <v>2</v>
      </c>
      <c r="AA103" s="16">
        <v>0.38</v>
      </c>
      <c r="AB103" s="1">
        <v>1</v>
      </c>
      <c r="AC103" s="69"/>
      <c r="AD103" s="171">
        <f>V103/Y103</f>
        <v>0.47887323943661969</v>
      </c>
      <c r="AE103" s="69"/>
      <c r="AF103" s="69"/>
      <c r="AG103" s="69"/>
      <c r="AH103" s="69"/>
    </row>
    <row r="104" spans="1:34" ht="15" customHeight="1">
      <c r="C104" s="4"/>
      <c r="D104" s="11"/>
      <c r="E104" s="34"/>
      <c r="F104" s="34"/>
      <c r="G104" s="1"/>
      <c r="H104" s="1"/>
      <c r="I104" s="1"/>
      <c r="J104" s="1"/>
      <c r="K104" s="1"/>
      <c r="L104" s="1"/>
      <c r="M104" s="1"/>
      <c r="N104" s="1"/>
      <c r="O104" s="1"/>
      <c r="P104" s="4"/>
      <c r="Q104" s="11"/>
      <c r="R104" s="160"/>
      <c r="S104" s="27"/>
      <c r="T104" s="89"/>
      <c r="U104" s="42"/>
      <c r="V104" s="111"/>
      <c r="W104" s="111"/>
      <c r="X104" s="111"/>
      <c r="Y104" s="75"/>
      <c r="Z104" s="31"/>
      <c r="AA104" s="16"/>
      <c r="AB104" s="1"/>
    </row>
    <row r="105" spans="1:34" ht="15" customHeight="1">
      <c r="C105" s="4"/>
      <c r="D105" s="11"/>
      <c r="E105" s="34"/>
      <c r="F105" s="34"/>
      <c r="G105" s="1"/>
      <c r="H105" s="1"/>
      <c r="I105" s="1"/>
      <c r="J105" s="1"/>
      <c r="K105" s="1"/>
      <c r="L105" s="1"/>
      <c r="M105" s="1"/>
      <c r="N105" s="1"/>
      <c r="O105" s="1"/>
      <c r="P105" s="4"/>
      <c r="Q105" s="11"/>
      <c r="R105" s="160"/>
      <c r="S105" s="27">
        <f>AVERAGE(S102:S103)</f>
        <v>204.88762297296833</v>
      </c>
      <c r="T105" s="149">
        <v>4</v>
      </c>
      <c r="U105" s="42"/>
      <c r="V105" s="111"/>
      <c r="W105" s="111"/>
      <c r="X105" s="111"/>
      <c r="Y105" s="27">
        <f>AVERAGE(Y102:Y103)</f>
        <v>10.19</v>
      </c>
      <c r="Z105" s="152">
        <v>2</v>
      </c>
      <c r="AA105" s="96">
        <f>AVERAGE(AA102:AA103)</f>
        <v>0.47000000000000003</v>
      </c>
      <c r="AB105" s="155">
        <v>1</v>
      </c>
    </row>
    <row r="106" spans="1:34" ht="15" customHeight="1">
      <c r="C106" s="4"/>
      <c r="D106" s="11"/>
      <c r="E106" s="34"/>
      <c r="F106" s="34"/>
      <c r="G106" s="1"/>
      <c r="H106" s="1"/>
      <c r="I106" s="1"/>
      <c r="J106" s="1"/>
      <c r="K106" s="1"/>
      <c r="L106" s="1"/>
      <c r="M106" s="1"/>
      <c r="N106" s="1"/>
      <c r="O106" s="1"/>
      <c r="P106" s="4"/>
      <c r="Q106" s="11"/>
      <c r="R106" s="160"/>
      <c r="S106" s="27"/>
      <c r="T106" s="89"/>
      <c r="U106" s="42"/>
      <c r="V106" s="111"/>
      <c r="W106" s="111"/>
      <c r="X106" s="111"/>
      <c r="Y106" s="75"/>
      <c r="Z106" s="31"/>
      <c r="AA106" s="16"/>
      <c r="AB106" s="1"/>
    </row>
    <row r="107" spans="1:34" ht="15" customHeight="1">
      <c r="A107" s="21">
        <v>38</v>
      </c>
      <c r="B107" s="122">
        <v>3</v>
      </c>
      <c r="C107" s="2" t="s">
        <v>233</v>
      </c>
      <c r="D107" s="6" t="s">
        <v>234</v>
      </c>
      <c r="E107" s="32" t="s">
        <v>486</v>
      </c>
      <c r="F107" s="32" t="s">
        <v>487</v>
      </c>
      <c r="G107" s="1" t="s">
        <v>170</v>
      </c>
      <c r="H107" s="1">
        <v>50</v>
      </c>
      <c r="I107" s="1">
        <v>22</v>
      </c>
      <c r="J107" s="1">
        <v>42.2</v>
      </c>
      <c r="K107" s="12"/>
      <c r="L107" s="1" t="s">
        <v>171</v>
      </c>
      <c r="M107" s="1">
        <v>4</v>
      </c>
      <c r="N107" s="1">
        <v>5</v>
      </c>
      <c r="O107" s="1">
        <v>56.7</v>
      </c>
      <c r="P107" s="2" t="s">
        <v>233</v>
      </c>
      <c r="Q107" s="6" t="s">
        <v>234</v>
      </c>
      <c r="R107" s="163">
        <v>24</v>
      </c>
      <c r="S107" s="27">
        <v>45.205314699162209</v>
      </c>
      <c r="T107" s="27">
        <v>2</v>
      </c>
      <c r="U107" s="31"/>
      <c r="V107" s="3" t="s">
        <v>3</v>
      </c>
      <c r="W107" s="3" t="s">
        <v>3</v>
      </c>
      <c r="X107" s="3" t="s">
        <v>3</v>
      </c>
      <c r="Y107" s="31" t="s">
        <v>69</v>
      </c>
      <c r="Z107" s="31"/>
      <c r="AA107" s="43" t="s">
        <v>299</v>
      </c>
      <c r="AB107" s="1"/>
    </row>
    <row r="108" spans="1:34" ht="15" customHeight="1">
      <c r="A108" s="21">
        <v>40</v>
      </c>
      <c r="B108" s="122">
        <v>3</v>
      </c>
      <c r="C108" s="2" t="s">
        <v>233</v>
      </c>
      <c r="D108" s="4" t="s">
        <v>4</v>
      </c>
      <c r="E108" s="1">
        <v>11052701</v>
      </c>
      <c r="F108" s="1">
        <v>110418</v>
      </c>
      <c r="G108" s="1" t="s">
        <v>34</v>
      </c>
      <c r="H108" s="1">
        <v>50</v>
      </c>
      <c r="I108" s="1">
        <v>43</v>
      </c>
      <c r="J108" s="1">
        <v>8.2200000000000006</v>
      </c>
      <c r="K108" s="1"/>
      <c r="L108" s="1" t="s">
        <v>35</v>
      </c>
      <c r="M108" s="1">
        <v>1</v>
      </c>
      <c r="N108" s="1">
        <v>51</v>
      </c>
      <c r="O108" s="1">
        <v>13.26</v>
      </c>
      <c r="P108" s="2" t="s">
        <v>233</v>
      </c>
      <c r="Q108" s="4" t="s">
        <v>4</v>
      </c>
      <c r="R108" s="159">
        <v>24</v>
      </c>
      <c r="S108" s="89">
        <v>14.69493752205692</v>
      </c>
      <c r="T108" s="27">
        <v>2</v>
      </c>
      <c r="U108" s="89"/>
      <c r="V108" s="48">
        <v>1.33</v>
      </c>
      <c r="W108" s="99">
        <v>0</v>
      </c>
      <c r="X108" s="98">
        <v>0</v>
      </c>
      <c r="Y108" s="91">
        <v>1.33</v>
      </c>
      <c r="Z108" s="89">
        <v>1</v>
      </c>
      <c r="AA108" s="87">
        <v>2.0499999999999998</v>
      </c>
      <c r="AB108" s="1">
        <v>2</v>
      </c>
      <c r="AD108" s="171">
        <f>V108/Y108</f>
        <v>1</v>
      </c>
    </row>
    <row r="109" spans="1:34" ht="15" customHeight="1">
      <c r="A109" s="21">
        <v>41</v>
      </c>
      <c r="B109" s="122">
        <v>3</v>
      </c>
      <c r="C109" s="2" t="s">
        <v>233</v>
      </c>
      <c r="D109" s="4" t="s">
        <v>5</v>
      </c>
      <c r="E109" s="32" t="s">
        <v>22</v>
      </c>
      <c r="F109" s="1">
        <v>110422</v>
      </c>
      <c r="G109" s="1" t="s">
        <v>34</v>
      </c>
      <c r="H109" s="1">
        <v>50</v>
      </c>
      <c r="I109" s="1">
        <v>55</v>
      </c>
      <c r="J109" s="1">
        <v>50.59</v>
      </c>
      <c r="K109" s="1"/>
      <c r="L109" s="1" t="s">
        <v>36</v>
      </c>
      <c r="M109" s="1">
        <v>0</v>
      </c>
      <c r="N109" s="1">
        <v>46</v>
      </c>
      <c r="O109" s="1">
        <v>16.07</v>
      </c>
      <c r="P109" s="2" t="s">
        <v>233</v>
      </c>
      <c r="Q109" s="4" t="s">
        <v>5</v>
      </c>
      <c r="R109" s="159">
        <v>24</v>
      </c>
      <c r="S109" s="89">
        <v>28.493489804483531</v>
      </c>
      <c r="T109" s="27">
        <v>2</v>
      </c>
      <c r="U109" s="89"/>
      <c r="V109" s="48">
        <v>1.01</v>
      </c>
      <c r="W109" s="99">
        <v>0.33</v>
      </c>
      <c r="X109" s="98">
        <v>0.64</v>
      </c>
      <c r="Y109" s="91">
        <v>1.98</v>
      </c>
      <c r="Z109" s="89">
        <v>1</v>
      </c>
      <c r="AA109" s="87">
        <v>2.42</v>
      </c>
      <c r="AB109" s="1">
        <v>2</v>
      </c>
      <c r="AD109" s="171">
        <f t="shared" ref="AD109:AD121" si="2">V109/Y109</f>
        <v>0.51010101010101006</v>
      </c>
    </row>
    <row r="110" spans="1:34" ht="15" customHeight="1">
      <c r="A110" s="21">
        <v>42</v>
      </c>
      <c r="B110" s="122">
        <v>3</v>
      </c>
      <c r="C110" s="2" t="s">
        <v>233</v>
      </c>
      <c r="D110" s="4" t="s">
        <v>23</v>
      </c>
      <c r="E110" s="32" t="s">
        <v>24</v>
      </c>
      <c r="F110" s="1">
        <v>110626</v>
      </c>
      <c r="G110" s="1" t="s">
        <v>34</v>
      </c>
      <c r="H110" s="1">
        <v>50</v>
      </c>
      <c r="I110" s="1">
        <v>20</v>
      </c>
      <c r="J110" s="1">
        <v>44.53</v>
      </c>
      <c r="K110" s="1"/>
      <c r="L110" s="1" t="s">
        <v>35</v>
      </c>
      <c r="M110" s="1">
        <v>4</v>
      </c>
      <c r="N110" s="1">
        <v>41</v>
      </c>
      <c r="O110" s="1">
        <v>25.2</v>
      </c>
      <c r="P110" s="2" t="s">
        <v>233</v>
      </c>
      <c r="Q110" s="4" t="s">
        <v>23</v>
      </c>
      <c r="R110" s="159">
        <v>24</v>
      </c>
      <c r="S110" s="89">
        <v>12.003735972213203</v>
      </c>
      <c r="T110" s="27">
        <v>2</v>
      </c>
      <c r="U110" s="89"/>
      <c r="V110" s="48">
        <v>0.96</v>
      </c>
      <c r="W110" s="99">
        <v>0.84</v>
      </c>
      <c r="X110" s="98">
        <v>0.55000000000000004</v>
      </c>
      <c r="Y110" s="91">
        <v>2.36</v>
      </c>
      <c r="Z110" s="89">
        <v>1</v>
      </c>
      <c r="AA110" s="87">
        <v>2.25</v>
      </c>
      <c r="AB110" s="1">
        <v>2</v>
      </c>
      <c r="AD110" s="171">
        <f t="shared" si="2"/>
        <v>0.40677966101694918</v>
      </c>
    </row>
    <row r="111" spans="1:34" ht="15" customHeight="1">
      <c r="A111" s="21">
        <v>43</v>
      </c>
      <c r="B111" s="122">
        <v>3</v>
      </c>
      <c r="C111" s="2" t="s">
        <v>233</v>
      </c>
      <c r="D111" s="4" t="s">
        <v>417</v>
      </c>
      <c r="E111" s="32" t="s">
        <v>418</v>
      </c>
      <c r="F111" s="1">
        <v>110519</v>
      </c>
      <c r="G111" s="1" t="s">
        <v>34</v>
      </c>
      <c r="H111" s="1">
        <v>50</v>
      </c>
      <c r="I111" s="1">
        <v>46</v>
      </c>
      <c r="J111" s="1">
        <v>31.69</v>
      </c>
      <c r="K111" s="1"/>
      <c r="L111" s="1" t="s">
        <v>35</v>
      </c>
      <c r="M111" s="1">
        <v>0</v>
      </c>
      <c r="N111" s="1">
        <v>54</v>
      </c>
      <c r="O111" s="1">
        <v>27.72</v>
      </c>
      <c r="P111" s="2" t="s">
        <v>233</v>
      </c>
      <c r="Q111" s="4" t="s">
        <v>417</v>
      </c>
      <c r="R111" s="159">
        <v>24</v>
      </c>
      <c r="S111" s="89">
        <v>45.718496983702913</v>
      </c>
      <c r="T111" s="27">
        <v>2</v>
      </c>
      <c r="U111" s="89"/>
      <c r="V111" s="48">
        <v>2.2999999999999998</v>
      </c>
      <c r="W111" s="99">
        <v>0.37</v>
      </c>
      <c r="X111" s="98">
        <v>0.43</v>
      </c>
      <c r="Y111" s="91">
        <v>3.1</v>
      </c>
      <c r="Z111" s="89">
        <v>1</v>
      </c>
      <c r="AA111" s="87">
        <v>0.66</v>
      </c>
      <c r="AB111" s="1">
        <v>1</v>
      </c>
      <c r="AD111" s="172">
        <f t="shared" si="2"/>
        <v>0.74193548387096764</v>
      </c>
    </row>
    <row r="112" spans="1:34" ht="15" customHeight="1">
      <c r="A112" s="21">
        <v>47</v>
      </c>
      <c r="B112" s="122">
        <v>3</v>
      </c>
      <c r="C112" s="2" t="s">
        <v>233</v>
      </c>
      <c r="D112" s="4" t="s">
        <v>120</v>
      </c>
      <c r="E112" s="1">
        <v>13031500</v>
      </c>
      <c r="F112" s="1">
        <v>121108</v>
      </c>
      <c r="G112" s="12" t="s">
        <v>34</v>
      </c>
      <c r="H112" s="12">
        <v>50</v>
      </c>
      <c r="I112" s="12">
        <v>37</v>
      </c>
      <c r="J112" s="12">
        <v>31.06</v>
      </c>
      <c r="K112" s="12"/>
      <c r="L112" s="12" t="s">
        <v>35</v>
      </c>
      <c r="M112" s="12">
        <v>1</v>
      </c>
      <c r="N112" s="12">
        <v>57</v>
      </c>
      <c r="O112" s="12">
        <v>1.88</v>
      </c>
      <c r="P112" s="2" t="s">
        <v>233</v>
      </c>
      <c r="Q112" s="4" t="s">
        <v>120</v>
      </c>
      <c r="R112" s="159">
        <v>24</v>
      </c>
      <c r="S112" s="89">
        <v>9.12079297614045</v>
      </c>
      <c r="T112" s="131">
        <v>1</v>
      </c>
      <c r="U112" s="89"/>
      <c r="V112" s="48">
        <v>0.56000000000000005</v>
      </c>
      <c r="W112" s="48">
        <v>1.58</v>
      </c>
      <c r="X112" s="48">
        <v>0.57999999999999996</v>
      </c>
      <c r="Y112" s="91">
        <v>2.72</v>
      </c>
      <c r="Z112" s="89">
        <v>1</v>
      </c>
      <c r="AA112" s="43">
        <v>0.2637120264670979</v>
      </c>
      <c r="AB112" s="1">
        <v>1</v>
      </c>
      <c r="AD112" s="171">
        <f t="shared" si="2"/>
        <v>0.20588235294117649</v>
      </c>
    </row>
    <row r="113" spans="1:34" ht="15" customHeight="1">
      <c r="A113" s="21">
        <v>48</v>
      </c>
      <c r="B113" s="122">
        <v>3</v>
      </c>
      <c r="C113" s="2" t="s">
        <v>233</v>
      </c>
      <c r="D113" s="4" t="s">
        <v>127</v>
      </c>
      <c r="E113" s="32">
        <v>13052701</v>
      </c>
      <c r="F113" s="32" t="s">
        <v>128</v>
      </c>
      <c r="G113" s="1" t="s">
        <v>34</v>
      </c>
      <c r="H113" s="1">
        <v>51</v>
      </c>
      <c r="I113" s="1">
        <v>7</v>
      </c>
      <c r="J113" s="1">
        <v>56.14</v>
      </c>
      <c r="L113" s="1" t="s">
        <v>35</v>
      </c>
      <c r="M113" s="1">
        <v>4</v>
      </c>
      <c r="N113" s="1">
        <v>14</v>
      </c>
      <c r="O113" s="1">
        <v>18.87</v>
      </c>
      <c r="P113" s="2" t="s">
        <v>233</v>
      </c>
      <c r="Q113" s="4" t="s">
        <v>127</v>
      </c>
      <c r="R113" s="159">
        <v>24</v>
      </c>
      <c r="S113" s="27">
        <v>16</v>
      </c>
      <c r="T113" s="27">
        <v>2</v>
      </c>
      <c r="U113" s="31"/>
      <c r="V113" s="102">
        <v>1.04</v>
      </c>
      <c r="W113" s="102">
        <v>0.46</v>
      </c>
      <c r="X113" s="102">
        <v>1.27</v>
      </c>
      <c r="Y113" s="93">
        <v>2.78</v>
      </c>
      <c r="Z113" s="89">
        <v>1</v>
      </c>
      <c r="AA113" s="61">
        <v>0.16</v>
      </c>
      <c r="AB113" s="1">
        <v>1</v>
      </c>
      <c r="AD113" s="171">
        <f t="shared" si="2"/>
        <v>0.37410071942446049</v>
      </c>
    </row>
    <row r="114" spans="1:34" ht="15" customHeight="1">
      <c r="A114" s="21">
        <v>59</v>
      </c>
      <c r="B114" s="21">
        <v>9</v>
      </c>
      <c r="C114" s="4" t="s">
        <v>443</v>
      </c>
      <c r="D114" s="5" t="s">
        <v>454</v>
      </c>
      <c r="E114" s="1">
        <v>10060800</v>
      </c>
      <c r="F114" s="1">
        <v>100531</v>
      </c>
      <c r="G114" s="1" t="s">
        <v>170</v>
      </c>
      <c r="H114" s="1">
        <v>49</v>
      </c>
      <c r="I114" s="1">
        <v>29</v>
      </c>
      <c r="J114" s="1">
        <v>13.1</v>
      </c>
      <c r="K114" s="1"/>
      <c r="L114" s="1" t="s">
        <v>355</v>
      </c>
      <c r="M114" s="1">
        <v>0</v>
      </c>
      <c r="N114" s="1">
        <v>5</v>
      </c>
      <c r="O114" s="1">
        <v>53.2</v>
      </c>
      <c r="P114" s="4" t="s">
        <v>443</v>
      </c>
      <c r="Q114" s="5" t="s">
        <v>454</v>
      </c>
      <c r="R114" s="159">
        <v>24</v>
      </c>
      <c r="S114" s="27">
        <v>2970.2150554466148</v>
      </c>
      <c r="T114" s="89">
        <v>5</v>
      </c>
      <c r="U114" s="27"/>
      <c r="V114" s="101">
        <v>10.612368904592085</v>
      </c>
      <c r="W114" s="101">
        <v>10.481073365100231</v>
      </c>
      <c r="X114" s="101">
        <v>64.665877026976219</v>
      </c>
      <c r="Y114" s="50">
        <v>85.759319296668536</v>
      </c>
      <c r="Z114" s="42">
        <v>3</v>
      </c>
      <c r="AA114" s="96">
        <v>2.6079141063002944</v>
      </c>
      <c r="AB114" s="1">
        <v>2</v>
      </c>
      <c r="AC114" s="69"/>
      <c r="AD114" s="171">
        <f t="shared" si="2"/>
        <v>0.12374595544398567</v>
      </c>
      <c r="AE114" s="69"/>
      <c r="AF114" s="69"/>
      <c r="AG114" s="69"/>
      <c r="AH114" s="69"/>
    </row>
    <row r="115" spans="1:34" ht="15" customHeight="1">
      <c r="A115" s="21">
        <v>60</v>
      </c>
      <c r="B115" s="21">
        <v>9</v>
      </c>
      <c r="C115" s="4" t="s">
        <v>443</v>
      </c>
      <c r="D115" s="5" t="s">
        <v>307</v>
      </c>
      <c r="E115" s="1">
        <v>10052421</v>
      </c>
      <c r="F115" s="174">
        <v>90715</v>
      </c>
      <c r="G115" s="1" t="s">
        <v>170</v>
      </c>
      <c r="H115" s="1">
        <v>49</v>
      </c>
      <c r="I115" s="1">
        <v>28</v>
      </c>
      <c r="J115" s="1">
        <v>19.600000000000001</v>
      </c>
      <c r="K115" s="1"/>
      <c r="L115" s="1" t="s">
        <v>355</v>
      </c>
      <c r="M115" s="1">
        <v>0</v>
      </c>
      <c r="N115" s="1">
        <v>13</v>
      </c>
      <c r="O115" s="1">
        <v>53</v>
      </c>
      <c r="P115" s="4" t="s">
        <v>443</v>
      </c>
      <c r="Q115" s="5" t="s">
        <v>307</v>
      </c>
      <c r="R115" s="159">
        <v>24</v>
      </c>
      <c r="S115" s="27">
        <v>434.21400915186723</v>
      </c>
      <c r="T115" s="89">
        <v>4</v>
      </c>
      <c r="U115" s="27"/>
      <c r="V115" s="101">
        <v>1.1392205712251979</v>
      </c>
      <c r="W115" s="101">
        <v>17.06959285960891</v>
      </c>
      <c r="X115" s="101">
        <v>1.2239836321552546</v>
      </c>
      <c r="Y115" s="50">
        <v>20.794698834884642</v>
      </c>
      <c r="Z115" s="42">
        <v>3</v>
      </c>
      <c r="AA115" s="96">
        <v>4.5538160657716196</v>
      </c>
      <c r="AB115" s="1">
        <v>2</v>
      </c>
      <c r="AD115" s="171">
        <f t="shared" si="2"/>
        <v>5.4784182270246271E-2</v>
      </c>
    </row>
    <row r="116" spans="1:34" ht="15" customHeight="1">
      <c r="A116" s="21">
        <v>61</v>
      </c>
      <c r="B116" s="21">
        <v>9</v>
      </c>
      <c r="C116" s="4" t="s">
        <v>443</v>
      </c>
      <c r="D116" s="7" t="s">
        <v>441</v>
      </c>
      <c r="E116" s="1">
        <v>10052429</v>
      </c>
      <c r="F116" s="174">
        <v>100602</v>
      </c>
      <c r="G116" s="1" t="s">
        <v>170</v>
      </c>
      <c r="H116" s="1">
        <v>49</v>
      </c>
      <c r="I116" s="1">
        <v>27</v>
      </c>
      <c r="J116" s="1">
        <v>15.44</v>
      </c>
      <c r="K116" s="1"/>
      <c r="L116" s="1" t="s">
        <v>171</v>
      </c>
      <c r="M116" s="1">
        <v>0</v>
      </c>
      <c r="N116" s="1">
        <v>12</v>
      </c>
      <c r="O116" s="1">
        <v>21.58</v>
      </c>
      <c r="P116" s="4" t="s">
        <v>443</v>
      </c>
      <c r="Q116" s="7" t="s">
        <v>441</v>
      </c>
      <c r="R116" s="159">
        <v>24</v>
      </c>
      <c r="S116" s="89">
        <v>728.90773849327957</v>
      </c>
      <c r="T116" s="89">
        <v>5</v>
      </c>
      <c r="U116" s="89"/>
      <c r="V116" s="103">
        <v>10.8</v>
      </c>
      <c r="W116" s="103">
        <v>5.9</v>
      </c>
      <c r="X116" s="103">
        <v>1.3</v>
      </c>
      <c r="Y116" s="60">
        <v>18</v>
      </c>
      <c r="Z116" s="31">
        <v>2</v>
      </c>
      <c r="AA116" s="43">
        <v>9.1700000000000017</v>
      </c>
      <c r="AB116" s="12">
        <v>3</v>
      </c>
      <c r="AD116" s="172">
        <f t="shared" si="2"/>
        <v>0.60000000000000009</v>
      </c>
    </row>
    <row r="117" spans="1:34" ht="15" customHeight="1">
      <c r="A117" s="21">
        <v>62</v>
      </c>
      <c r="B117" s="21">
        <v>9</v>
      </c>
      <c r="C117" s="4" t="s">
        <v>443</v>
      </c>
      <c r="D117" s="7" t="s">
        <v>442</v>
      </c>
      <c r="E117" s="8">
        <v>10091202</v>
      </c>
      <c r="F117" s="8" t="s">
        <v>485</v>
      </c>
      <c r="G117" s="12" t="s">
        <v>34</v>
      </c>
      <c r="H117" s="12">
        <v>49</v>
      </c>
      <c r="I117" s="12">
        <v>28</v>
      </c>
      <c r="J117" s="12">
        <v>11.82</v>
      </c>
      <c r="K117" s="1"/>
      <c r="L117" s="12" t="s">
        <v>36</v>
      </c>
      <c r="M117" s="12">
        <v>0</v>
      </c>
      <c r="N117" s="12">
        <v>10</v>
      </c>
      <c r="O117" s="12">
        <v>31.73</v>
      </c>
      <c r="P117" s="4" t="s">
        <v>443</v>
      </c>
      <c r="Q117" s="7" t="s">
        <v>442</v>
      </c>
      <c r="R117" s="159">
        <v>24</v>
      </c>
      <c r="S117" s="90">
        <v>814.34509086356036</v>
      </c>
      <c r="T117" s="89">
        <v>5</v>
      </c>
      <c r="U117" s="66"/>
      <c r="V117" s="104">
        <v>10.19799768180571</v>
      </c>
      <c r="W117" s="104">
        <v>5.5318376980912181</v>
      </c>
      <c r="X117" s="104">
        <v>2.8738614473238737</v>
      </c>
      <c r="Y117" s="57">
        <v>18.603696827220801</v>
      </c>
      <c r="Z117" s="31">
        <v>2</v>
      </c>
      <c r="AA117" s="45">
        <v>9.1</v>
      </c>
      <c r="AB117" s="37">
        <v>3</v>
      </c>
      <c r="AD117" s="172">
        <f t="shared" si="2"/>
        <v>0.54817049409685437</v>
      </c>
    </row>
    <row r="118" spans="1:34" ht="15" customHeight="1">
      <c r="A118" s="21">
        <v>63</v>
      </c>
      <c r="B118" s="21">
        <v>9</v>
      </c>
      <c r="C118" s="4" t="s">
        <v>443</v>
      </c>
      <c r="D118" s="127" t="s">
        <v>308</v>
      </c>
      <c r="E118" s="46">
        <v>10052417</v>
      </c>
      <c r="F118" s="8" t="s">
        <v>309</v>
      </c>
      <c r="G118" s="1" t="s">
        <v>170</v>
      </c>
      <c r="H118" s="1">
        <v>47</v>
      </c>
      <c r="I118" s="1">
        <v>37</v>
      </c>
      <c r="J118" s="1">
        <v>4.8</v>
      </c>
      <c r="K118" s="1"/>
      <c r="L118" s="1" t="s">
        <v>171</v>
      </c>
      <c r="M118" s="1">
        <v>3</v>
      </c>
      <c r="N118" s="1">
        <v>11</v>
      </c>
      <c r="O118" s="1">
        <v>3.1</v>
      </c>
      <c r="P118" s="4" t="s">
        <v>443</v>
      </c>
      <c r="Q118" s="127" t="s">
        <v>308</v>
      </c>
      <c r="R118" s="165">
        <v>24</v>
      </c>
      <c r="S118" s="90">
        <v>63.62794204521952</v>
      </c>
      <c r="T118" s="91">
        <v>3</v>
      </c>
      <c r="U118" s="66"/>
      <c r="V118" s="104">
        <v>2.2820866472499155</v>
      </c>
      <c r="W118" s="104">
        <v>1.1439323217714747</v>
      </c>
      <c r="X118" s="104">
        <v>0.61699033818830684</v>
      </c>
      <c r="Y118" s="57">
        <v>4.0430093072096973</v>
      </c>
      <c r="Z118" s="89">
        <v>1</v>
      </c>
      <c r="AA118" s="45">
        <v>3.7122317869990238</v>
      </c>
      <c r="AB118" s="1">
        <v>2</v>
      </c>
      <c r="AD118" s="172">
        <f t="shared" si="2"/>
        <v>0.56445248423751682</v>
      </c>
    </row>
    <row r="119" spans="1:34" ht="15" customHeight="1">
      <c r="A119" s="21">
        <v>64</v>
      </c>
      <c r="B119" s="21">
        <v>9</v>
      </c>
      <c r="C119" s="4" t="s">
        <v>443</v>
      </c>
      <c r="D119" s="127" t="s">
        <v>310</v>
      </c>
      <c r="E119" s="46">
        <v>10052428</v>
      </c>
      <c r="F119" s="173" t="s">
        <v>311</v>
      </c>
      <c r="G119" s="1" t="s">
        <v>170</v>
      </c>
      <c r="H119" s="1">
        <v>48</v>
      </c>
      <c r="I119" s="1">
        <v>41</v>
      </c>
      <c r="J119" s="1">
        <v>48.16</v>
      </c>
      <c r="K119" s="1"/>
      <c r="L119" s="1" t="s">
        <v>171</v>
      </c>
      <c r="M119" s="1">
        <v>1</v>
      </c>
      <c r="N119" s="1">
        <v>52</v>
      </c>
      <c r="O119" s="1">
        <v>28.04</v>
      </c>
      <c r="P119" s="4" t="s">
        <v>443</v>
      </c>
      <c r="Q119" s="127" t="s">
        <v>310</v>
      </c>
      <c r="R119" s="165">
        <v>24</v>
      </c>
      <c r="S119" s="90">
        <v>69.865814398741236</v>
      </c>
      <c r="T119" s="91">
        <v>3</v>
      </c>
      <c r="U119" s="66"/>
      <c r="V119" s="104">
        <v>4.3611805613346988</v>
      </c>
      <c r="W119" s="104">
        <v>0.76355596893289812</v>
      </c>
      <c r="X119" s="104">
        <v>0.17544488218528861</v>
      </c>
      <c r="Y119" s="57">
        <v>5.3001814124528863</v>
      </c>
      <c r="Z119" s="31">
        <v>2</v>
      </c>
      <c r="AA119" s="45">
        <v>10.000136108372548</v>
      </c>
      <c r="AB119" s="1">
        <v>4</v>
      </c>
      <c r="AD119" s="172">
        <f t="shared" si="2"/>
        <v>0.82283609219262088</v>
      </c>
    </row>
    <row r="120" spans="1:34" ht="15" customHeight="1">
      <c r="A120" s="21">
        <v>65</v>
      </c>
      <c r="B120" s="21">
        <v>9</v>
      </c>
      <c r="C120" s="4" t="s">
        <v>443</v>
      </c>
      <c r="D120" s="127" t="s">
        <v>469</v>
      </c>
      <c r="E120" s="46">
        <v>10092105</v>
      </c>
      <c r="F120" s="8"/>
      <c r="G120" s="1" t="s">
        <v>170</v>
      </c>
      <c r="H120" s="1">
        <v>50</v>
      </c>
      <c r="I120" s="1">
        <v>12</v>
      </c>
      <c r="J120" s="1">
        <v>50.73</v>
      </c>
      <c r="K120" s="1"/>
      <c r="L120" s="1" t="s">
        <v>355</v>
      </c>
      <c r="M120" s="1">
        <v>1</v>
      </c>
      <c r="N120" s="1">
        <v>32</v>
      </c>
      <c r="O120" s="1">
        <v>48.05</v>
      </c>
      <c r="P120" s="4" t="s">
        <v>443</v>
      </c>
      <c r="Q120" s="127" t="s">
        <v>469</v>
      </c>
      <c r="R120" s="165">
        <v>24</v>
      </c>
      <c r="S120" s="90">
        <v>976.1472610869813</v>
      </c>
      <c r="T120" s="89">
        <v>5</v>
      </c>
      <c r="U120" s="66"/>
      <c r="V120" s="104">
        <v>8.02129144851658</v>
      </c>
      <c r="W120" s="104">
        <v>3.2439115199956765</v>
      </c>
      <c r="X120" s="104">
        <v>1.9381493603336004</v>
      </c>
      <c r="Y120" s="57">
        <v>13.203352328845856</v>
      </c>
      <c r="Z120" s="31">
        <v>2</v>
      </c>
      <c r="AA120" s="45">
        <v>2.7899600168077354</v>
      </c>
      <c r="AB120" s="1">
        <v>2</v>
      </c>
      <c r="AD120" s="172">
        <f t="shared" si="2"/>
        <v>0.60751930636526041</v>
      </c>
    </row>
    <row r="121" spans="1:34" ht="15" customHeight="1">
      <c r="A121" s="21">
        <v>67</v>
      </c>
      <c r="B121" s="21">
        <v>9</v>
      </c>
      <c r="C121" s="4" t="s">
        <v>443</v>
      </c>
      <c r="D121" s="71" t="s">
        <v>404</v>
      </c>
      <c r="E121" s="46">
        <v>10080200</v>
      </c>
      <c r="F121" s="173" t="s">
        <v>472</v>
      </c>
      <c r="G121" s="12" t="s">
        <v>34</v>
      </c>
      <c r="H121" s="12">
        <v>43</v>
      </c>
      <c r="I121" s="12">
        <v>25</v>
      </c>
      <c r="J121" s="12">
        <v>57</v>
      </c>
      <c r="L121" s="12" t="s">
        <v>35</v>
      </c>
      <c r="M121" s="12">
        <v>1</v>
      </c>
      <c r="N121" s="12">
        <v>36</v>
      </c>
      <c r="O121" s="12">
        <v>5</v>
      </c>
      <c r="P121" s="4" t="s">
        <v>443</v>
      </c>
      <c r="Q121" s="71" t="s">
        <v>404</v>
      </c>
      <c r="R121" s="166">
        <v>24</v>
      </c>
      <c r="S121" s="90">
        <v>122.70870520361304</v>
      </c>
      <c r="T121" s="91">
        <v>3</v>
      </c>
      <c r="U121" s="66"/>
      <c r="V121" s="105">
        <v>4.8813889313923609</v>
      </c>
      <c r="W121" s="105">
        <v>2.2363478930448739</v>
      </c>
      <c r="X121" s="105">
        <v>0.64177596530539449</v>
      </c>
      <c r="Y121" s="59">
        <v>7.7595127897426295</v>
      </c>
      <c r="Z121" s="31">
        <v>2</v>
      </c>
      <c r="AA121" s="45">
        <v>21.113867570718416</v>
      </c>
      <c r="AB121" s="1">
        <v>5</v>
      </c>
      <c r="AD121" s="172">
        <f t="shared" si="2"/>
        <v>0.62908446234473814</v>
      </c>
    </row>
    <row r="122" spans="1:34" ht="15" customHeight="1">
      <c r="C122" s="4"/>
      <c r="D122" s="71"/>
      <c r="E122" s="46"/>
      <c r="F122" s="8"/>
      <c r="G122" s="12"/>
      <c r="H122" s="12"/>
      <c r="I122" s="12"/>
      <c r="J122" s="12"/>
      <c r="L122" s="12"/>
      <c r="M122" s="12"/>
      <c r="N122" s="12"/>
      <c r="O122" s="12"/>
      <c r="P122" s="4"/>
      <c r="Q122" s="71"/>
      <c r="R122" s="166"/>
      <c r="S122" s="90"/>
      <c r="T122" s="91"/>
      <c r="U122" s="66"/>
      <c r="V122" s="105"/>
      <c r="W122" s="105"/>
      <c r="X122" s="105"/>
      <c r="Y122" s="59"/>
      <c r="Z122" s="31"/>
      <c r="AA122" s="45"/>
      <c r="AB122" s="1"/>
    </row>
    <row r="123" spans="1:34" ht="15" customHeight="1">
      <c r="C123" s="4"/>
      <c r="D123" s="71"/>
      <c r="E123" s="46"/>
      <c r="F123" s="8"/>
      <c r="G123" s="12"/>
      <c r="H123" s="12"/>
      <c r="I123" s="12"/>
      <c r="J123" s="12"/>
      <c r="L123" s="12"/>
      <c r="M123" s="12"/>
      <c r="N123" s="12"/>
      <c r="O123" s="12"/>
      <c r="P123" s="4"/>
      <c r="Q123" s="71"/>
      <c r="R123" s="166"/>
      <c r="S123" s="90">
        <f>AVERAGE(S107:S121)</f>
        <v>423.41789230984244</v>
      </c>
      <c r="T123" s="204">
        <v>4</v>
      </c>
      <c r="U123" s="66"/>
      <c r="V123" s="105"/>
      <c r="W123" s="105"/>
      <c r="X123" s="105"/>
      <c r="Y123" s="90">
        <f>AVERAGE(Y107:Y121)</f>
        <v>13.40955505693036</v>
      </c>
      <c r="Z123" s="152">
        <v>2</v>
      </c>
      <c r="AA123" s="62">
        <f>AVERAGE(AA107:AA121)</f>
        <v>5.0608312629597672</v>
      </c>
      <c r="AB123" s="205">
        <v>3</v>
      </c>
    </row>
    <row r="124" spans="1:34" ht="15" customHeight="1">
      <c r="C124" s="4"/>
      <c r="D124" s="71"/>
      <c r="E124" s="46"/>
      <c r="F124" s="8"/>
      <c r="G124" s="12"/>
      <c r="H124" s="12"/>
      <c r="I124" s="12"/>
      <c r="J124" s="12"/>
      <c r="L124" s="12"/>
      <c r="M124" s="12"/>
      <c r="N124" s="12"/>
      <c r="O124" s="12"/>
      <c r="P124" s="4"/>
      <c r="Q124" s="71"/>
      <c r="R124" s="166"/>
      <c r="S124" s="90"/>
      <c r="T124" s="91"/>
      <c r="U124" s="66"/>
      <c r="V124" s="105"/>
      <c r="W124" s="105"/>
      <c r="X124" s="105"/>
      <c r="Y124" s="59"/>
      <c r="Z124" s="31"/>
      <c r="AA124" s="45"/>
      <c r="AB124" s="1"/>
    </row>
    <row r="125" spans="1:34" ht="15" customHeight="1">
      <c r="A125" s="21">
        <v>29</v>
      </c>
      <c r="B125" s="21">
        <v>2</v>
      </c>
      <c r="C125" s="2" t="s">
        <v>230</v>
      </c>
      <c r="D125" s="5" t="s">
        <v>94</v>
      </c>
      <c r="E125" s="34">
        <v>12041002</v>
      </c>
      <c r="F125" s="34">
        <v>120324</v>
      </c>
      <c r="G125" s="12" t="s">
        <v>219</v>
      </c>
      <c r="H125" s="12">
        <v>41</v>
      </c>
      <c r="I125" s="12">
        <v>10</v>
      </c>
      <c r="J125" s="12">
        <v>46</v>
      </c>
      <c r="K125" s="12"/>
      <c r="L125" s="12" t="s">
        <v>35</v>
      </c>
      <c r="M125" s="12">
        <v>8</v>
      </c>
      <c r="N125" s="12">
        <v>41</v>
      </c>
      <c r="O125" s="12">
        <v>41</v>
      </c>
      <c r="P125" s="2" t="s">
        <v>230</v>
      </c>
      <c r="Q125" s="5" t="s">
        <v>94</v>
      </c>
      <c r="R125" s="159">
        <v>25</v>
      </c>
      <c r="S125" s="27">
        <v>307.10970524493132</v>
      </c>
      <c r="T125" s="89">
        <v>4</v>
      </c>
      <c r="U125" s="27"/>
      <c r="V125" s="101">
        <v>8.8308206796818514</v>
      </c>
      <c r="W125" s="101">
        <v>1.3901901901901905</v>
      </c>
      <c r="X125" s="101">
        <v>9.87991654382569</v>
      </c>
      <c r="Y125" s="50">
        <v>20.100927413697733</v>
      </c>
      <c r="Z125" s="31">
        <v>2</v>
      </c>
      <c r="AA125" s="96">
        <v>0.44076650474842793</v>
      </c>
      <c r="AB125" s="1">
        <v>1</v>
      </c>
      <c r="AD125" s="171">
        <f>V125/Y125</f>
        <v>0.43932404201729064</v>
      </c>
    </row>
    <row r="126" spans="1:34" ht="15" customHeight="1">
      <c r="A126" s="21">
        <v>30</v>
      </c>
      <c r="B126" s="21">
        <v>2</v>
      </c>
      <c r="C126" s="2" t="s">
        <v>230</v>
      </c>
      <c r="D126" s="5" t="s">
        <v>231</v>
      </c>
      <c r="E126" s="34" t="s">
        <v>95</v>
      </c>
      <c r="F126" s="34" t="s">
        <v>282</v>
      </c>
      <c r="G126" s="12" t="s">
        <v>34</v>
      </c>
      <c r="H126" s="12">
        <v>40</v>
      </c>
      <c r="I126" s="12">
        <v>37</v>
      </c>
      <c r="J126" s="12">
        <v>6.48</v>
      </c>
      <c r="K126" s="12"/>
      <c r="L126" s="12" t="s">
        <v>35</v>
      </c>
      <c r="M126" s="12">
        <v>8</v>
      </c>
      <c r="N126" s="12">
        <v>45</v>
      </c>
      <c r="O126" s="12">
        <v>10.199999999999999</v>
      </c>
      <c r="P126" s="2" t="s">
        <v>230</v>
      </c>
      <c r="Q126" s="5" t="s">
        <v>231</v>
      </c>
      <c r="R126" s="159">
        <v>25</v>
      </c>
      <c r="S126" s="27">
        <v>26.146155391633641</v>
      </c>
      <c r="T126" s="27">
        <v>2</v>
      </c>
      <c r="U126" s="27"/>
      <c r="V126" s="101">
        <v>1.3</v>
      </c>
      <c r="W126" s="101">
        <v>0.25</v>
      </c>
      <c r="X126" s="101">
        <v>0.14000000000000001</v>
      </c>
      <c r="Y126" s="50">
        <v>1.69</v>
      </c>
      <c r="Z126" s="89">
        <v>1</v>
      </c>
      <c r="AA126" s="96">
        <v>0.56139597291972432</v>
      </c>
      <c r="AB126" s="1">
        <v>1</v>
      </c>
      <c r="AD126" s="172">
        <f t="shared" ref="AD126:AD134" si="3">V126/Y126</f>
        <v>0.76923076923076927</v>
      </c>
    </row>
    <row r="127" spans="1:34" ht="15" customHeight="1">
      <c r="A127" s="21">
        <v>31</v>
      </c>
      <c r="B127" s="21">
        <v>2</v>
      </c>
      <c r="C127" s="2" t="s">
        <v>230</v>
      </c>
      <c r="D127" s="5" t="s">
        <v>283</v>
      </c>
      <c r="E127" s="34">
        <v>12041001</v>
      </c>
      <c r="F127" s="34">
        <v>120318</v>
      </c>
      <c r="G127" s="12" t="s">
        <v>34</v>
      </c>
      <c r="H127" s="12">
        <v>39</v>
      </c>
      <c r="I127" s="12">
        <v>52</v>
      </c>
      <c r="J127" s="12">
        <v>27</v>
      </c>
      <c r="K127" s="12"/>
      <c r="L127" s="12" t="s">
        <v>35</v>
      </c>
      <c r="M127" s="12">
        <v>8</v>
      </c>
      <c r="N127" s="12">
        <v>58</v>
      </c>
      <c r="O127" s="12">
        <v>21</v>
      </c>
      <c r="P127" s="2" t="s">
        <v>230</v>
      </c>
      <c r="Q127" s="5" t="s">
        <v>283</v>
      </c>
      <c r="R127" s="159">
        <v>25</v>
      </c>
      <c r="S127" s="27">
        <v>10.956625491538208</v>
      </c>
      <c r="T127" s="27">
        <v>2</v>
      </c>
      <c r="U127" s="27"/>
      <c r="V127" s="101">
        <v>0.82940129133242024</v>
      </c>
      <c r="W127" s="101">
        <v>0.4952028034948972</v>
      </c>
      <c r="X127" s="101">
        <v>0.64609129624366302</v>
      </c>
      <c r="Y127" s="50">
        <v>1.9706953910709806</v>
      </c>
      <c r="Z127" s="89">
        <v>1</v>
      </c>
      <c r="AA127" s="96">
        <v>0.25924973798176754</v>
      </c>
      <c r="AB127" s="1">
        <v>1</v>
      </c>
      <c r="AD127" s="171">
        <f t="shared" si="3"/>
        <v>0.42086732180445174</v>
      </c>
    </row>
    <row r="128" spans="1:34" ht="15" customHeight="1">
      <c r="A128" s="21">
        <v>32</v>
      </c>
      <c r="B128" s="21">
        <v>2</v>
      </c>
      <c r="C128" s="2" t="s">
        <v>230</v>
      </c>
      <c r="D128" s="5" t="s">
        <v>88</v>
      </c>
      <c r="E128" s="34">
        <v>12020801</v>
      </c>
      <c r="F128" s="34">
        <v>120121</v>
      </c>
      <c r="G128" s="12" t="s">
        <v>34</v>
      </c>
      <c r="H128" s="12">
        <v>39</v>
      </c>
      <c r="I128" s="12">
        <v>42</v>
      </c>
      <c r="J128" s="12">
        <v>10.199999999999999</v>
      </c>
      <c r="K128" s="12"/>
      <c r="L128" s="12" t="s">
        <v>35</v>
      </c>
      <c r="M128" s="12">
        <v>9</v>
      </c>
      <c r="N128" s="12">
        <v>2</v>
      </c>
      <c r="O128" s="12">
        <v>59.7</v>
      </c>
      <c r="P128" s="2" t="s">
        <v>230</v>
      </c>
      <c r="Q128" s="5" t="s">
        <v>88</v>
      </c>
      <c r="R128" s="159">
        <v>25</v>
      </c>
      <c r="S128" s="27">
        <v>14.660713721047903</v>
      </c>
      <c r="T128" s="27">
        <v>2</v>
      </c>
      <c r="U128" s="27"/>
      <c r="V128" s="101">
        <v>1.3497734739007752</v>
      </c>
      <c r="W128" s="101">
        <v>0.32132862262406764</v>
      </c>
      <c r="X128" s="101">
        <v>0.3509274442418539</v>
      </c>
      <c r="Y128" s="50">
        <v>2.0220295407666966</v>
      </c>
      <c r="Z128" s="89">
        <v>1</v>
      </c>
      <c r="AA128" s="96">
        <v>1.8888142518210311</v>
      </c>
      <c r="AB128" s="1">
        <v>1</v>
      </c>
      <c r="AD128" s="172">
        <f t="shared" si="3"/>
        <v>0.66753400318225775</v>
      </c>
    </row>
    <row r="129" spans="1:30" ht="15" customHeight="1">
      <c r="A129" s="21">
        <v>33</v>
      </c>
      <c r="B129" s="21">
        <v>2</v>
      </c>
      <c r="C129" s="2" t="s">
        <v>230</v>
      </c>
      <c r="D129" s="5" t="s">
        <v>89</v>
      </c>
      <c r="E129" s="34">
        <v>12041000</v>
      </c>
      <c r="F129" s="34">
        <v>120317</v>
      </c>
      <c r="G129" s="12" t="s">
        <v>34</v>
      </c>
      <c r="H129" s="12">
        <v>39</v>
      </c>
      <c r="I129" s="12">
        <v>21</v>
      </c>
      <c r="J129" s="12">
        <v>53</v>
      </c>
      <c r="K129" s="12"/>
      <c r="L129" s="12" t="s">
        <v>35</v>
      </c>
      <c r="M129" s="12">
        <v>9</v>
      </c>
      <c r="N129" s="12">
        <v>22</v>
      </c>
      <c r="O129" s="12">
        <v>21</v>
      </c>
      <c r="P129" s="2" t="s">
        <v>230</v>
      </c>
      <c r="Q129" s="5" t="s">
        <v>89</v>
      </c>
      <c r="R129" s="159">
        <v>25</v>
      </c>
      <c r="S129" s="27">
        <v>12.240168176019877</v>
      </c>
      <c r="T129" s="27">
        <v>2</v>
      </c>
      <c r="U129" s="27"/>
      <c r="V129" s="101">
        <v>0.43943197616683216</v>
      </c>
      <c r="W129" s="101">
        <v>0.32812183817223461</v>
      </c>
      <c r="X129" s="101">
        <v>4.7679133366554195E-2</v>
      </c>
      <c r="Y129" s="50">
        <v>0.81523294770562094</v>
      </c>
      <c r="Z129" s="89">
        <v>1</v>
      </c>
      <c r="AA129" s="96">
        <v>0</v>
      </c>
      <c r="AB129" s="1">
        <v>1</v>
      </c>
      <c r="AD129" s="172">
        <f t="shared" si="3"/>
        <v>0.5390262714523042</v>
      </c>
    </row>
    <row r="130" spans="1:30" ht="15" customHeight="1">
      <c r="A130" s="21">
        <v>34</v>
      </c>
      <c r="B130" s="21">
        <v>2</v>
      </c>
      <c r="C130" s="2" t="s">
        <v>230</v>
      </c>
      <c r="D130" s="5" t="s">
        <v>232</v>
      </c>
      <c r="E130" s="34" t="s">
        <v>90</v>
      </c>
      <c r="F130" s="34">
        <v>120216</v>
      </c>
      <c r="G130" s="12" t="s">
        <v>34</v>
      </c>
      <c r="H130" s="12">
        <v>38</v>
      </c>
      <c r="I130" s="12">
        <v>43</v>
      </c>
      <c r="J130" s="12">
        <v>47.56</v>
      </c>
      <c r="K130" s="12"/>
      <c r="L130" s="12" t="s">
        <v>35</v>
      </c>
      <c r="M130" s="12">
        <v>9</v>
      </c>
      <c r="N130" s="12">
        <v>28</v>
      </c>
      <c r="O130" s="12">
        <v>22.82</v>
      </c>
      <c r="P130" s="2" t="s">
        <v>230</v>
      </c>
      <c r="Q130" s="5" t="s">
        <v>232</v>
      </c>
      <c r="R130" s="159">
        <v>25</v>
      </c>
      <c r="S130" s="27">
        <v>41.743037968136726</v>
      </c>
      <c r="T130" s="27">
        <v>2</v>
      </c>
      <c r="U130" s="27"/>
      <c r="V130" s="101">
        <v>1.4102797202797202</v>
      </c>
      <c r="W130" s="101">
        <v>0.16613636363636364</v>
      </c>
      <c r="X130" s="101">
        <v>0.38816666666666666</v>
      </c>
      <c r="Y130" s="50">
        <v>1.9645827505827507</v>
      </c>
      <c r="Z130" s="89">
        <v>1</v>
      </c>
      <c r="AA130" s="96">
        <v>1.8399999999999999</v>
      </c>
      <c r="AB130" s="1">
        <v>1</v>
      </c>
      <c r="AD130" s="172">
        <f t="shared" si="3"/>
        <v>0.71785203237755768</v>
      </c>
    </row>
    <row r="131" spans="1:30" ht="15" customHeight="1">
      <c r="A131" s="21">
        <v>35</v>
      </c>
      <c r="B131" s="21">
        <v>2</v>
      </c>
      <c r="C131" s="2" t="s">
        <v>230</v>
      </c>
      <c r="D131" s="5" t="s">
        <v>91</v>
      </c>
      <c r="E131" s="34">
        <v>12041003</v>
      </c>
      <c r="F131" s="34">
        <v>120329</v>
      </c>
      <c r="G131" s="12" t="s">
        <v>219</v>
      </c>
      <c r="H131" s="12">
        <v>38</v>
      </c>
      <c r="I131" s="12">
        <v>41</v>
      </c>
      <c r="J131" s="12">
        <v>43</v>
      </c>
      <c r="K131" s="12"/>
      <c r="L131" s="12" t="s">
        <v>35</v>
      </c>
      <c r="M131" s="12">
        <v>9</v>
      </c>
      <c r="N131" s="12">
        <v>13</v>
      </c>
      <c r="O131" s="12">
        <v>48</v>
      </c>
      <c r="P131" s="2" t="s">
        <v>230</v>
      </c>
      <c r="Q131" s="5" t="s">
        <v>91</v>
      </c>
      <c r="R131" s="159">
        <v>25</v>
      </c>
      <c r="S131" s="27">
        <v>273.54723210241451</v>
      </c>
      <c r="T131" s="89">
        <v>4</v>
      </c>
      <c r="U131" s="27"/>
      <c r="V131" s="101">
        <v>23.004353070175288</v>
      </c>
      <c r="W131" s="101">
        <v>4.0131134423897317</v>
      </c>
      <c r="X131" s="101">
        <v>12.523292646179931</v>
      </c>
      <c r="Y131" s="50">
        <v>39.540759158744947</v>
      </c>
      <c r="Z131" s="42">
        <v>3</v>
      </c>
      <c r="AA131" s="96">
        <v>0.65808413136653776</v>
      </c>
      <c r="AB131" s="1">
        <v>1</v>
      </c>
      <c r="AD131" s="172">
        <f t="shared" si="3"/>
        <v>0.58178835104858073</v>
      </c>
    </row>
    <row r="132" spans="1:30" ht="15" customHeight="1">
      <c r="A132" s="21">
        <v>36</v>
      </c>
      <c r="B132" s="21">
        <v>2</v>
      </c>
      <c r="C132" s="2" t="s">
        <v>230</v>
      </c>
      <c r="D132" s="5" t="s">
        <v>284</v>
      </c>
      <c r="E132" s="34">
        <v>12030501</v>
      </c>
      <c r="F132" s="34">
        <v>120217</v>
      </c>
      <c r="G132" s="12" t="s">
        <v>34</v>
      </c>
      <c r="H132" s="12">
        <v>37</v>
      </c>
      <c r="I132" s="12">
        <v>55</v>
      </c>
      <c r="J132" s="12">
        <v>23.4</v>
      </c>
      <c r="K132" s="12"/>
      <c r="L132" s="12" t="s">
        <v>35</v>
      </c>
      <c r="M132" s="12">
        <v>8</v>
      </c>
      <c r="N132" s="12">
        <v>48</v>
      </c>
      <c r="O132" s="12">
        <v>20.2</v>
      </c>
      <c r="P132" s="2" t="s">
        <v>230</v>
      </c>
      <c r="Q132" s="5" t="s">
        <v>284</v>
      </c>
      <c r="R132" s="159">
        <v>25</v>
      </c>
      <c r="S132" s="27">
        <v>17.12</v>
      </c>
      <c r="T132" s="27">
        <v>2</v>
      </c>
      <c r="U132" s="27"/>
      <c r="V132" s="101">
        <v>1.8617471423292842</v>
      </c>
      <c r="W132" s="101">
        <v>0.77911853089194161</v>
      </c>
      <c r="X132" s="101">
        <v>0.44782237716929446</v>
      </c>
      <c r="Y132" s="50">
        <v>3.0886880503905201</v>
      </c>
      <c r="Z132" s="89">
        <v>1</v>
      </c>
      <c r="AA132" s="96">
        <v>0</v>
      </c>
      <c r="AB132" s="1">
        <v>1</v>
      </c>
      <c r="AD132" s="172">
        <f t="shared" si="3"/>
        <v>0.60276308644827148</v>
      </c>
    </row>
    <row r="133" spans="1:30" ht="15" customHeight="1">
      <c r="A133" s="21">
        <v>37</v>
      </c>
      <c r="B133" s="21">
        <v>2</v>
      </c>
      <c r="C133" s="2" t="s">
        <v>230</v>
      </c>
      <c r="D133" s="5" t="s">
        <v>285</v>
      </c>
      <c r="E133" s="34">
        <v>12030500</v>
      </c>
      <c r="F133" s="34">
        <v>120216</v>
      </c>
      <c r="G133" s="12" t="s">
        <v>34</v>
      </c>
      <c r="H133" s="12">
        <v>37</v>
      </c>
      <c r="I133" s="12">
        <v>11</v>
      </c>
      <c r="J133" s="12">
        <v>49.6</v>
      </c>
      <c r="K133" s="12"/>
      <c r="L133" s="12" t="s">
        <v>35</v>
      </c>
      <c r="M133" s="12">
        <v>8</v>
      </c>
      <c r="N133" s="12">
        <v>54</v>
      </c>
      <c r="O133" s="12">
        <v>12.9</v>
      </c>
      <c r="P133" s="2" t="s">
        <v>230</v>
      </c>
      <c r="Q133" s="5" t="s">
        <v>285</v>
      </c>
      <c r="R133" s="159">
        <v>25</v>
      </c>
      <c r="S133" s="27">
        <v>32.039275617518207</v>
      </c>
      <c r="T133" s="27">
        <v>2</v>
      </c>
      <c r="U133" s="27"/>
      <c r="V133" s="101">
        <v>1.4300562807392658</v>
      </c>
      <c r="W133" s="101">
        <v>0.44248334771301567</v>
      </c>
      <c r="X133" s="101">
        <v>0.26954999382658895</v>
      </c>
      <c r="Y133" s="50">
        <v>2.1420896222788706</v>
      </c>
      <c r="Z133" s="89">
        <v>1</v>
      </c>
      <c r="AA133" s="96">
        <v>3.4607523204345916</v>
      </c>
      <c r="AB133" s="1">
        <v>2</v>
      </c>
      <c r="AD133" s="172">
        <f t="shared" si="3"/>
        <v>0.66759871569607565</v>
      </c>
    </row>
    <row r="134" spans="1:30" ht="15" customHeight="1">
      <c r="A134" s="21">
        <v>68</v>
      </c>
      <c r="B134" s="21">
        <v>10</v>
      </c>
      <c r="C134" s="4" t="s">
        <v>11</v>
      </c>
      <c r="D134" s="5" t="s">
        <v>12</v>
      </c>
      <c r="E134" s="47">
        <v>10052420</v>
      </c>
      <c r="F134" s="47" t="s">
        <v>473</v>
      </c>
      <c r="G134" s="1" t="s">
        <v>170</v>
      </c>
      <c r="H134" s="1">
        <v>43</v>
      </c>
      <c r="I134" s="1">
        <v>29</v>
      </c>
      <c r="J134" s="1">
        <v>14.3</v>
      </c>
      <c r="K134" s="1"/>
      <c r="L134" s="1" t="s">
        <v>171</v>
      </c>
      <c r="M134" s="1">
        <v>3</v>
      </c>
      <c r="N134" s="1">
        <v>31</v>
      </c>
      <c r="O134" s="1">
        <v>1.9</v>
      </c>
      <c r="P134" s="4" t="s">
        <v>11</v>
      </c>
      <c r="Q134" s="5" t="s">
        <v>12</v>
      </c>
      <c r="R134" s="159">
        <v>25</v>
      </c>
      <c r="S134" s="27">
        <v>167.34151244091785</v>
      </c>
      <c r="T134" s="91">
        <v>3</v>
      </c>
      <c r="U134" s="27"/>
      <c r="V134" s="101">
        <v>2.3218178782889862</v>
      </c>
      <c r="W134" s="101">
        <v>0.47029042063752885</v>
      </c>
      <c r="X134" s="101">
        <v>0.36768900372327645</v>
      </c>
      <c r="Y134" s="50">
        <v>3.1597973026497912</v>
      </c>
      <c r="Z134" s="89">
        <v>1</v>
      </c>
      <c r="AA134" s="96">
        <v>14.277445790009752</v>
      </c>
      <c r="AB134" s="1">
        <v>4</v>
      </c>
      <c r="AD134" s="172">
        <f t="shared" si="3"/>
        <v>0.73479962665387444</v>
      </c>
    </row>
    <row r="135" spans="1:30" ht="15" customHeight="1">
      <c r="C135" s="4"/>
      <c r="D135" s="5"/>
      <c r="E135" s="47"/>
      <c r="F135" s="47"/>
      <c r="G135" s="1"/>
      <c r="H135" s="1"/>
      <c r="I135" s="1"/>
      <c r="J135" s="1"/>
      <c r="K135" s="1"/>
      <c r="L135" s="1"/>
      <c r="M135" s="1"/>
      <c r="N135" s="1"/>
      <c r="O135" s="1"/>
      <c r="P135" s="4"/>
      <c r="Q135" s="5"/>
      <c r="R135" s="159"/>
      <c r="S135" s="27"/>
      <c r="T135" s="91"/>
      <c r="U135" s="27"/>
      <c r="V135" s="101"/>
      <c r="W135" s="101"/>
      <c r="X135" s="101"/>
      <c r="Y135" s="50"/>
      <c r="Z135" s="89"/>
      <c r="AA135" s="96"/>
      <c r="AB135" s="1"/>
    </row>
    <row r="136" spans="1:30" ht="15" customHeight="1">
      <c r="C136" s="4"/>
      <c r="D136" s="5"/>
      <c r="E136" s="47"/>
      <c r="F136" s="47"/>
      <c r="G136" s="1"/>
      <c r="H136" s="1"/>
      <c r="I136" s="1"/>
      <c r="J136" s="1"/>
      <c r="K136" s="1"/>
      <c r="L136" s="1"/>
      <c r="M136" s="1"/>
      <c r="N136" s="1"/>
      <c r="O136" s="1"/>
      <c r="P136" s="4"/>
      <c r="Q136" s="5"/>
      <c r="R136" s="159"/>
      <c r="S136" s="27">
        <f>AVERAGE(S125:S134)</f>
        <v>90.290442615415841</v>
      </c>
      <c r="T136" s="115">
        <v>3</v>
      </c>
      <c r="U136" s="27"/>
      <c r="V136" s="101"/>
      <c r="W136" s="101"/>
      <c r="X136" s="101"/>
      <c r="Y136" s="96">
        <f>AVERAGE(Y125:Y134)</f>
        <v>7.6494802177887902</v>
      </c>
      <c r="Z136" s="182">
        <v>2</v>
      </c>
      <c r="AA136" s="96">
        <f>AVERAGE(AA125:AA134)</f>
        <v>2.3386508709281832</v>
      </c>
      <c r="AB136" s="148">
        <v>2</v>
      </c>
    </row>
    <row r="137" spans="1:30" ht="15" customHeight="1">
      <c r="C137" s="4"/>
      <c r="D137" s="5"/>
      <c r="E137" s="47"/>
      <c r="F137" s="47"/>
      <c r="G137" s="1"/>
      <c r="H137" s="1"/>
      <c r="I137" s="1"/>
      <c r="J137" s="1"/>
      <c r="K137" s="1"/>
      <c r="L137" s="1"/>
      <c r="M137" s="1"/>
      <c r="N137" s="1"/>
      <c r="O137" s="1"/>
      <c r="P137" s="4"/>
      <c r="Q137" s="5"/>
      <c r="R137" s="159"/>
      <c r="S137" s="27"/>
      <c r="T137" s="91"/>
      <c r="U137" s="27"/>
      <c r="V137" s="101"/>
      <c r="W137" s="101"/>
      <c r="X137" s="101"/>
      <c r="Y137" s="50"/>
      <c r="Z137" s="89"/>
      <c r="AA137" s="96"/>
      <c r="AB137" s="1"/>
    </row>
    <row r="138" spans="1:30" ht="15" customHeight="1">
      <c r="A138" s="21">
        <v>70</v>
      </c>
      <c r="B138" s="21">
        <v>11</v>
      </c>
      <c r="C138" s="2" t="s">
        <v>84</v>
      </c>
      <c r="D138" s="5" t="s">
        <v>9</v>
      </c>
      <c r="E138" s="32" t="s">
        <v>474</v>
      </c>
      <c r="F138" s="32" t="s">
        <v>475</v>
      </c>
      <c r="G138" s="12" t="s">
        <v>170</v>
      </c>
      <c r="H138" s="12">
        <v>38</v>
      </c>
      <c r="I138" s="12">
        <v>2</v>
      </c>
      <c r="J138" s="12">
        <v>5</v>
      </c>
      <c r="K138" s="12"/>
      <c r="L138" s="12" t="s">
        <v>355</v>
      </c>
      <c r="M138" s="12">
        <v>12</v>
      </c>
      <c r="N138" s="12">
        <v>32</v>
      </c>
      <c r="O138" s="12">
        <v>5</v>
      </c>
      <c r="P138" s="2" t="s">
        <v>84</v>
      </c>
      <c r="Q138" s="5" t="s">
        <v>9</v>
      </c>
      <c r="R138" s="159">
        <v>26</v>
      </c>
      <c r="S138" s="27">
        <v>104.3834702733994</v>
      </c>
      <c r="T138" s="91">
        <v>3</v>
      </c>
      <c r="U138" s="31"/>
      <c r="V138" s="107" t="s">
        <v>3</v>
      </c>
      <c r="W138" s="107" t="s">
        <v>3</v>
      </c>
      <c r="X138" s="107" t="s">
        <v>3</v>
      </c>
      <c r="Y138" s="58" t="s">
        <v>69</v>
      </c>
      <c r="Z138" s="31"/>
      <c r="AA138" s="43" t="s">
        <v>299</v>
      </c>
      <c r="AB138" s="37"/>
    </row>
    <row r="139" spans="1:30" ht="15" customHeight="1">
      <c r="A139" s="21">
        <v>71</v>
      </c>
      <c r="B139" s="21">
        <v>11</v>
      </c>
      <c r="C139" s="2" t="s">
        <v>84</v>
      </c>
      <c r="D139" s="5" t="s">
        <v>476</v>
      </c>
      <c r="E139" s="32" t="s">
        <v>477</v>
      </c>
      <c r="F139" s="32" t="s">
        <v>478</v>
      </c>
      <c r="G139" s="1" t="s">
        <v>170</v>
      </c>
      <c r="H139" s="1">
        <v>42</v>
      </c>
      <c r="I139" s="1">
        <v>45</v>
      </c>
      <c r="J139" s="1">
        <v>24</v>
      </c>
      <c r="K139" s="1"/>
      <c r="L139" s="1" t="s">
        <v>355</v>
      </c>
      <c r="M139" s="1">
        <v>10</v>
      </c>
      <c r="N139" s="1">
        <v>17</v>
      </c>
      <c r="O139" s="1">
        <v>47</v>
      </c>
      <c r="P139" s="2" t="s">
        <v>84</v>
      </c>
      <c r="Q139" s="5" t="s">
        <v>476</v>
      </c>
      <c r="R139" s="159">
        <v>26</v>
      </c>
      <c r="S139" s="27">
        <v>177.19090971049783</v>
      </c>
      <c r="T139" s="91">
        <v>3</v>
      </c>
      <c r="U139" s="31"/>
      <c r="V139" s="107">
        <v>3.0554621392517878</v>
      </c>
      <c r="W139" s="107">
        <v>0.7726209695312517</v>
      </c>
      <c r="X139" s="107">
        <v>4.6791084843451278</v>
      </c>
      <c r="Y139" s="58">
        <v>8.5071915931281676</v>
      </c>
      <c r="Z139" s="31">
        <v>2</v>
      </c>
      <c r="AA139" s="35">
        <v>0.45117482231477007</v>
      </c>
      <c r="AB139" s="1">
        <v>1</v>
      </c>
      <c r="AD139" s="171">
        <f>V139/Y139</f>
        <v>0.35916225769734522</v>
      </c>
    </row>
    <row r="140" spans="1:30" ht="15" customHeight="1">
      <c r="A140" s="21">
        <v>72</v>
      </c>
      <c r="B140" s="21">
        <v>12</v>
      </c>
      <c r="C140" s="4" t="s">
        <v>455</v>
      </c>
      <c r="D140" s="5" t="s">
        <v>456</v>
      </c>
      <c r="E140" s="34" t="s">
        <v>457</v>
      </c>
      <c r="F140" s="1">
        <v>111005</v>
      </c>
      <c r="G140" s="1" t="s">
        <v>34</v>
      </c>
      <c r="H140" s="1">
        <v>41</v>
      </c>
      <c r="I140" s="1">
        <v>20</v>
      </c>
      <c r="J140" s="1">
        <v>53.04</v>
      </c>
      <c r="K140" s="1"/>
      <c r="L140" s="1" t="s">
        <v>36</v>
      </c>
      <c r="M140" s="1">
        <v>19</v>
      </c>
      <c r="N140" s="1">
        <v>25</v>
      </c>
      <c r="O140" s="1">
        <v>15.84</v>
      </c>
      <c r="P140" s="4" t="s">
        <v>455</v>
      </c>
      <c r="Q140" s="5" t="s">
        <v>199</v>
      </c>
      <c r="R140" s="159">
        <v>26</v>
      </c>
      <c r="S140" s="27">
        <v>112.35707547871303</v>
      </c>
      <c r="T140" s="91">
        <v>3</v>
      </c>
      <c r="U140" s="42"/>
      <c r="V140" s="111">
        <v>489.92</v>
      </c>
      <c r="W140" s="111">
        <v>89.6</v>
      </c>
      <c r="X140" s="111">
        <v>481.04</v>
      </c>
      <c r="Y140" s="75">
        <v>1060.57</v>
      </c>
      <c r="Z140" s="42">
        <v>5</v>
      </c>
      <c r="AA140" s="96">
        <v>2.09</v>
      </c>
      <c r="AB140" s="1">
        <v>2</v>
      </c>
      <c r="AD140" s="171">
        <f>V140/Y140</f>
        <v>0.46194027739800303</v>
      </c>
    </row>
    <row r="141" spans="1:30" ht="15" customHeight="1">
      <c r="A141" s="21">
        <v>73</v>
      </c>
      <c r="B141" s="21">
        <v>13</v>
      </c>
      <c r="C141" s="2" t="s">
        <v>10</v>
      </c>
      <c r="D141" s="5" t="s">
        <v>321</v>
      </c>
      <c r="E141" s="34" t="s">
        <v>479</v>
      </c>
      <c r="F141" s="34" t="s">
        <v>358</v>
      </c>
      <c r="G141" s="1" t="s">
        <v>170</v>
      </c>
      <c r="H141" s="1">
        <v>38</v>
      </c>
      <c r="I141" s="12">
        <v>9</v>
      </c>
      <c r="J141" s="12">
        <v>15.6</v>
      </c>
      <c r="K141" s="12"/>
      <c r="L141" s="12" t="s">
        <v>355</v>
      </c>
      <c r="M141" s="12">
        <v>21</v>
      </c>
      <c r="N141" s="12">
        <v>33</v>
      </c>
      <c r="O141" s="12">
        <v>26.42</v>
      </c>
      <c r="P141" s="2" t="s">
        <v>10</v>
      </c>
      <c r="Q141" s="5" t="s">
        <v>321</v>
      </c>
      <c r="R141" s="159">
        <v>26</v>
      </c>
      <c r="S141" s="27">
        <v>5.1681838806826121</v>
      </c>
      <c r="T141" s="131">
        <v>1</v>
      </c>
      <c r="U141" s="31"/>
      <c r="V141" s="107">
        <v>0.7707286689346502</v>
      </c>
      <c r="W141" s="107">
        <v>0.82895384290455154</v>
      </c>
      <c r="X141" s="107">
        <v>7.8120414394194961</v>
      </c>
      <c r="Y141" s="58">
        <v>9.411723951258697</v>
      </c>
      <c r="Z141" s="31">
        <v>2</v>
      </c>
      <c r="AA141" s="35">
        <v>1.0373802928346874</v>
      </c>
      <c r="AB141" s="1">
        <v>1</v>
      </c>
      <c r="AD141" s="171">
        <f t="shared" ref="AD141:AD150" si="4">V141/Y141</f>
        <v>8.1890275673839233E-2</v>
      </c>
    </row>
    <row r="142" spans="1:30" ht="15" customHeight="1">
      <c r="A142" s="21">
        <v>74</v>
      </c>
      <c r="B142" s="21">
        <v>13</v>
      </c>
      <c r="C142" s="2" t="s">
        <v>10</v>
      </c>
      <c r="D142" s="5" t="s">
        <v>322</v>
      </c>
      <c r="E142" s="34" t="s">
        <v>359</v>
      </c>
      <c r="F142" s="34" t="s">
        <v>360</v>
      </c>
      <c r="G142" s="12" t="s">
        <v>170</v>
      </c>
      <c r="H142" s="12">
        <v>37</v>
      </c>
      <c r="I142" s="12">
        <v>44</v>
      </c>
      <c r="J142" s="12">
        <v>54.509</v>
      </c>
      <c r="K142" s="12"/>
      <c r="L142" s="12" t="s">
        <v>355</v>
      </c>
      <c r="M142" s="12">
        <v>23</v>
      </c>
      <c r="N142" s="12">
        <v>25</v>
      </c>
      <c r="O142" s="12">
        <v>30.917000000000002</v>
      </c>
      <c r="P142" s="2" t="s">
        <v>10</v>
      </c>
      <c r="Q142" s="5" t="s">
        <v>322</v>
      </c>
      <c r="R142" s="159">
        <v>26</v>
      </c>
      <c r="S142" s="27">
        <v>225.54628585272096</v>
      </c>
      <c r="T142" s="89">
        <v>4</v>
      </c>
      <c r="U142" s="27"/>
      <c r="V142" s="101">
        <v>24.84</v>
      </c>
      <c r="W142" s="101">
        <v>2.0699999999999998</v>
      </c>
      <c r="X142" s="101">
        <v>15.11</v>
      </c>
      <c r="Y142" s="50">
        <v>42.019999999999996</v>
      </c>
      <c r="Z142" s="42">
        <v>3</v>
      </c>
      <c r="AA142" s="96">
        <v>2</v>
      </c>
      <c r="AB142" s="1">
        <v>1</v>
      </c>
      <c r="AD142" s="172">
        <f t="shared" si="4"/>
        <v>0.59114707282246559</v>
      </c>
    </row>
    <row r="143" spans="1:30" ht="15" customHeight="1">
      <c r="A143" s="21">
        <v>75</v>
      </c>
      <c r="B143" s="21">
        <v>13</v>
      </c>
      <c r="C143" s="2" t="s">
        <v>10</v>
      </c>
      <c r="D143" s="5" t="s">
        <v>374</v>
      </c>
      <c r="E143" s="34" t="s">
        <v>258</v>
      </c>
      <c r="F143" s="34" t="s">
        <v>373</v>
      </c>
      <c r="G143" s="12" t="s">
        <v>170</v>
      </c>
      <c r="H143" s="12">
        <v>38</v>
      </c>
      <c r="I143" s="12">
        <v>1</v>
      </c>
      <c r="J143" s="12">
        <v>31.31</v>
      </c>
      <c r="K143" s="12"/>
      <c r="L143" s="12" t="s">
        <v>355</v>
      </c>
      <c r="M143" s="12">
        <v>23</v>
      </c>
      <c r="N143" s="12">
        <v>28</v>
      </c>
      <c r="O143" s="12">
        <v>27.61</v>
      </c>
      <c r="P143" s="2" t="s">
        <v>10</v>
      </c>
      <c r="Q143" s="5" t="s">
        <v>374</v>
      </c>
      <c r="R143" s="159">
        <v>26</v>
      </c>
      <c r="S143" s="27">
        <v>264.3689125982724</v>
      </c>
      <c r="T143" s="89">
        <v>4</v>
      </c>
      <c r="U143" s="27"/>
      <c r="V143" s="101">
        <v>9.89</v>
      </c>
      <c r="W143" s="101">
        <v>2.2000000000000002</v>
      </c>
      <c r="X143" s="101">
        <v>5.97</v>
      </c>
      <c r="Y143" s="50">
        <v>18.059999999999999</v>
      </c>
      <c r="Z143" s="31">
        <v>2</v>
      </c>
      <c r="AA143" s="96">
        <v>1.91</v>
      </c>
      <c r="AB143" s="1">
        <v>1</v>
      </c>
      <c r="AD143" s="172">
        <f t="shared" si="4"/>
        <v>0.54761904761904767</v>
      </c>
    </row>
    <row r="144" spans="1:30" ht="15" customHeight="1">
      <c r="A144" s="21">
        <v>76</v>
      </c>
      <c r="B144" s="21">
        <v>13</v>
      </c>
      <c r="C144" s="2" t="s">
        <v>10</v>
      </c>
      <c r="D144" s="5" t="s">
        <v>83</v>
      </c>
      <c r="E144" s="34" t="s">
        <v>259</v>
      </c>
      <c r="F144" s="34" t="s">
        <v>260</v>
      </c>
      <c r="G144" s="12" t="s">
        <v>170</v>
      </c>
      <c r="H144" s="12">
        <v>39</v>
      </c>
      <c r="I144" s="12">
        <v>1</v>
      </c>
      <c r="J144" s="12">
        <v>6.65</v>
      </c>
      <c r="K144" s="12"/>
      <c r="L144" s="12" t="s">
        <v>355</v>
      </c>
      <c r="M144" s="12">
        <v>26</v>
      </c>
      <c r="N144" s="12">
        <v>12</v>
      </c>
      <c r="O144" s="12">
        <v>26.77</v>
      </c>
      <c r="P144" s="2" t="s">
        <v>10</v>
      </c>
      <c r="Q144" s="5" t="s">
        <v>83</v>
      </c>
      <c r="R144" s="159">
        <v>26</v>
      </c>
      <c r="S144" s="27">
        <v>5.4304661241665606</v>
      </c>
      <c r="T144" s="131">
        <v>1</v>
      </c>
      <c r="U144" s="27"/>
      <c r="V144" s="101">
        <v>0.56000000000000005</v>
      </c>
      <c r="W144" s="101">
        <v>0.32</v>
      </c>
      <c r="X144" s="101">
        <v>0.25</v>
      </c>
      <c r="Y144" s="50">
        <v>1.1399999999999999</v>
      </c>
      <c r="Z144" s="89">
        <v>1</v>
      </c>
      <c r="AA144" s="96">
        <v>2.2400000000000002</v>
      </c>
      <c r="AB144" s="1">
        <v>2</v>
      </c>
      <c r="AD144" s="171">
        <f t="shared" si="4"/>
        <v>0.49122807017543868</v>
      </c>
    </row>
    <row r="145" spans="1:32" ht="15" customHeight="1">
      <c r="A145" s="21">
        <v>77</v>
      </c>
      <c r="B145" s="21">
        <v>13</v>
      </c>
      <c r="C145" s="2" t="s">
        <v>10</v>
      </c>
      <c r="D145" s="11" t="s">
        <v>261</v>
      </c>
      <c r="E145" s="1">
        <v>10112500</v>
      </c>
      <c r="F145" s="1">
        <v>101116</v>
      </c>
      <c r="G145" s="1" t="s">
        <v>170</v>
      </c>
      <c r="H145" s="1">
        <v>37</v>
      </c>
      <c r="I145" s="1">
        <v>55</v>
      </c>
      <c r="J145" s="1">
        <v>15.36</v>
      </c>
      <c r="K145" s="1"/>
      <c r="L145" s="1" t="s">
        <v>355</v>
      </c>
      <c r="M145" s="1">
        <v>23</v>
      </c>
      <c r="N145" s="1">
        <v>41</v>
      </c>
      <c r="O145" s="1">
        <v>46.98</v>
      </c>
      <c r="P145" s="2" t="s">
        <v>10</v>
      </c>
      <c r="Q145" s="11" t="s">
        <v>261</v>
      </c>
      <c r="R145" s="159">
        <v>26</v>
      </c>
      <c r="S145" s="89">
        <v>225.38146050168368</v>
      </c>
      <c r="T145" s="89">
        <v>4</v>
      </c>
      <c r="U145" s="89"/>
      <c r="V145" s="103">
        <v>179.54</v>
      </c>
      <c r="W145" s="106">
        <v>7.84</v>
      </c>
      <c r="X145" s="109">
        <v>75.38</v>
      </c>
      <c r="Y145" s="60">
        <v>261.77</v>
      </c>
      <c r="Z145" s="42">
        <v>5</v>
      </c>
      <c r="AA145" s="87">
        <v>0.15</v>
      </c>
      <c r="AB145" s="1">
        <v>1</v>
      </c>
      <c r="AD145" s="172">
        <f>V145/Y145</f>
        <v>0.68586927455399782</v>
      </c>
    </row>
    <row r="146" spans="1:32" ht="15.75" customHeight="1">
      <c r="A146" s="21">
        <v>78</v>
      </c>
      <c r="B146" s="21">
        <v>14</v>
      </c>
      <c r="C146" s="2" t="s">
        <v>393</v>
      </c>
      <c r="D146" s="5" t="s">
        <v>394</v>
      </c>
      <c r="E146" s="34" t="s">
        <v>262</v>
      </c>
      <c r="F146" s="34" t="s">
        <v>485</v>
      </c>
      <c r="G146" s="12" t="s">
        <v>170</v>
      </c>
      <c r="H146" s="48">
        <v>38</v>
      </c>
      <c r="I146" s="48">
        <v>24</v>
      </c>
      <c r="J146" s="48">
        <v>38.799999999999997</v>
      </c>
      <c r="K146" s="12"/>
      <c r="L146" s="48" t="s">
        <v>355</v>
      </c>
      <c r="M146" s="48">
        <v>27</v>
      </c>
      <c r="N146" s="48">
        <v>3</v>
      </c>
      <c r="O146" s="48">
        <v>49.13</v>
      </c>
      <c r="P146" s="2" t="s">
        <v>393</v>
      </c>
      <c r="Q146" s="5" t="s">
        <v>394</v>
      </c>
      <c r="R146" s="159">
        <v>26</v>
      </c>
      <c r="S146" s="27">
        <v>46.053138862103197</v>
      </c>
      <c r="T146" s="27">
        <v>2</v>
      </c>
      <c r="U146" s="31"/>
      <c r="V146" s="107">
        <v>8.23</v>
      </c>
      <c r="W146" s="107">
        <v>3.47</v>
      </c>
      <c r="X146" s="107">
        <v>15.94</v>
      </c>
      <c r="Y146" s="58">
        <v>27.64</v>
      </c>
      <c r="Z146" s="42">
        <v>3</v>
      </c>
      <c r="AA146" s="35">
        <v>0.83</v>
      </c>
      <c r="AB146" s="1">
        <v>1</v>
      </c>
      <c r="AD146" s="171">
        <f t="shared" si="4"/>
        <v>0.29775687409551377</v>
      </c>
    </row>
    <row r="147" spans="1:32" ht="15" customHeight="1">
      <c r="A147" s="21">
        <v>80</v>
      </c>
      <c r="B147" s="21">
        <v>14</v>
      </c>
      <c r="C147" s="2" t="s">
        <v>393</v>
      </c>
      <c r="D147" s="5" t="s">
        <v>251</v>
      </c>
      <c r="E147" s="47" t="s">
        <v>265</v>
      </c>
      <c r="F147" s="32" t="s">
        <v>266</v>
      </c>
      <c r="G147" s="1" t="s">
        <v>170</v>
      </c>
      <c r="H147" s="1">
        <v>41</v>
      </c>
      <c r="I147" s="1">
        <v>4</v>
      </c>
      <c r="J147" s="1">
        <v>40.200000000000003</v>
      </c>
      <c r="K147" s="1"/>
      <c r="L147" s="1" t="s">
        <v>355</v>
      </c>
      <c r="M147" s="1">
        <v>28</v>
      </c>
      <c r="N147" s="1">
        <v>13</v>
      </c>
      <c r="O147" s="1">
        <v>48.8</v>
      </c>
      <c r="P147" s="2" t="s">
        <v>393</v>
      </c>
      <c r="Q147" s="5" t="s">
        <v>251</v>
      </c>
      <c r="R147" s="159">
        <v>26</v>
      </c>
      <c r="S147" s="27">
        <v>18.266574386062238</v>
      </c>
      <c r="T147" s="27">
        <v>2</v>
      </c>
      <c r="U147" s="31"/>
      <c r="V147" s="107">
        <v>22.81</v>
      </c>
      <c r="W147" s="107">
        <v>1.92</v>
      </c>
      <c r="X147" s="107">
        <v>10.68</v>
      </c>
      <c r="Y147" s="58">
        <v>35.409999999999997</v>
      </c>
      <c r="Z147" s="42">
        <v>3</v>
      </c>
      <c r="AA147" s="35">
        <v>1.0121715498165389</v>
      </c>
      <c r="AB147" s="1">
        <v>1</v>
      </c>
      <c r="AD147" s="172">
        <f t="shared" si="4"/>
        <v>0.64416831403558317</v>
      </c>
    </row>
    <row r="148" spans="1:32" ht="15" customHeight="1">
      <c r="A148" s="21">
        <v>81</v>
      </c>
      <c r="B148" s="21">
        <v>15</v>
      </c>
      <c r="C148" s="10" t="s">
        <v>185</v>
      </c>
      <c r="D148" s="11" t="s">
        <v>186</v>
      </c>
      <c r="E148" s="1">
        <v>11012400</v>
      </c>
      <c r="F148" s="1">
        <v>110101</v>
      </c>
      <c r="G148" s="1" t="s">
        <v>317</v>
      </c>
      <c r="H148" s="1">
        <v>33</v>
      </c>
      <c r="I148" s="1">
        <v>3</v>
      </c>
      <c r="J148" s="1">
        <v>2.86</v>
      </c>
      <c r="K148" s="1"/>
      <c r="L148" s="1" t="s">
        <v>304</v>
      </c>
      <c r="M148" s="1">
        <v>35</v>
      </c>
      <c r="N148" s="1">
        <v>6</v>
      </c>
      <c r="O148" s="1">
        <v>7.91</v>
      </c>
      <c r="P148" s="10" t="s">
        <v>185</v>
      </c>
      <c r="Q148" s="11" t="s">
        <v>186</v>
      </c>
      <c r="R148" s="160">
        <v>26</v>
      </c>
      <c r="S148" s="90">
        <v>38.636600571527609</v>
      </c>
      <c r="T148" s="27">
        <v>2</v>
      </c>
      <c r="U148" s="128"/>
      <c r="V148" s="104">
        <v>11.519899341068035</v>
      </c>
      <c r="W148" s="104">
        <v>0</v>
      </c>
      <c r="X148" s="104">
        <v>5.3812737746223851</v>
      </c>
      <c r="Y148" s="57">
        <v>16.901173115690419</v>
      </c>
      <c r="Z148" s="31">
        <v>2</v>
      </c>
      <c r="AA148" s="45">
        <v>0</v>
      </c>
      <c r="AB148" s="1">
        <v>1</v>
      </c>
      <c r="AD148" s="172">
        <f t="shared" si="4"/>
        <v>0.68160353498618331</v>
      </c>
    </row>
    <row r="149" spans="1:32" ht="15" customHeight="1">
      <c r="A149" s="21">
        <v>82</v>
      </c>
      <c r="B149" s="21">
        <v>15</v>
      </c>
      <c r="C149" s="10" t="s">
        <v>185</v>
      </c>
      <c r="D149" s="11" t="s">
        <v>175</v>
      </c>
      <c r="E149" s="1">
        <v>12022100</v>
      </c>
      <c r="F149" s="1">
        <v>120207</v>
      </c>
      <c r="G149" s="1" t="s">
        <v>34</v>
      </c>
      <c r="H149" s="1">
        <v>32</v>
      </c>
      <c r="I149" s="1">
        <v>28</v>
      </c>
      <c r="J149" s="1">
        <v>56.42</v>
      </c>
      <c r="K149" s="1"/>
      <c r="L149" s="1" t="s">
        <v>36</v>
      </c>
      <c r="M149" s="1">
        <v>34</v>
      </c>
      <c r="N149" s="1">
        <v>53</v>
      </c>
      <c r="O149" s="1">
        <v>16.47</v>
      </c>
      <c r="P149" s="10" t="s">
        <v>185</v>
      </c>
      <c r="Q149" s="11" t="s">
        <v>175</v>
      </c>
      <c r="R149" s="160">
        <v>26</v>
      </c>
      <c r="S149" s="89">
        <v>35.370000000000005</v>
      </c>
      <c r="T149" s="27">
        <v>2</v>
      </c>
      <c r="U149" s="128"/>
      <c r="V149" s="105">
        <v>3.6127673805219511</v>
      </c>
      <c r="W149" s="129">
        <v>0.62370662841037505</v>
      </c>
      <c r="X149" s="105">
        <v>3.109353401271771</v>
      </c>
      <c r="Y149" s="59">
        <v>7.3458274102040972</v>
      </c>
      <c r="Z149" s="31">
        <v>2</v>
      </c>
      <c r="AA149" s="63">
        <v>0.38618853412913373</v>
      </c>
      <c r="AB149" s="1">
        <v>1</v>
      </c>
      <c r="AD149" s="171">
        <f t="shared" si="4"/>
        <v>0.49181217836719821</v>
      </c>
    </row>
    <row r="150" spans="1:32" ht="15" customHeight="1">
      <c r="A150" s="21">
        <v>191</v>
      </c>
      <c r="B150" s="21">
        <v>43</v>
      </c>
      <c r="C150" s="18" t="s">
        <v>351</v>
      </c>
      <c r="D150" s="18" t="s">
        <v>352</v>
      </c>
      <c r="E150" s="179">
        <v>13032500</v>
      </c>
      <c r="F150" s="179">
        <v>130125</v>
      </c>
      <c r="G150" s="179" t="s">
        <v>34</v>
      </c>
      <c r="H150" s="179">
        <v>44</v>
      </c>
      <c r="I150" s="179">
        <v>26</v>
      </c>
      <c r="J150" s="179">
        <v>51.5</v>
      </c>
      <c r="K150" s="179"/>
      <c r="L150" s="179" t="s">
        <v>36</v>
      </c>
      <c r="M150" s="179">
        <v>14</v>
      </c>
      <c r="N150" s="179">
        <v>33</v>
      </c>
      <c r="O150" s="179">
        <v>30.07</v>
      </c>
      <c r="P150" s="18" t="s">
        <v>351</v>
      </c>
      <c r="Q150" s="18" t="s">
        <v>352</v>
      </c>
      <c r="R150" s="160">
        <v>26</v>
      </c>
      <c r="S150" s="93">
        <v>70</v>
      </c>
      <c r="T150" s="27">
        <v>3</v>
      </c>
      <c r="U150" s="37"/>
      <c r="V150" s="181">
        <v>4.5949999999999998</v>
      </c>
      <c r="W150" s="181">
        <v>0.61499999999999999</v>
      </c>
      <c r="X150" s="181">
        <v>3.0950000000000002</v>
      </c>
      <c r="Y150" s="74">
        <v>8.3049999999999997</v>
      </c>
      <c r="Z150" s="89">
        <v>2</v>
      </c>
      <c r="AA150" s="43">
        <v>1.1000000000000001</v>
      </c>
      <c r="AB150" s="1">
        <v>1</v>
      </c>
      <c r="AD150" s="172">
        <f t="shared" si="4"/>
        <v>0.55328115593016258</v>
      </c>
    </row>
    <row r="151" spans="1:32" ht="15" customHeight="1">
      <c r="A151" s="21">
        <v>192</v>
      </c>
      <c r="B151" s="21">
        <v>11</v>
      </c>
      <c r="C151" s="18" t="s">
        <v>134</v>
      </c>
      <c r="D151" s="13" t="s">
        <v>135</v>
      </c>
      <c r="E151" s="13">
        <v>12050100</v>
      </c>
      <c r="F151" s="13">
        <v>120416</v>
      </c>
      <c r="G151" s="13" t="s">
        <v>219</v>
      </c>
      <c r="H151" s="13">
        <v>45</v>
      </c>
      <c r="I151" s="13">
        <v>35</v>
      </c>
      <c r="J151" s="13">
        <v>41.3</v>
      </c>
      <c r="K151" s="69"/>
      <c r="L151" s="13" t="s">
        <v>220</v>
      </c>
      <c r="M151" s="13">
        <v>12</v>
      </c>
      <c r="N151" s="13">
        <v>52</v>
      </c>
      <c r="O151" s="13">
        <v>18.3</v>
      </c>
      <c r="P151" s="18" t="s">
        <v>136</v>
      </c>
      <c r="Q151" s="187" t="s">
        <v>137</v>
      </c>
      <c r="R151" s="159">
        <v>26</v>
      </c>
      <c r="S151" s="93">
        <v>136</v>
      </c>
      <c r="T151" s="27">
        <v>3</v>
      </c>
      <c r="U151" s="37"/>
      <c r="V151" s="181"/>
      <c r="W151" s="181"/>
      <c r="X151" s="181"/>
      <c r="Y151" s="74"/>
      <c r="Z151" s="89"/>
      <c r="AA151" s="43"/>
      <c r="AB151" s="1"/>
      <c r="AD151" s="172"/>
    </row>
    <row r="152" spans="1:32" ht="15" customHeight="1">
      <c r="A152" s="21">
        <v>193</v>
      </c>
      <c r="B152" s="21">
        <v>11</v>
      </c>
      <c r="C152" s="18" t="s">
        <v>136</v>
      </c>
      <c r="D152" s="13" t="s">
        <v>138</v>
      </c>
      <c r="E152" s="13">
        <v>12050101</v>
      </c>
      <c r="F152" s="13">
        <v>120418</v>
      </c>
      <c r="G152" s="13" t="s">
        <v>219</v>
      </c>
      <c r="H152" s="13">
        <v>45</v>
      </c>
      <c r="I152" s="13">
        <v>17</v>
      </c>
      <c r="J152" s="13">
        <v>37.4</v>
      </c>
      <c r="K152" s="69"/>
      <c r="L152" s="13" t="s">
        <v>220</v>
      </c>
      <c r="M152" s="13">
        <v>12</v>
      </c>
      <c r="N152" s="13">
        <v>18</v>
      </c>
      <c r="O152" s="13">
        <v>24.84</v>
      </c>
      <c r="P152" s="18" t="s">
        <v>136</v>
      </c>
      <c r="Q152" s="187" t="s">
        <v>138</v>
      </c>
      <c r="R152" s="159">
        <v>26</v>
      </c>
      <c r="S152" s="93">
        <v>212</v>
      </c>
      <c r="T152" s="27">
        <v>4</v>
      </c>
      <c r="U152" s="37"/>
      <c r="V152" s="181"/>
      <c r="W152" s="181"/>
      <c r="X152" s="181"/>
      <c r="Y152" s="74"/>
      <c r="Z152" s="89"/>
      <c r="AA152" s="43"/>
      <c r="AB152" s="1"/>
      <c r="AD152" s="172"/>
    </row>
    <row r="153" spans="1:32" ht="15" customHeight="1">
      <c r="C153" s="10"/>
      <c r="D153" s="1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0"/>
      <c r="Q153" s="11"/>
      <c r="R153" s="160"/>
      <c r="S153" s="89"/>
      <c r="T153" s="96"/>
      <c r="U153" s="45"/>
      <c r="V153" s="183"/>
      <c r="W153" s="184"/>
      <c r="X153" s="183"/>
      <c r="Y153" s="185"/>
      <c r="Z153" s="96"/>
      <c r="AA153" s="63"/>
      <c r="AB153" s="96"/>
      <c r="AF153" s="188">
        <f>AVERAGE(T138:T152)</f>
        <v>2.7333333333333334</v>
      </c>
    </row>
    <row r="154" spans="1:32" ht="15" customHeight="1">
      <c r="C154" s="10"/>
      <c r="D154" s="1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0"/>
      <c r="Q154" s="11"/>
      <c r="R154" s="160"/>
      <c r="S154" s="89">
        <f>AVERAGE(S138:S152)</f>
        <v>111.74353854932197</v>
      </c>
      <c r="T154" s="180">
        <v>3</v>
      </c>
      <c r="U154" s="45"/>
      <c r="V154" s="183"/>
      <c r="W154" s="184"/>
      <c r="X154" s="183"/>
      <c r="Y154" s="89">
        <f>AVERAGE(Y138:Y152)</f>
        <v>124.75674300585679</v>
      </c>
      <c r="Z154" s="186">
        <v>4</v>
      </c>
      <c r="AA154" s="87">
        <f>AVERAGE(AA138:AA152)</f>
        <v>1.1005762665912611</v>
      </c>
      <c r="AB154" s="195">
        <v>1</v>
      </c>
      <c r="AF154" s="188"/>
    </row>
    <row r="155" spans="1:32" ht="15" customHeight="1">
      <c r="C155" s="10"/>
      <c r="D155" s="1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0"/>
      <c r="Q155" s="11"/>
      <c r="R155" s="160"/>
      <c r="S155" s="89"/>
      <c r="T155" s="27"/>
      <c r="U155" s="128"/>
      <c r="V155" s="105"/>
      <c r="W155" s="129"/>
      <c r="X155" s="105"/>
      <c r="Y155" s="59"/>
      <c r="Z155" s="31"/>
      <c r="AA155" s="63"/>
      <c r="AB155" s="1"/>
    </row>
    <row r="156" spans="1:32" ht="15" customHeight="1">
      <c r="A156" s="21">
        <v>69</v>
      </c>
      <c r="B156" s="21">
        <v>10</v>
      </c>
      <c r="C156" s="4" t="s">
        <v>11</v>
      </c>
      <c r="D156" s="5" t="s">
        <v>182</v>
      </c>
      <c r="E156" s="47" t="s">
        <v>183</v>
      </c>
      <c r="F156" s="1">
        <v>100312</v>
      </c>
      <c r="G156" s="1" t="s">
        <v>170</v>
      </c>
      <c r="H156" s="1">
        <v>28</v>
      </c>
      <c r="I156" s="1">
        <v>40</v>
      </c>
      <c r="J156" s="1">
        <v>0</v>
      </c>
      <c r="L156" s="1" t="s">
        <v>171</v>
      </c>
      <c r="M156" s="1">
        <v>14</v>
      </c>
      <c r="N156" s="1">
        <v>0</v>
      </c>
      <c r="O156" s="1">
        <v>0</v>
      </c>
      <c r="P156" s="4" t="s">
        <v>11</v>
      </c>
      <c r="Q156" s="5" t="s">
        <v>182</v>
      </c>
      <c r="R156" s="159">
        <v>27</v>
      </c>
      <c r="S156" s="89">
        <v>9.5294430928914391</v>
      </c>
      <c r="T156" s="147">
        <v>1</v>
      </c>
      <c r="U156" s="89"/>
      <c r="V156" s="103">
        <v>0.69842521149697545</v>
      </c>
      <c r="W156" s="106">
        <v>0.89438192407058725</v>
      </c>
      <c r="X156" s="109">
        <v>2.4731444824844893</v>
      </c>
      <c r="Y156" s="60">
        <v>4.0659516180520523</v>
      </c>
      <c r="Z156" s="151">
        <v>1</v>
      </c>
      <c r="AA156" s="87">
        <v>0</v>
      </c>
      <c r="AB156" s="155">
        <v>1</v>
      </c>
      <c r="AD156" s="171">
        <f>V156/Y156</f>
        <v>0.17177410778723984</v>
      </c>
    </row>
    <row r="157" spans="1:32" ht="15" customHeight="1">
      <c r="C157" s="4"/>
      <c r="D157" s="5"/>
      <c r="E157" s="47"/>
      <c r="F157" s="1"/>
      <c r="G157" s="1"/>
      <c r="H157" s="1"/>
      <c r="I157" s="1"/>
      <c r="J157" s="1"/>
      <c r="L157" s="1"/>
      <c r="M157" s="1"/>
      <c r="N157" s="1"/>
      <c r="O157" s="1"/>
      <c r="P157" s="4"/>
      <c r="Q157" s="5"/>
      <c r="R157" s="159"/>
      <c r="S157" s="89"/>
      <c r="T157" s="131"/>
      <c r="U157" s="89"/>
      <c r="V157" s="103"/>
      <c r="W157" s="106"/>
      <c r="X157" s="109"/>
      <c r="Y157" s="60"/>
      <c r="Z157" s="89"/>
      <c r="AA157" s="87"/>
      <c r="AB157" s="1"/>
    </row>
    <row r="158" spans="1:32" ht="15" customHeight="1">
      <c r="C158" s="4"/>
      <c r="D158" s="5"/>
      <c r="E158" s="47"/>
      <c r="F158" s="1"/>
      <c r="G158" s="1"/>
      <c r="H158" s="1"/>
      <c r="I158" s="1"/>
      <c r="J158" s="1"/>
      <c r="L158" s="1"/>
      <c r="M158" s="1"/>
      <c r="N158" s="1"/>
      <c r="O158" s="1"/>
      <c r="P158" s="4"/>
      <c r="Q158" s="5"/>
      <c r="R158" s="159"/>
      <c r="S158" s="89"/>
      <c r="T158" s="131"/>
      <c r="U158" s="89"/>
      <c r="V158" s="103"/>
      <c r="W158" s="106"/>
      <c r="X158" s="109"/>
      <c r="Y158" s="60"/>
      <c r="Z158" s="89"/>
      <c r="AA158" s="87"/>
      <c r="AB158" s="1"/>
    </row>
    <row r="159" spans="1:32" ht="15" customHeight="1">
      <c r="C159" s="4"/>
      <c r="D159" s="5"/>
      <c r="E159" s="47"/>
      <c r="F159" s="1"/>
      <c r="G159" s="1"/>
      <c r="H159" s="1"/>
      <c r="I159" s="1"/>
      <c r="J159" s="1"/>
      <c r="L159" s="1"/>
      <c r="M159" s="1"/>
      <c r="N159" s="1"/>
      <c r="O159" s="1"/>
      <c r="P159" s="4"/>
      <c r="Q159" s="5"/>
      <c r="R159" s="159"/>
      <c r="S159" s="89"/>
      <c r="T159" s="131"/>
      <c r="U159" s="89"/>
      <c r="V159" s="103"/>
      <c r="W159" s="106"/>
      <c r="X159" s="109"/>
      <c r="Y159" s="60"/>
      <c r="Z159" s="89"/>
      <c r="AA159" s="87"/>
      <c r="AB159" s="1"/>
    </row>
    <row r="160" spans="1:32" ht="15" customHeight="1">
      <c r="A160" s="21">
        <v>179</v>
      </c>
      <c r="B160" s="21">
        <v>41</v>
      </c>
      <c r="C160" s="4" t="s">
        <v>87</v>
      </c>
      <c r="D160" s="5" t="s">
        <v>149</v>
      </c>
      <c r="E160" s="32" t="s">
        <v>421</v>
      </c>
      <c r="F160" s="32" t="s">
        <v>422</v>
      </c>
      <c r="G160" s="1" t="s">
        <v>317</v>
      </c>
      <c r="H160" s="1">
        <v>5</v>
      </c>
      <c r="I160" s="1">
        <v>42</v>
      </c>
      <c r="J160" s="1">
        <v>8.1</v>
      </c>
      <c r="K160" s="1"/>
      <c r="L160" s="1" t="s">
        <v>304</v>
      </c>
      <c r="M160" s="1">
        <v>0</v>
      </c>
      <c r="N160" s="1">
        <v>6</v>
      </c>
      <c r="O160" s="1">
        <v>19.2</v>
      </c>
      <c r="P160" s="4" t="s">
        <v>87</v>
      </c>
      <c r="Q160" s="5" t="s">
        <v>149</v>
      </c>
      <c r="R160" s="159">
        <v>28</v>
      </c>
      <c r="S160" s="27">
        <v>45.982841543522959</v>
      </c>
      <c r="T160" s="27">
        <v>2</v>
      </c>
      <c r="U160" s="42"/>
      <c r="V160" s="101">
        <v>16.89</v>
      </c>
      <c r="W160" s="101">
        <v>6.85</v>
      </c>
      <c r="X160" s="101">
        <v>6.93</v>
      </c>
      <c r="Y160" s="50">
        <v>30.67</v>
      </c>
      <c r="Z160" s="42">
        <v>3</v>
      </c>
      <c r="AA160" s="96">
        <v>0.06</v>
      </c>
      <c r="AB160" s="1">
        <v>1</v>
      </c>
      <c r="AD160" s="172">
        <f>V160/Y160</f>
        <v>0.55070101075970002</v>
      </c>
    </row>
    <row r="161" spans="1:30" ht="15" customHeight="1">
      <c r="A161" s="21">
        <v>180</v>
      </c>
      <c r="B161" s="21">
        <v>41</v>
      </c>
      <c r="C161" s="4" t="s">
        <v>87</v>
      </c>
      <c r="D161" s="5" t="s">
        <v>150</v>
      </c>
      <c r="E161" s="34" t="s">
        <v>423</v>
      </c>
      <c r="F161" s="32" t="s">
        <v>424</v>
      </c>
      <c r="G161" s="1" t="s">
        <v>317</v>
      </c>
      <c r="H161" s="1">
        <v>5</v>
      </c>
      <c r="I161" s="1">
        <v>36</v>
      </c>
      <c r="J161" s="1">
        <v>42.11</v>
      </c>
      <c r="K161" s="1"/>
      <c r="L161" s="1" t="s">
        <v>318</v>
      </c>
      <c r="M161" s="1">
        <v>0</v>
      </c>
      <c r="N161" s="1">
        <v>2</v>
      </c>
      <c r="O161" s="1">
        <v>38.9</v>
      </c>
      <c r="P161" s="4" t="s">
        <v>87</v>
      </c>
      <c r="Q161" s="5" t="s">
        <v>150</v>
      </c>
      <c r="R161" s="159">
        <v>28</v>
      </c>
      <c r="S161" s="27">
        <v>28.723762882140612</v>
      </c>
      <c r="T161" s="27">
        <v>2</v>
      </c>
      <c r="U161" s="42"/>
      <c r="V161" s="101">
        <v>11.04</v>
      </c>
      <c r="W161" s="101">
        <v>3.66</v>
      </c>
      <c r="X161" s="101">
        <v>1.26</v>
      </c>
      <c r="Y161" s="50">
        <v>15.959999999999999</v>
      </c>
      <c r="Z161" s="31">
        <v>2</v>
      </c>
      <c r="AA161" s="96">
        <v>0.34</v>
      </c>
      <c r="AB161" s="1">
        <v>1</v>
      </c>
      <c r="AD161" s="172">
        <f>V161/Y161</f>
        <v>0.69172932330827064</v>
      </c>
    </row>
    <row r="162" spans="1:30" ht="15" customHeight="1">
      <c r="A162" s="21">
        <v>181</v>
      </c>
      <c r="B162" s="21">
        <v>41</v>
      </c>
      <c r="C162" s="4" t="s">
        <v>87</v>
      </c>
      <c r="D162" s="5" t="s">
        <v>425</v>
      </c>
      <c r="E162" s="1">
        <v>10091400</v>
      </c>
      <c r="F162" s="34" t="s">
        <v>426</v>
      </c>
      <c r="G162" s="1" t="s">
        <v>317</v>
      </c>
      <c r="H162" s="1">
        <v>5</v>
      </c>
      <c r="I162" s="1">
        <v>31</v>
      </c>
      <c r="J162" s="1">
        <v>49.67</v>
      </c>
      <c r="L162" s="1" t="s">
        <v>318</v>
      </c>
      <c r="M162" s="1">
        <v>0</v>
      </c>
      <c r="N162" s="1">
        <v>13</v>
      </c>
      <c r="O162" s="1">
        <v>16.100000000000001</v>
      </c>
      <c r="P162" s="4" t="s">
        <v>87</v>
      </c>
      <c r="Q162" s="5" t="s">
        <v>425</v>
      </c>
      <c r="R162" s="159">
        <v>28</v>
      </c>
      <c r="S162" s="91">
        <v>50.608731144641126</v>
      </c>
      <c r="T162" s="91">
        <v>3</v>
      </c>
      <c r="U162" s="42"/>
      <c r="V162" s="111">
        <v>19.293542982863372</v>
      </c>
      <c r="W162" s="111">
        <v>5.7219479549576651</v>
      </c>
      <c r="X162" s="111">
        <v>0.91451497200321474</v>
      </c>
      <c r="Y162" s="75">
        <v>25.930005909824249</v>
      </c>
      <c r="Z162" s="42">
        <v>3</v>
      </c>
      <c r="AA162" s="16">
        <v>0.68</v>
      </c>
      <c r="AB162" s="1">
        <v>1</v>
      </c>
      <c r="AD162" s="172">
        <f>V162/Y162</f>
        <v>0.74406242134921829</v>
      </c>
    </row>
    <row r="163" spans="1:30" ht="15" customHeight="1">
      <c r="A163" s="21">
        <v>182</v>
      </c>
      <c r="B163" s="21">
        <v>41</v>
      </c>
      <c r="C163" s="4" t="s">
        <v>87</v>
      </c>
      <c r="D163" s="65" t="s">
        <v>427</v>
      </c>
      <c r="E163" s="1">
        <v>11011100</v>
      </c>
      <c r="F163" s="1">
        <v>11011100</v>
      </c>
      <c r="G163" s="1" t="s">
        <v>317</v>
      </c>
      <c r="H163" s="1">
        <v>5</v>
      </c>
      <c r="I163" s="1">
        <v>32</v>
      </c>
      <c r="J163" s="1">
        <v>42.73</v>
      </c>
      <c r="L163" s="1" t="s">
        <v>318</v>
      </c>
      <c r="M163" s="1">
        <v>0</v>
      </c>
      <c r="N163" s="1">
        <v>11</v>
      </c>
      <c r="O163" s="1">
        <v>26.19</v>
      </c>
      <c r="P163" s="4" t="s">
        <v>87</v>
      </c>
      <c r="Q163" s="65" t="s">
        <v>427</v>
      </c>
      <c r="R163" s="159">
        <v>28</v>
      </c>
      <c r="S163" s="91">
        <v>69.212313000204773</v>
      </c>
      <c r="T163" s="91">
        <v>3</v>
      </c>
      <c r="U163" s="42"/>
      <c r="V163" s="111">
        <v>21.00123405056916</v>
      </c>
      <c r="W163" s="111">
        <v>10.897177700137451</v>
      </c>
      <c r="X163" s="111">
        <v>10.507522107609173</v>
      </c>
      <c r="Y163" s="75">
        <v>42.405933858315784</v>
      </c>
      <c r="Z163" s="42">
        <v>3</v>
      </c>
      <c r="AA163" s="16">
        <v>1.2082802873359595</v>
      </c>
      <c r="AB163" s="1">
        <v>1</v>
      </c>
      <c r="AD163" s="172">
        <f>V163/Y163</f>
        <v>0.49524281485551647</v>
      </c>
    </row>
    <row r="164" spans="1:30" ht="15" customHeight="1">
      <c r="A164" s="21">
        <v>183</v>
      </c>
      <c r="B164" s="21">
        <v>41</v>
      </c>
      <c r="C164" s="4" t="s">
        <v>87</v>
      </c>
      <c r="D164" s="5" t="s">
        <v>480</v>
      </c>
      <c r="E164" s="1">
        <v>11011101</v>
      </c>
      <c r="F164" s="175">
        <v>11011101</v>
      </c>
      <c r="G164" s="1" t="s">
        <v>317</v>
      </c>
      <c r="H164" s="1">
        <v>5</v>
      </c>
      <c r="I164" s="1">
        <v>38</v>
      </c>
      <c r="J164" s="1">
        <v>37.92</v>
      </c>
      <c r="L164" s="1" t="s">
        <v>304</v>
      </c>
      <c r="M164" s="1">
        <v>0</v>
      </c>
      <c r="N164" s="1">
        <v>1</v>
      </c>
      <c r="O164" s="1">
        <v>15</v>
      </c>
      <c r="P164" s="4" t="s">
        <v>87</v>
      </c>
      <c r="Q164" s="5" t="s">
        <v>480</v>
      </c>
      <c r="R164" s="159">
        <v>28</v>
      </c>
      <c r="S164" s="91">
        <v>69.022050878014909</v>
      </c>
      <c r="T164" s="91">
        <v>3</v>
      </c>
      <c r="U164" s="42"/>
      <c r="V164" s="111">
        <v>148.73881915388191</v>
      </c>
      <c r="W164" s="111">
        <v>8.3186079836233358</v>
      </c>
      <c r="X164" s="111">
        <v>15.140254437406288</v>
      </c>
      <c r="Y164" s="75">
        <v>172.19768157491154</v>
      </c>
      <c r="Z164" s="42">
        <v>4</v>
      </c>
      <c r="AA164" s="16">
        <v>36.1</v>
      </c>
      <c r="AB164" s="1">
        <v>5</v>
      </c>
      <c r="AD164" s="172">
        <f>V164/Y164</f>
        <v>0.86376783818181502</v>
      </c>
    </row>
    <row r="165" spans="1:30" ht="15" customHeight="1">
      <c r="A165" s="21">
        <v>184</v>
      </c>
      <c r="B165" s="21">
        <v>41</v>
      </c>
      <c r="C165" s="4" t="s">
        <v>87</v>
      </c>
      <c r="D165" s="5" t="s">
        <v>481</v>
      </c>
      <c r="E165" s="1">
        <v>12090300</v>
      </c>
      <c r="F165" s="34">
        <v>12090300</v>
      </c>
      <c r="G165" s="1" t="s">
        <v>34</v>
      </c>
      <c r="H165" s="1">
        <v>5</v>
      </c>
      <c r="I165" s="1">
        <v>20</v>
      </c>
      <c r="J165" s="1">
        <v>11.84</v>
      </c>
      <c r="K165" s="1"/>
      <c r="L165" s="1" t="s">
        <v>35</v>
      </c>
      <c r="M165" s="1">
        <v>0</v>
      </c>
      <c r="N165" s="1">
        <v>37</v>
      </c>
      <c r="O165" s="1">
        <v>7</v>
      </c>
      <c r="P165" s="4" t="s">
        <v>87</v>
      </c>
      <c r="Q165" s="5" t="s">
        <v>481</v>
      </c>
      <c r="R165" s="159">
        <v>28</v>
      </c>
      <c r="S165" s="91">
        <v>13.608105623486402</v>
      </c>
      <c r="T165" s="27">
        <v>2</v>
      </c>
      <c r="U165" s="42"/>
      <c r="V165" s="111">
        <v>2.5940671986370671</v>
      </c>
      <c r="W165" s="111">
        <v>0.24208320043741743</v>
      </c>
      <c r="X165" s="111">
        <v>0.59129375311720922</v>
      </c>
      <c r="Y165" s="75">
        <v>3.4274441521916938</v>
      </c>
      <c r="Z165" s="89">
        <v>1</v>
      </c>
      <c r="AA165" s="16">
        <v>0.94848959569362123</v>
      </c>
      <c r="AB165" s="1">
        <v>1</v>
      </c>
      <c r="AD165" s="172">
        <f t="shared" ref="AD165:AD171" si="5">V165/Y165</f>
        <v>0.75685177743254539</v>
      </c>
    </row>
    <row r="166" spans="1:30" ht="15" customHeight="1">
      <c r="A166" s="21">
        <v>185</v>
      </c>
      <c r="B166" s="21">
        <v>41</v>
      </c>
      <c r="C166" s="4" t="s">
        <v>87</v>
      </c>
      <c r="D166" s="5" t="s">
        <v>482</v>
      </c>
      <c r="E166" s="1">
        <v>11070601</v>
      </c>
      <c r="F166" s="34">
        <v>11070601</v>
      </c>
      <c r="G166" s="1" t="s">
        <v>317</v>
      </c>
      <c r="H166" s="1">
        <v>5</v>
      </c>
      <c r="I166" s="1">
        <v>11</v>
      </c>
      <c r="J166" s="1">
        <v>42.2</v>
      </c>
      <c r="L166" s="1" t="s">
        <v>318</v>
      </c>
      <c r="M166" s="1">
        <v>1</v>
      </c>
      <c r="N166" s="1">
        <v>5</v>
      </c>
      <c r="O166" s="1">
        <v>19.600000000000001</v>
      </c>
      <c r="P166" s="4" t="s">
        <v>87</v>
      </c>
      <c r="Q166" s="5" t="s">
        <v>482</v>
      </c>
      <c r="R166" s="159">
        <v>28</v>
      </c>
      <c r="S166" s="91">
        <v>10.434055848576405</v>
      </c>
      <c r="T166" s="131">
        <v>1</v>
      </c>
      <c r="U166" s="42"/>
      <c r="V166" s="111">
        <v>2.9633349142713961</v>
      </c>
      <c r="W166" s="111">
        <v>1.0489129062397413</v>
      </c>
      <c r="X166" s="111">
        <v>1.6049556747500358</v>
      </c>
      <c r="Y166" s="75">
        <v>5.6172034952611734</v>
      </c>
      <c r="Z166" s="31">
        <v>2</v>
      </c>
      <c r="AA166" s="16">
        <v>0.48070808702173207</v>
      </c>
      <c r="AB166" s="1">
        <v>1</v>
      </c>
      <c r="AD166" s="172">
        <f t="shared" si="5"/>
        <v>0.52754629893172755</v>
      </c>
    </row>
    <row r="167" spans="1:30" ht="15" customHeight="1">
      <c r="A167" s="21">
        <v>186</v>
      </c>
      <c r="B167" s="21">
        <v>41</v>
      </c>
      <c r="C167" s="4" t="s">
        <v>87</v>
      </c>
      <c r="D167" s="5" t="s">
        <v>30</v>
      </c>
      <c r="E167" s="32" t="s">
        <v>428</v>
      </c>
      <c r="F167" s="34" t="s">
        <v>32</v>
      </c>
      <c r="G167" s="1" t="s">
        <v>317</v>
      </c>
      <c r="H167" s="1">
        <v>5</v>
      </c>
      <c r="I167" s="1">
        <v>6</v>
      </c>
      <c r="J167" s="1">
        <v>8.1</v>
      </c>
      <c r="L167" s="1" t="s">
        <v>318</v>
      </c>
      <c r="M167" s="1">
        <v>1</v>
      </c>
      <c r="N167" s="1">
        <v>15</v>
      </c>
      <c r="O167" s="1">
        <v>11.4</v>
      </c>
      <c r="P167" s="4" t="s">
        <v>87</v>
      </c>
      <c r="Q167" s="5" t="s">
        <v>30</v>
      </c>
      <c r="R167" s="159">
        <v>28</v>
      </c>
      <c r="S167" s="91">
        <v>15.104078726192691</v>
      </c>
      <c r="T167" s="27">
        <v>2</v>
      </c>
      <c r="U167" s="42"/>
      <c r="V167" s="111">
        <v>8.5507115018580606</v>
      </c>
      <c r="W167" s="111">
        <v>1.9638325127900349</v>
      </c>
      <c r="X167" s="111">
        <v>0.6606059772555628</v>
      </c>
      <c r="Y167" s="75">
        <v>11.175149991903657</v>
      </c>
      <c r="Z167" s="31">
        <v>2</v>
      </c>
      <c r="AA167" s="16">
        <v>0.75621679819342114</v>
      </c>
      <c r="AB167" s="1">
        <v>1</v>
      </c>
      <c r="AD167" s="172">
        <f t="shared" si="5"/>
        <v>0.76515407024093729</v>
      </c>
    </row>
    <row r="168" spans="1:30" ht="15" customHeight="1">
      <c r="A168" s="21">
        <v>187</v>
      </c>
      <c r="B168" s="21">
        <v>41</v>
      </c>
      <c r="C168" s="4" t="s">
        <v>87</v>
      </c>
      <c r="D168" s="5" t="s">
        <v>31</v>
      </c>
      <c r="E168" s="1">
        <v>11070600</v>
      </c>
      <c r="F168" s="34">
        <v>11070600</v>
      </c>
      <c r="G168" s="1" t="s">
        <v>317</v>
      </c>
      <c r="H168" s="1">
        <v>5</v>
      </c>
      <c r="I168" s="1">
        <v>5</v>
      </c>
      <c r="J168" s="1">
        <v>49.05</v>
      </c>
      <c r="L168" s="1" t="s">
        <v>318</v>
      </c>
      <c r="M168" s="1">
        <v>1</v>
      </c>
      <c r="N168" s="1">
        <v>19</v>
      </c>
      <c r="O168" s="1">
        <v>19.690000000000001</v>
      </c>
      <c r="P168" s="4" t="s">
        <v>87</v>
      </c>
      <c r="Q168" s="5" t="s">
        <v>31</v>
      </c>
      <c r="R168" s="159">
        <v>28</v>
      </c>
      <c r="S168" s="91">
        <v>7.7372846583203225</v>
      </c>
      <c r="T168" s="131">
        <v>1</v>
      </c>
      <c r="U168" s="42"/>
      <c r="V168" s="111">
        <v>2.6847662141779782</v>
      </c>
      <c r="W168" s="111">
        <v>1.1407896271529101</v>
      </c>
      <c r="X168" s="111">
        <v>0.2995634594585157</v>
      </c>
      <c r="Y168" s="75">
        <v>4.1251193007894038</v>
      </c>
      <c r="Z168" s="89">
        <v>1</v>
      </c>
      <c r="AA168" s="16">
        <v>0.90284211312069662</v>
      </c>
      <c r="AB168" s="1">
        <v>1</v>
      </c>
      <c r="AD168" s="172">
        <f t="shared" si="5"/>
        <v>0.65083359253736195</v>
      </c>
    </row>
    <row r="169" spans="1:30" ht="15" customHeight="1">
      <c r="A169" s="21">
        <v>188</v>
      </c>
      <c r="B169" s="21">
        <v>41</v>
      </c>
      <c r="C169" s="4" t="s">
        <v>87</v>
      </c>
      <c r="D169" s="65" t="s">
        <v>429</v>
      </c>
      <c r="E169" s="1">
        <v>13040504</v>
      </c>
      <c r="G169" s="1" t="s">
        <v>317</v>
      </c>
      <c r="H169" s="1">
        <v>5</v>
      </c>
      <c r="I169" s="1">
        <v>46</v>
      </c>
      <c r="J169" s="1">
        <v>26.1</v>
      </c>
      <c r="K169" s="1"/>
      <c r="L169" s="1" t="s">
        <v>304</v>
      </c>
      <c r="M169" s="1">
        <v>0</v>
      </c>
      <c r="N169" s="1">
        <v>49</v>
      </c>
      <c r="O169" s="1">
        <v>9</v>
      </c>
      <c r="P169" s="4" t="s">
        <v>87</v>
      </c>
      <c r="Q169" s="65" t="s">
        <v>429</v>
      </c>
      <c r="R169" s="159">
        <v>28</v>
      </c>
      <c r="S169" s="91">
        <v>1.3635596455320287</v>
      </c>
      <c r="T169" s="131">
        <v>1</v>
      </c>
      <c r="U169" s="42"/>
      <c r="V169" s="103">
        <v>0.899574596812312</v>
      </c>
      <c r="W169" s="103">
        <v>0.5200991041373153</v>
      </c>
      <c r="X169" s="103">
        <v>0.21075915873740395</v>
      </c>
      <c r="Y169" s="75">
        <v>1.6304328596870312</v>
      </c>
      <c r="Z169" s="89">
        <v>1</v>
      </c>
      <c r="AA169" s="16">
        <v>0.23395443510132483</v>
      </c>
      <c r="AB169" s="1">
        <v>1</v>
      </c>
      <c r="AD169" s="172">
        <f t="shared" si="5"/>
        <v>0.55173973676229104</v>
      </c>
    </row>
    <row r="170" spans="1:30" ht="15" customHeight="1">
      <c r="A170" s="21">
        <v>189</v>
      </c>
      <c r="B170" s="21">
        <v>41</v>
      </c>
      <c r="C170" s="4" t="s">
        <v>87</v>
      </c>
      <c r="D170" s="65" t="s">
        <v>430</v>
      </c>
      <c r="E170" s="1">
        <v>11032800</v>
      </c>
      <c r="G170" s="1" t="s">
        <v>317</v>
      </c>
      <c r="H170" s="1">
        <v>5</v>
      </c>
      <c r="I170" s="1">
        <v>32</v>
      </c>
      <c r="J170" s="1">
        <v>34.83</v>
      </c>
      <c r="K170" s="1"/>
      <c r="L170" s="1" t="s">
        <v>318</v>
      </c>
      <c r="M170" s="1">
        <v>0</v>
      </c>
      <c r="N170" s="1">
        <v>11</v>
      </c>
      <c r="O170" s="1">
        <v>58.97</v>
      </c>
      <c r="P170" s="4" t="s">
        <v>87</v>
      </c>
      <c r="Q170" s="65" t="s">
        <v>430</v>
      </c>
      <c r="R170" s="159">
        <v>28</v>
      </c>
      <c r="S170" s="94">
        <v>38.480626048284684</v>
      </c>
      <c r="T170" s="27">
        <v>2</v>
      </c>
      <c r="U170" s="42"/>
      <c r="V170" s="103">
        <v>5.3715128755364798</v>
      </c>
      <c r="W170" s="103">
        <v>7.6622902506372146</v>
      </c>
      <c r="X170" s="103">
        <v>5.7724750106371383</v>
      </c>
      <c r="Y170" s="75">
        <v>18.806278136810832</v>
      </c>
      <c r="Z170" s="31">
        <v>2</v>
      </c>
      <c r="AA170" s="16">
        <v>1.9367325576435108</v>
      </c>
      <c r="AB170" s="1">
        <v>1</v>
      </c>
      <c r="AD170" s="171">
        <f t="shared" si="5"/>
        <v>0.28562338791653014</v>
      </c>
    </row>
    <row r="171" spans="1:30" ht="15" customHeight="1">
      <c r="A171" s="21">
        <v>190</v>
      </c>
      <c r="B171" s="21">
        <v>42</v>
      </c>
      <c r="C171" s="18" t="s">
        <v>432</v>
      </c>
      <c r="D171" s="18" t="s">
        <v>433</v>
      </c>
      <c r="E171" s="1">
        <v>13112600</v>
      </c>
      <c r="F171" s="1">
        <v>130929</v>
      </c>
      <c r="G171" s="1" t="s">
        <v>434</v>
      </c>
      <c r="H171" s="1">
        <v>3</v>
      </c>
      <c r="I171" s="1">
        <v>31</v>
      </c>
      <c r="J171" s="1">
        <v>37.85</v>
      </c>
      <c r="K171" s="1"/>
      <c r="L171" s="1" t="s">
        <v>276</v>
      </c>
      <c r="M171" s="1">
        <v>8</v>
      </c>
      <c r="N171" s="1">
        <v>34</v>
      </c>
      <c r="O171" s="1">
        <v>50.7</v>
      </c>
      <c r="P171" s="18" t="s">
        <v>432</v>
      </c>
      <c r="Q171" s="18" t="s">
        <v>433</v>
      </c>
      <c r="R171" s="159">
        <v>28</v>
      </c>
      <c r="S171" s="93">
        <v>30.626668178273302</v>
      </c>
      <c r="T171" s="27">
        <v>2</v>
      </c>
      <c r="U171" s="37"/>
      <c r="V171" s="109">
        <v>1.617918843913293</v>
      </c>
      <c r="W171" s="109">
        <v>1.7731648616125151</v>
      </c>
      <c r="X171" s="109">
        <v>0.41063251754540647</v>
      </c>
      <c r="Y171" s="74">
        <v>3.8017162230712147</v>
      </c>
      <c r="Z171" s="89">
        <v>1</v>
      </c>
      <c r="AA171" s="43">
        <v>0.89595361455552414</v>
      </c>
      <c r="AB171" s="1">
        <v>1</v>
      </c>
      <c r="AD171" s="171">
        <f t="shared" si="5"/>
        <v>0.42557591071493966</v>
      </c>
    </row>
    <row r="172" spans="1:30" ht="15" customHeight="1">
      <c r="C172" s="18"/>
      <c r="D172" s="1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8"/>
      <c r="Q172" s="18"/>
      <c r="R172" s="159"/>
      <c r="S172" s="93"/>
      <c r="T172" s="27"/>
      <c r="U172" s="37"/>
      <c r="V172" s="109"/>
      <c r="W172" s="109"/>
      <c r="X172" s="109"/>
      <c r="Y172" s="74"/>
      <c r="Z172" s="89"/>
      <c r="AA172" s="43"/>
      <c r="AB172" s="1"/>
    </row>
    <row r="173" spans="1:30" ht="15" customHeight="1">
      <c r="C173" s="18"/>
      <c r="D173" s="1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8"/>
      <c r="Q173" s="18"/>
      <c r="R173" s="159"/>
      <c r="S173" s="93">
        <f>AVERAGE(S160:S171)</f>
        <v>31.742006514765851</v>
      </c>
      <c r="T173" s="148">
        <v>2</v>
      </c>
      <c r="U173" s="37"/>
      <c r="V173" s="109"/>
      <c r="W173" s="109"/>
      <c r="X173" s="109"/>
      <c r="Y173" s="93">
        <f>AVERAGE(Y160:Y171)</f>
        <v>27.978913791897202</v>
      </c>
      <c r="Z173" s="196">
        <v>3</v>
      </c>
      <c r="AA173" s="93">
        <f>AVERAGE(AA160:AA171)</f>
        <v>3.711931457388816</v>
      </c>
      <c r="AB173" s="156">
        <v>2</v>
      </c>
    </row>
    <row r="174" spans="1:30" ht="15" customHeight="1">
      <c r="C174" s="18"/>
      <c r="D174" s="1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8"/>
      <c r="Q174" s="18"/>
      <c r="R174" s="159"/>
      <c r="S174" s="93"/>
      <c r="T174" s="27"/>
      <c r="U174" s="37"/>
      <c r="V174" s="109"/>
      <c r="W174" s="109"/>
      <c r="X174" s="109"/>
      <c r="Y174" s="74"/>
      <c r="Z174" s="89"/>
      <c r="AA174" s="43"/>
      <c r="AB174" s="1"/>
    </row>
    <row r="175" spans="1:30" ht="15" customHeight="1">
      <c r="A175" s="21">
        <v>178</v>
      </c>
      <c r="B175" s="21">
        <v>40</v>
      </c>
      <c r="C175" s="4" t="s">
        <v>0</v>
      </c>
      <c r="D175" s="65" t="s">
        <v>49</v>
      </c>
      <c r="E175" s="1"/>
      <c r="F175" s="8" t="s">
        <v>50</v>
      </c>
      <c r="G175" s="1" t="s">
        <v>275</v>
      </c>
      <c r="H175" s="1">
        <v>33</v>
      </c>
      <c r="I175" s="1">
        <v>19</v>
      </c>
      <c r="J175" s="1">
        <v>0</v>
      </c>
      <c r="K175" s="1"/>
      <c r="L175" s="1" t="s">
        <v>52</v>
      </c>
      <c r="M175" s="1">
        <v>18</v>
      </c>
      <c r="N175" s="1">
        <v>8</v>
      </c>
      <c r="O175" s="1">
        <v>0</v>
      </c>
      <c r="P175" s="4" t="s">
        <v>0</v>
      </c>
      <c r="Q175" s="65" t="s">
        <v>49</v>
      </c>
      <c r="R175" s="161">
        <v>29</v>
      </c>
      <c r="S175" s="93">
        <v>61</v>
      </c>
      <c r="T175" s="115">
        <v>3</v>
      </c>
      <c r="U175" s="14"/>
      <c r="V175" s="109">
        <v>19</v>
      </c>
      <c r="W175" s="109">
        <v>1.9</v>
      </c>
      <c r="X175" s="109">
        <v>2.6</v>
      </c>
      <c r="Y175" s="74">
        <v>23.5</v>
      </c>
      <c r="Z175" s="116">
        <v>3</v>
      </c>
      <c r="AA175" s="62">
        <v>3</v>
      </c>
      <c r="AB175" s="156">
        <v>2</v>
      </c>
      <c r="AD175" s="171">
        <f>V175/Y175</f>
        <v>0.80851063829787229</v>
      </c>
    </row>
    <row r="176" spans="1:30" ht="15" customHeight="1">
      <c r="C176" s="4"/>
      <c r="D176" s="65"/>
      <c r="E176" s="1"/>
      <c r="F176" s="8"/>
      <c r="G176" s="1"/>
      <c r="H176" s="1"/>
      <c r="I176" s="1"/>
      <c r="J176" s="1"/>
      <c r="K176" s="1"/>
      <c r="L176" s="1"/>
      <c r="M176" s="1"/>
      <c r="N176" s="1"/>
      <c r="O176" s="1"/>
      <c r="P176" s="4"/>
      <c r="Q176" s="65"/>
      <c r="R176" s="161"/>
      <c r="S176" s="93"/>
      <c r="T176" s="91"/>
      <c r="U176" s="14"/>
      <c r="V176" s="109"/>
      <c r="W176" s="109"/>
      <c r="X176" s="109"/>
      <c r="Y176" s="74"/>
      <c r="Z176" s="42"/>
      <c r="AA176" s="62"/>
      <c r="AB176" s="1"/>
    </row>
    <row r="177" spans="1:34" ht="15" customHeight="1">
      <c r="C177" s="4"/>
      <c r="D177" s="65"/>
      <c r="E177" s="1"/>
      <c r="F177" s="8"/>
      <c r="G177" s="1"/>
      <c r="H177" s="1"/>
      <c r="I177" s="1"/>
      <c r="J177" s="1"/>
      <c r="K177" s="1"/>
      <c r="L177" s="1"/>
      <c r="M177" s="1"/>
      <c r="N177" s="1"/>
      <c r="O177" s="1"/>
      <c r="P177" s="4"/>
      <c r="Q177" s="65"/>
      <c r="R177" s="161"/>
      <c r="S177" s="93"/>
      <c r="T177" s="91"/>
      <c r="U177" s="14"/>
      <c r="V177" s="109"/>
      <c r="W177" s="109"/>
      <c r="X177" s="109"/>
      <c r="Y177" s="74"/>
      <c r="Z177" s="42"/>
      <c r="AA177" s="62"/>
      <c r="AB177" s="1"/>
    </row>
    <row r="178" spans="1:34" ht="15" customHeight="1">
      <c r="C178" s="4"/>
      <c r="D178" s="65"/>
      <c r="E178" s="1"/>
      <c r="F178" s="8"/>
      <c r="G178" s="1"/>
      <c r="H178" s="1"/>
      <c r="I178" s="1"/>
      <c r="J178" s="1"/>
      <c r="K178" s="1"/>
      <c r="L178" s="1"/>
      <c r="M178" s="1"/>
      <c r="N178" s="1"/>
      <c r="O178" s="1"/>
      <c r="P178" s="4"/>
      <c r="Q178" s="65"/>
      <c r="R178" s="161"/>
      <c r="S178" s="93"/>
      <c r="T178" s="91"/>
      <c r="U178" s="14"/>
      <c r="V178" s="109"/>
      <c r="W178" s="109"/>
      <c r="X178" s="109"/>
      <c r="Y178" s="74"/>
      <c r="Z178" s="42"/>
      <c r="AA178" s="62"/>
      <c r="AB178" s="1"/>
    </row>
    <row r="179" spans="1:34" ht="16.5">
      <c r="A179" s="21">
        <v>165</v>
      </c>
      <c r="B179" s="21">
        <v>39</v>
      </c>
      <c r="C179" s="2" t="s">
        <v>328</v>
      </c>
      <c r="D179" s="5" t="s">
        <v>329</v>
      </c>
      <c r="E179" s="41" t="s">
        <v>279</v>
      </c>
      <c r="F179" s="32" t="s">
        <v>346</v>
      </c>
      <c r="G179" s="12" t="s">
        <v>280</v>
      </c>
      <c r="H179" s="1">
        <v>19</v>
      </c>
      <c r="I179" s="1">
        <v>50</v>
      </c>
      <c r="J179" s="1">
        <v>38.700000000000003</v>
      </c>
      <c r="L179" s="1" t="s">
        <v>281</v>
      </c>
      <c r="M179" s="1">
        <v>34</v>
      </c>
      <c r="N179" s="1">
        <v>53</v>
      </c>
      <c r="O179" s="1">
        <v>56.82</v>
      </c>
      <c r="P179" s="2" t="s">
        <v>328</v>
      </c>
      <c r="Q179" s="5" t="s">
        <v>329</v>
      </c>
      <c r="R179" s="159">
        <v>30</v>
      </c>
      <c r="S179" s="27">
        <v>9.0562474509381854</v>
      </c>
      <c r="T179" s="131">
        <v>1</v>
      </c>
      <c r="U179" s="31"/>
      <c r="V179" s="107">
        <v>6.7</v>
      </c>
      <c r="W179" s="107">
        <v>2.62</v>
      </c>
      <c r="X179" s="107">
        <v>11.69</v>
      </c>
      <c r="Y179" s="58">
        <v>21</v>
      </c>
      <c r="Z179" s="42">
        <v>3</v>
      </c>
      <c r="AA179" s="35">
        <v>4.04</v>
      </c>
      <c r="AB179" s="1">
        <v>2</v>
      </c>
      <c r="AD179" s="171">
        <f t="shared" ref="AD179:AD190" si="6">V179/Y179</f>
        <v>0.31904761904761908</v>
      </c>
    </row>
    <row r="180" spans="1:34" ht="16.5">
      <c r="A180" s="21">
        <v>166</v>
      </c>
      <c r="B180" s="21">
        <v>39</v>
      </c>
      <c r="C180" s="2" t="s">
        <v>328</v>
      </c>
      <c r="D180" s="5" t="s">
        <v>143</v>
      </c>
      <c r="E180" s="32" t="s">
        <v>331</v>
      </c>
      <c r="F180" s="176" t="s">
        <v>332</v>
      </c>
      <c r="G180" s="1" t="s">
        <v>147</v>
      </c>
      <c r="H180" s="1">
        <v>25</v>
      </c>
      <c r="I180" s="1">
        <v>58</v>
      </c>
      <c r="J180" s="1">
        <v>36.68</v>
      </c>
      <c r="K180" s="12"/>
      <c r="L180" s="1" t="s">
        <v>304</v>
      </c>
      <c r="M180" s="1">
        <v>32</v>
      </c>
      <c r="N180" s="1">
        <v>54</v>
      </c>
      <c r="O180" s="1">
        <v>8.0299999999999994</v>
      </c>
      <c r="P180" s="2" t="s">
        <v>328</v>
      </c>
      <c r="Q180" s="5" t="s">
        <v>143</v>
      </c>
      <c r="R180" s="159">
        <v>30</v>
      </c>
      <c r="S180" s="27">
        <v>9.1276606780213942</v>
      </c>
      <c r="T180" s="131">
        <v>1</v>
      </c>
      <c r="U180" s="31"/>
      <c r="V180" s="107">
        <v>2.97</v>
      </c>
      <c r="W180" s="107">
        <v>0.61</v>
      </c>
      <c r="X180" s="107">
        <v>0.91</v>
      </c>
      <c r="Y180" s="58">
        <v>4.49</v>
      </c>
      <c r="Z180" s="89">
        <v>1</v>
      </c>
      <c r="AA180" s="35">
        <v>36.4</v>
      </c>
      <c r="AB180" s="1">
        <v>5</v>
      </c>
      <c r="AD180" s="172">
        <f t="shared" si="6"/>
        <v>0.66146993318485525</v>
      </c>
    </row>
    <row r="181" spans="1:34" ht="15.75">
      <c r="A181" s="21">
        <v>167</v>
      </c>
      <c r="B181" s="21">
        <v>39</v>
      </c>
      <c r="C181" s="2" t="s">
        <v>328</v>
      </c>
      <c r="D181" s="5" t="s">
        <v>144</v>
      </c>
      <c r="E181" s="41" t="s">
        <v>333</v>
      </c>
      <c r="F181" s="32" t="s">
        <v>334</v>
      </c>
      <c r="G181" s="1" t="s">
        <v>221</v>
      </c>
      <c r="H181" s="1">
        <v>25</v>
      </c>
      <c r="I181" s="1">
        <v>55</v>
      </c>
      <c r="J181" s="1">
        <v>24.419999999999998</v>
      </c>
      <c r="L181" s="1" t="s">
        <v>36</v>
      </c>
      <c r="M181" s="1">
        <v>32</v>
      </c>
      <c r="N181" s="1">
        <v>38</v>
      </c>
      <c r="O181" s="1">
        <v>23.400000000000002</v>
      </c>
      <c r="P181" s="2" t="s">
        <v>328</v>
      </c>
      <c r="Q181" s="5" t="s">
        <v>144</v>
      </c>
      <c r="R181" s="159">
        <v>30</v>
      </c>
      <c r="S181" s="27">
        <v>41.063651144889953</v>
      </c>
      <c r="T181" s="27">
        <v>2</v>
      </c>
      <c r="U181" s="31"/>
      <c r="V181" s="107">
        <v>60.42</v>
      </c>
      <c r="W181" s="107">
        <v>60.04</v>
      </c>
      <c r="X181" s="107">
        <v>8.2899999999999991</v>
      </c>
      <c r="Y181" s="58">
        <v>128.74</v>
      </c>
      <c r="Z181" s="42">
        <v>4</v>
      </c>
      <c r="AA181" s="35">
        <v>1.59</v>
      </c>
      <c r="AB181" s="1">
        <v>1</v>
      </c>
      <c r="AD181" s="171">
        <f t="shared" si="6"/>
        <v>0.4693180052819636</v>
      </c>
    </row>
    <row r="182" spans="1:34" ht="15" customHeight="1">
      <c r="A182" s="21">
        <v>168</v>
      </c>
      <c r="B182" s="21">
        <v>39</v>
      </c>
      <c r="C182" s="2" t="s">
        <v>328</v>
      </c>
      <c r="D182" s="11" t="s">
        <v>335</v>
      </c>
      <c r="E182" s="20" t="s">
        <v>336</v>
      </c>
      <c r="F182" s="32" t="s">
        <v>337</v>
      </c>
      <c r="G182" s="1" t="s">
        <v>221</v>
      </c>
      <c r="H182" s="1">
        <v>25</v>
      </c>
      <c r="I182" s="1">
        <v>33</v>
      </c>
      <c r="J182" s="1">
        <v>36.36</v>
      </c>
      <c r="L182" s="1" t="s">
        <v>36</v>
      </c>
      <c r="M182" s="1">
        <v>32</v>
      </c>
      <c r="N182" s="1">
        <v>51</v>
      </c>
      <c r="O182" s="1">
        <v>21.9</v>
      </c>
      <c r="P182" s="2" t="s">
        <v>328</v>
      </c>
      <c r="Q182" s="11" t="s">
        <v>335</v>
      </c>
      <c r="R182" s="159">
        <v>30</v>
      </c>
      <c r="S182" s="93">
        <v>3.3166419299596517</v>
      </c>
      <c r="T182" s="131">
        <v>1</v>
      </c>
      <c r="U182" s="31"/>
      <c r="V182" s="108">
        <v>23.129570085525888</v>
      </c>
      <c r="W182" s="108">
        <v>1.247913923507977</v>
      </c>
      <c r="X182" s="108">
        <v>3.3492301958515158</v>
      </c>
      <c r="Y182" s="72">
        <v>27.726714204885379</v>
      </c>
      <c r="Z182" s="42">
        <v>3</v>
      </c>
      <c r="AA182" s="61">
        <v>3.91</v>
      </c>
      <c r="AB182" s="1">
        <v>2</v>
      </c>
      <c r="AD182" s="172">
        <f t="shared" si="6"/>
        <v>0.83419801980901565</v>
      </c>
    </row>
    <row r="183" spans="1:34" ht="15" customHeight="1">
      <c r="A183" s="21">
        <v>169</v>
      </c>
      <c r="B183" s="21">
        <v>39</v>
      </c>
      <c r="C183" s="2" t="s">
        <v>328</v>
      </c>
      <c r="D183" s="11" t="s">
        <v>338</v>
      </c>
      <c r="E183" s="20" t="s">
        <v>339</v>
      </c>
      <c r="F183" s="32" t="s">
        <v>340</v>
      </c>
      <c r="G183" s="1" t="s">
        <v>221</v>
      </c>
      <c r="H183" s="1">
        <v>26</v>
      </c>
      <c r="I183" s="1">
        <v>49</v>
      </c>
      <c r="J183" s="1">
        <v>58.98</v>
      </c>
      <c r="L183" s="1" t="s">
        <v>36</v>
      </c>
      <c r="M183" s="1">
        <v>32</v>
      </c>
      <c r="N183" s="1">
        <v>53</v>
      </c>
      <c r="O183" s="1">
        <v>8.82</v>
      </c>
      <c r="P183" s="2" t="s">
        <v>328</v>
      </c>
      <c r="Q183" s="11" t="s">
        <v>338</v>
      </c>
      <c r="R183" s="159">
        <v>30</v>
      </c>
      <c r="S183" s="93">
        <v>2.1585280105880065</v>
      </c>
      <c r="T183" s="131">
        <v>1</v>
      </c>
      <c r="U183" s="31"/>
      <c r="V183" s="108">
        <v>24.901719608311438</v>
      </c>
      <c r="W183" s="108">
        <v>1.2051152553104882</v>
      </c>
      <c r="X183" s="108">
        <v>5.1828986718649714</v>
      </c>
      <c r="Y183" s="72">
        <v>31.289733535486899</v>
      </c>
      <c r="Z183" s="42">
        <v>3</v>
      </c>
      <c r="AA183" s="61">
        <v>1.45</v>
      </c>
      <c r="AB183" s="1">
        <v>1</v>
      </c>
      <c r="AD183" s="172">
        <f t="shared" si="6"/>
        <v>0.79584313430056641</v>
      </c>
    </row>
    <row r="184" spans="1:34" ht="15" customHeight="1">
      <c r="A184" s="21">
        <v>170</v>
      </c>
      <c r="B184" s="21">
        <v>39</v>
      </c>
      <c r="C184" s="2" t="s">
        <v>328</v>
      </c>
      <c r="D184" s="11" t="s">
        <v>341</v>
      </c>
      <c r="E184" s="73">
        <v>13091101</v>
      </c>
      <c r="F184" s="123">
        <v>130907</v>
      </c>
      <c r="G184" s="123" t="s">
        <v>275</v>
      </c>
      <c r="H184" s="123">
        <v>25</v>
      </c>
      <c r="I184" s="123">
        <v>58</v>
      </c>
      <c r="J184" s="123">
        <v>30.4</v>
      </c>
      <c r="K184" s="123"/>
      <c r="L184" s="123" t="s">
        <v>276</v>
      </c>
      <c r="M184" s="123">
        <v>32</v>
      </c>
      <c r="N184" s="123">
        <v>54</v>
      </c>
      <c r="O184" s="123">
        <v>6.8</v>
      </c>
      <c r="P184" s="2" t="s">
        <v>328</v>
      </c>
      <c r="Q184" s="11" t="s">
        <v>341</v>
      </c>
      <c r="R184" s="159">
        <v>30</v>
      </c>
      <c r="S184" s="93">
        <v>0.89335520531722656</v>
      </c>
      <c r="T184" s="131">
        <v>1</v>
      </c>
      <c r="U184" s="70"/>
      <c r="V184" s="108">
        <v>1.2691567537967465</v>
      </c>
      <c r="W184" s="108">
        <v>0.25767213639040143</v>
      </c>
      <c r="X184" s="108">
        <v>0</v>
      </c>
      <c r="Y184" s="72">
        <v>1.5268288901871481</v>
      </c>
      <c r="Z184" s="89">
        <v>1</v>
      </c>
      <c r="AA184" s="61">
        <v>0.31225239774589847</v>
      </c>
      <c r="AB184" s="1">
        <v>1</v>
      </c>
      <c r="AD184" s="172">
        <f t="shared" si="6"/>
        <v>0.83123705737660103</v>
      </c>
    </row>
    <row r="185" spans="1:34" ht="15" customHeight="1">
      <c r="A185" s="21">
        <v>171</v>
      </c>
      <c r="B185" s="21">
        <v>40</v>
      </c>
      <c r="C185" s="4" t="s">
        <v>0</v>
      </c>
      <c r="D185" s="5" t="s">
        <v>1</v>
      </c>
      <c r="E185" s="32" t="s">
        <v>342</v>
      </c>
      <c r="F185" s="176" t="s">
        <v>343</v>
      </c>
      <c r="G185" s="1" t="s">
        <v>147</v>
      </c>
      <c r="H185" s="1">
        <v>29</v>
      </c>
      <c r="I185" s="1">
        <v>59</v>
      </c>
      <c r="J185" s="1">
        <v>12.58</v>
      </c>
      <c r="K185" s="12"/>
      <c r="L185" s="1" t="s">
        <v>304</v>
      </c>
      <c r="M185" s="1">
        <v>30</v>
      </c>
      <c r="N185" s="1">
        <v>57</v>
      </c>
      <c r="O185" s="1">
        <v>46.61</v>
      </c>
      <c r="P185" s="4" t="s">
        <v>0</v>
      </c>
      <c r="Q185" s="5" t="s">
        <v>1</v>
      </c>
      <c r="R185" s="159">
        <v>30</v>
      </c>
      <c r="S185" s="27">
        <v>39.869537002835841</v>
      </c>
      <c r="T185" s="27">
        <v>2</v>
      </c>
      <c r="U185" s="42"/>
      <c r="V185" s="101">
        <v>0.89</v>
      </c>
      <c r="W185" s="101">
        <v>1.194</v>
      </c>
      <c r="X185" s="101">
        <v>0.35</v>
      </c>
      <c r="Y185" s="50">
        <v>2.4340000000000002</v>
      </c>
      <c r="Z185" s="89">
        <v>1</v>
      </c>
      <c r="AA185" s="96">
        <v>33.94972158862646</v>
      </c>
      <c r="AB185" s="1">
        <v>5</v>
      </c>
      <c r="AD185" s="171">
        <f t="shared" si="6"/>
        <v>0.36565324568611335</v>
      </c>
    </row>
    <row r="186" spans="1:34" ht="15" customHeight="1">
      <c r="A186" s="21">
        <v>172</v>
      </c>
      <c r="B186" s="21">
        <v>40</v>
      </c>
      <c r="C186" s="4" t="s">
        <v>0</v>
      </c>
      <c r="D186" s="5" t="s">
        <v>85</v>
      </c>
      <c r="E186" s="47" t="s">
        <v>458</v>
      </c>
      <c r="F186" s="47" t="s">
        <v>459</v>
      </c>
      <c r="G186" s="123" t="s">
        <v>147</v>
      </c>
      <c r="H186" s="123">
        <v>33</v>
      </c>
      <c r="I186" s="123">
        <v>57</v>
      </c>
      <c r="J186" s="123">
        <v>16.62</v>
      </c>
      <c r="K186" s="12"/>
      <c r="L186" s="123" t="s">
        <v>304</v>
      </c>
      <c r="M186" s="123">
        <v>25</v>
      </c>
      <c r="N186" s="123">
        <v>37</v>
      </c>
      <c r="O186" s="123">
        <v>17.63</v>
      </c>
      <c r="P186" s="4" t="s">
        <v>0</v>
      </c>
      <c r="Q186" s="5" t="s">
        <v>85</v>
      </c>
      <c r="R186" s="159">
        <v>30</v>
      </c>
      <c r="S186" s="27">
        <v>28.450550603482512</v>
      </c>
      <c r="T186" s="27">
        <v>2</v>
      </c>
      <c r="U186" s="42"/>
      <c r="V186" s="101">
        <v>2.37</v>
      </c>
      <c r="W186" s="101">
        <v>1.81</v>
      </c>
      <c r="X186" s="101">
        <v>0.22</v>
      </c>
      <c r="Y186" s="50">
        <v>4.3999999999999995</v>
      </c>
      <c r="Z186" s="89">
        <v>1</v>
      </c>
      <c r="AA186" s="96">
        <v>3.8</v>
      </c>
      <c r="AB186" s="1">
        <v>2</v>
      </c>
      <c r="AC186" s="69"/>
      <c r="AD186" s="172">
        <f t="shared" si="6"/>
        <v>0.53863636363636369</v>
      </c>
      <c r="AE186" s="69"/>
      <c r="AF186" s="69"/>
      <c r="AG186" s="69"/>
      <c r="AH186" s="69"/>
    </row>
    <row r="187" spans="1:34" ht="15" customHeight="1">
      <c r="A187" s="21">
        <v>173</v>
      </c>
      <c r="B187" s="21">
        <v>40</v>
      </c>
      <c r="C187" s="4" t="s">
        <v>0</v>
      </c>
      <c r="D187" s="5" t="s">
        <v>86</v>
      </c>
      <c r="E187" s="47" t="s">
        <v>300</v>
      </c>
      <c r="F187" s="47" t="s">
        <v>301</v>
      </c>
      <c r="G187" s="123" t="s">
        <v>147</v>
      </c>
      <c r="H187" s="123">
        <v>33</v>
      </c>
      <c r="I187" s="123">
        <v>43</v>
      </c>
      <c r="J187" s="123">
        <v>3.61</v>
      </c>
      <c r="K187" s="12"/>
      <c r="L187" s="123" t="s">
        <v>304</v>
      </c>
      <c r="M187" s="123">
        <v>26</v>
      </c>
      <c r="N187" s="123">
        <v>11</v>
      </c>
      <c r="O187" s="123">
        <v>15.71</v>
      </c>
      <c r="P187" s="4" t="s">
        <v>0</v>
      </c>
      <c r="Q187" s="5" t="s">
        <v>86</v>
      </c>
      <c r="R187" s="159">
        <v>30</v>
      </c>
      <c r="S187" s="27">
        <v>24.945139475589954</v>
      </c>
      <c r="T187" s="27">
        <v>2</v>
      </c>
      <c r="U187" s="42"/>
      <c r="V187" s="101">
        <v>19.033437517575532</v>
      </c>
      <c r="W187" s="101">
        <v>2.3378296242186329</v>
      </c>
      <c r="X187" s="101">
        <v>3.907433008578749</v>
      </c>
      <c r="Y187" s="50">
        <v>25.278700150372913</v>
      </c>
      <c r="Z187" s="42">
        <v>3</v>
      </c>
      <c r="AA187" s="96">
        <v>2.02</v>
      </c>
      <c r="AB187" s="1">
        <v>1</v>
      </c>
      <c r="AD187" s="172">
        <f t="shared" si="6"/>
        <v>0.75294368002916279</v>
      </c>
    </row>
    <row r="188" spans="1:34" ht="15" customHeight="1">
      <c r="A188" s="21">
        <v>174</v>
      </c>
      <c r="B188" s="21">
        <v>40</v>
      </c>
      <c r="C188" s="4" t="s">
        <v>0</v>
      </c>
      <c r="D188" s="65" t="s">
        <v>419</v>
      </c>
      <c r="E188" s="1">
        <v>11121900</v>
      </c>
      <c r="F188" s="8"/>
      <c r="G188" s="12" t="s">
        <v>147</v>
      </c>
      <c r="H188" s="12">
        <v>29</v>
      </c>
      <c r="I188" s="12">
        <v>59</v>
      </c>
      <c r="J188" s="12">
        <v>43.3</v>
      </c>
      <c r="K188" s="12"/>
      <c r="L188" s="12" t="s">
        <v>304</v>
      </c>
      <c r="M188" s="12">
        <v>30</v>
      </c>
      <c r="N188" s="12">
        <v>57</v>
      </c>
      <c r="O188" s="12">
        <v>2.2999999999999998</v>
      </c>
      <c r="P188" s="4" t="s">
        <v>0</v>
      </c>
      <c r="Q188" s="65" t="s">
        <v>419</v>
      </c>
      <c r="R188" s="161">
        <v>30</v>
      </c>
      <c r="S188" s="131">
        <v>96.970810710625969</v>
      </c>
      <c r="T188" s="91">
        <v>3</v>
      </c>
      <c r="U188" s="14"/>
      <c r="V188" s="109">
        <v>16.668381866965632</v>
      </c>
      <c r="W188" s="109">
        <v>13.583907007969442</v>
      </c>
      <c r="X188" s="109">
        <v>2.3271968737072606</v>
      </c>
      <c r="Y188" s="74">
        <v>32.579485748642334</v>
      </c>
      <c r="Z188" s="42">
        <v>3</v>
      </c>
      <c r="AA188" s="62">
        <v>30.244818295424487</v>
      </c>
      <c r="AB188" s="1">
        <v>5</v>
      </c>
      <c r="AD188" s="172">
        <f t="shared" si="6"/>
        <v>0.5116220064234821</v>
      </c>
    </row>
    <row r="189" spans="1:34" ht="15" customHeight="1">
      <c r="A189" s="21">
        <v>176</v>
      </c>
      <c r="B189" s="21">
        <v>40</v>
      </c>
      <c r="C189" s="4" t="s">
        <v>0</v>
      </c>
      <c r="D189" s="65" t="s">
        <v>405</v>
      </c>
      <c r="E189" s="1">
        <v>12090701</v>
      </c>
      <c r="F189" s="8"/>
      <c r="G189" s="12" t="s">
        <v>221</v>
      </c>
      <c r="H189" s="12">
        <v>29</v>
      </c>
      <c r="I189" s="12">
        <v>59</v>
      </c>
      <c r="J189" s="12">
        <v>43.3</v>
      </c>
      <c r="K189" s="12"/>
      <c r="L189" s="12" t="s">
        <v>36</v>
      </c>
      <c r="M189" s="12">
        <v>30</v>
      </c>
      <c r="N189" s="12">
        <v>57</v>
      </c>
      <c r="O189" s="12">
        <v>2.2999999999999998</v>
      </c>
      <c r="P189" s="4" t="s">
        <v>0</v>
      </c>
      <c r="Q189" s="65" t="s">
        <v>405</v>
      </c>
      <c r="R189" s="161">
        <v>30</v>
      </c>
      <c r="S189" s="131">
        <v>72.463180444655634</v>
      </c>
      <c r="T189" s="91">
        <v>3</v>
      </c>
      <c r="U189" s="14"/>
      <c r="V189" s="109">
        <v>1.8562688849020448</v>
      </c>
      <c r="W189" s="109">
        <v>2.0025286013673691</v>
      </c>
      <c r="X189" s="109">
        <v>4.4370875505571261</v>
      </c>
      <c r="Y189" s="74">
        <v>8.2958850368265402</v>
      </c>
      <c r="Z189" s="31">
        <v>2</v>
      </c>
      <c r="AA189" s="62">
        <v>1</v>
      </c>
      <c r="AB189" s="1">
        <v>1</v>
      </c>
      <c r="AD189" s="171">
        <f t="shared" si="6"/>
        <v>0.2237577879468941</v>
      </c>
    </row>
    <row r="190" spans="1:34" ht="15" customHeight="1">
      <c r="A190" s="21">
        <v>177</v>
      </c>
      <c r="B190" s="21">
        <v>40</v>
      </c>
      <c r="C190" s="4" t="s">
        <v>0</v>
      </c>
      <c r="D190" s="65" t="s">
        <v>293</v>
      </c>
      <c r="E190" s="1">
        <v>13052000</v>
      </c>
      <c r="F190" s="8" t="s">
        <v>292</v>
      </c>
      <c r="G190" s="1" t="s">
        <v>275</v>
      </c>
      <c r="H190" s="1">
        <v>29</v>
      </c>
      <c r="I190" s="1">
        <v>51</v>
      </c>
      <c r="J190" s="1">
        <v>56.13</v>
      </c>
      <c r="K190" s="1"/>
      <c r="L190" s="1" t="s">
        <v>276</v>
      </c>
      <c r="M190" s="1">
        <v>31</v>
      </c>
      <c r="N190" s="1">
        <v>1</v>
      </c>
      <c r="O190" s="1">
        <v>2.57</v>
      </c>
      <c r="P190" s="4" t="s">
        <v>0</v>
      </c>
      <c r="Q190" s="65" t="s">
        <v>293</v>
      </c>
      <c r="R190" s="161">
        <v>30</v>
      </c>
      <c r="S190" s="93">
        <v>96.669060444047346</v>
      </c>
      <c r="T190" s="91">
        <v>3</v>
      </c>
      <c r="U190" s="14"/>
      <c r="V190" s="109">
        <v>24.573384213548707</v>
      </c>
      <c r="W190" s="109">
        <v>3.0945698758663291</v>
      </c>
      <c r="X190" s="109">
        <v>2.9887794086546711</v>
      </c>
      <c r="Y190" s="74">
        <v>30.656733498069709</v>
      </c>
      <c r="Z190" s="42">
        <v>3</v>
      </c>
      <c r="AA190" s="62">
        <v>1.6</v>
      </c>
      <c r="AB190" s="1">
        <v>1</v>
      </c>
      <c r="AD190" s="172">
        <f t="shared" si="6"/>
        <v>0.80156564022373622</v>
      </c>
    </row>
    <row r="191" spans="1:34" ht="15" customHeight="1">
      <c r="C191" s="4"/>
      <c r="D191" s="65"/>
      <c r="E191" s="1"/>
      <c r="F191" s="8"/>
      <c r="G191" s="1"/>
      <c r="H191" s="1"/>
      <c r="I191" s="1"/>
      <c r="J191" s="1"/>
      <c r="K191" s="1"/>
      <c r="L191" s="1"/>
      <c r="M191" s="1"/>
      <c r="N191" s="1"/>
      <c r="O191" s="1"/>
      <c r="P191" s="4"/>
      <c r="Q191" s="65"/>
      <c r="R191" s="161"/>
      <c r="S191" s="93"/>
      <c r="T191" s="91"/>
      <c r="U191" s="14"/>
      <c r="V191" s="109"/>
      <c r="W191" s="109"/>
      <c r="X191" s="109"/>
      <c r="Y191" s="74"/>
      <c r="Z191" s="42"/>
      <c r="AA191" s="62"/>
      <c r="AB191" s="1"/>
    </row>
    <row r="192" spans="1:34" ht="15" customHeight="1">
      <c r="C192" s="4"/>
      <c r="D192" s="65"/>
      <c r="E192" s="1"/>
      <c r="F192" s="8"/>
      <c r="G192" s="1"/>
      <c r="H192" s="1"/>
      <c r="I192" s="1"/>
      <c r="J192" s="1"/>
      <c r="K192" s="1"/>
      <c r="L192" s="1"/>
      <c r="M192" s="1"/>
      <c r="N192" s="1"/>
      <c r="O192" s="1"/>
      <c r="P192" s="4"/>
      <c r="Q192" s="65"/>
      <c r="R192" s="161"/>
      <c r="S192" s="93">
        <f>AVERAGE(S179:S190)</f>
        <v>35.415363591745972</v>
      </c>
      <c r="T192" s="206">
        <v>2</v>
      </c>
      <c r="U192" s="14"/>
      <c r="V192" s="109"/>
      <c r="W192" s="109"/>
      <c r="X192" s="109"/>
      <c r="Y192" s="93">
        <f>AVERAGE(Y179:Y190)</f>
        <v>26.534840088705909</v>
      </c>
      <c r="Z192" s="116">
        <v>3</v>
      </c>
      <c r="AA192" s="61">
        <f>AVERAGE(AA179:AA190)</f>
        <v>10.026399356816404</v>
      </c>
      <c r="AB192" s="158">
        <v>4</v>
      </c>
    </row>
    <row r="193" spans="1:30" ht="15" customHeight="1">
      <c r="C193" s="4"/>
      <c r="D193" s="65"/>
      <c r="E193" s="1"/>
      <c r="F193" s="8"/>
      <c r="G193" s="1"/>
      <c r="H193" s="1"/>
      <c r="I193" s="1"/>
      <c r="J193" s="1"/>
      <c r="K193" s="1"/>
      <c r="L193" s="1"/>
      <c r="M193" s="1"/>
      <c r="N193" s="1"/>
      <c r="O193" s="1"/>
      <c r="P193" s="4"/>
      <c r="Q193" s="65"/>
      <c r="R193" s="161"/>
      <c r="S193" s="93"/>
      <c r="T193" s="91"/>
      <c r="U193" s="14"/>
      <c r="V193" s="109"/>
      <c r="W193" s="109"/>
      <c r="X193" s="109"/>
      <c r="Y193" s="74"/>
      <c r="Z193" s="42"/>
      <c r="AA193" s="62"/>
      <c r="AB193" s="1"/>
    </row>
    <row r="194" spans="1:30" ht="15" customHeight="1">
      <c r="A194" s="21">
        <v>161</v>
      </c>
      <c r="B194" s="21">
        <v>37</v>
      </c>
      <c r="C194" s="2" t="s">
        <v>326</v>
      </c>
      <c r="D194" s="4" t="s">
        <v>327</v>
      </c>
      <c r="E194" s="32" t="s">
        <v>277</v>
      </c>
      <c r="F194" s="32" t="s">
        <v>278</v>
      </c>
      <c r="G194" s="1" t="s">
        <v>147</v>
      </c>
      <c r="H194" s="1">
        <v>5</v>
      </c>
      <c r="I194" s="1">
        <v>49</v>
      </c>
      <c r="J194" s="1">
        <v>8.32</v>
      </c>
      <c r="K194" s="12"/>
      <c r="L194" s="1" t="s">
        <v>304</v>
      </c>
      <c r="M194" s="1">
        <v>39</v>
      </c>
      <c r="N194" s="1">
        <v>23</v>
      </c>
      <c r="O194" s="1">
        <v>1.89</v>
      </c>
      <c r="P194" s="2" t="s">
        <v>326</v>
      </c>
      <c r="Q194" s="4" t="s">
        <v>327</v>
      </c>
      <c r="R194" s="159">
        <v>31</v>
      </c>
      <c r="S194" s="27">
        <v>0.85067023240602602</v>
      </c>
      <c r="T194" s="131">
        <v>1</v>
      </c>
      <c r="U194" s="42"/>
      <c r="V194" s="101">
        <v>1.2353051944920177</v>
      </c>
      <c r="W194" s="101">
        <v>0.52446788560273738</v>
      </c>
      <c r="X194" s="101">
        <v>0.1176242139522678</v>
      </c>
      <c r="Y194" s="50">
        <v>1.8773972940470229</v>
      </c>
      <c r="Z194" s="89">
        <v>1</v>
      </c>
      <c r="AA194" s="96">
        <v>0.12</v>
      </c>
      <c r="AB194" s="1">
        <v>1</v>
      </c>
      <c r="AD194" s="172">
        <f>V194/Y194</f>
        <v>0.65798816180730957</v>
      </c>
    </row>
    <row r="195" spans="1:30" ht="15" customHeight="1">
      <c r="A195" s="21">
        <v>162</v>
      </c>
      <c r="B195" s="21">
        <v>38</v>
      </c>
      <c r="C195" s="114" t="s">
        <v>431</v>
      </c>
      <c r="D195" s="11" t="s">
        <v>196</v>
      </c>
      <c r="E195" s="34">
        <v>11091300</v>
      </c>
      <c r="F195" s="1">
        <v>110913</v>
      </c>
      <c r="G195" s="17" t="s">
        <v>221</v>
      </c>
      <c r="H195" s="17">
        <v>4</v>
      </c>
      <c r="I195" s="17">
        <v>0</v>
      </c>
      <c r="J195" s="17">
        <v>20</v>
      </c>
      <c r="K195" s="17"/>
      <c r="L195" s="17" t="s">
        <v>36</v>
      </c>
      <c r="M195" s="17">
        <v>39</v>
      </c>
      <c r="N195" s="17">
        <v>43</v>
      </c>
      <c r="O195" s="17">
        <v>39.799999999999997</v>
      </c>
      <c r="P195" s="114" t="s">
        <v>431</v>
      </c>
      <c r="Q195" s="11" t="s">
        <v>196</v>
      </c>
      <c r="R195" s="159">
        <v>31</v>
      </c>
      <c r="S195" s="91">
        <v>42.006970635570049</v>
      </c>
      <c r="T195" s="27">
        <v>2</v>
      </c>
      <c r="U195" s="42"/>
      <c r="V195" s="103">
        <v>8.2728257608586944</v>
      </c>
      <c r="W195" s="103">
        <v>1.2447788943765374</v>
      </c>
      <c r="X195" s="103">
        <v>3.8387567352666991</v>
      </c>
      <c r="Y195" s="60">
        <v>13.356361390501931</v>
      </c>
      <c r="Z195" s="31">
        <v>2</v>
      </c>
      <c r="AA195" s="43">
        <v>0.89096105526481606</v>
      </c>
      <c r="AB195" s="1">
        <v>1</v>
      </c>
      <c r="AD195" s="172">
        <f>V195/Y195</f>
        <v>0.61939217717946182</v>
      </c>
    </row>
    <row r="196" spans="1:30" ht="15" customHeight="1">
      <c r="A196" s="21">
        <v>163</v>
      </c>
      <c r="B196" s="21">
        <v>38</v>
      </c>
      <c r="C196" s="114" t="s">
        <v>431</v>
      </c>
      <c r="D196" s="11" t="s">
        <v>197</v>
      </c>
      <c r="E196" s="34">
        <v>11091301</v>
      </c>
      <c r="F196" s="1">
        <v>110913</v>
      </c>
      <c r="G196" s="17" t="s">
        <v>221</v>
      </c>
      <c r="H196" s="17">
        <v>3</v>
      </c>
      <c r="I196" s="17">
        <v>36</v>
      </c>
      <c r="J196" s="17">
        <v>49.7</v>
      </c>
      <c r="K196" s="17"/>
      <c r="L196" s="17" t="s">
        <v>36</v>
      </c>
      <c r="M196" s="17">
        <v>39</v>
      </c>
      <c r="N196" s="17">
        <v>52</v>
      </c>
      <c r="O196" s="17">
        <v>48.6</v>
      </c>
      <c r="P196" s="114" t="s">
        <v>431</v>
      </c>
      <c r="Q196" s="11" t="s">
        <v>197</v>
      </c>
      <c r="R196" s="159">
        <v>31</v>
      </c>
      <c r="S196" s="91">
        <v>15.13058600870837</v>
      </c>
      <c r="T196" s="27">
        <v>2</v>
      </c>
      <c r="U196" s="42"/>
      <c r="V196" s="103">
        <v>7.575333568541919</v>
      </c>
      <c r="W196" s="103">
        <v>5.9788639129501036</v>
      </c>
      <c r="X196" s="103">
        <v>2.517427171546716</v>
      </c>
      <c r="Y196" s="60">
        <v>16.071624653038739</v>
      </c>
      <c r="Z196" s="31">
        <v>2</v>
      </c>
      <c r="AA196" s="43">
        <v>0.86873691530789565</v>
      </c>
      <c r="AB196" s="1">
        <v>1</v>
      </c>
      <c r="AD196" s="171">
        <f>V196/Y196</f>
        <v>0.4713483379609425</v>
      </c>
    </row>
    <row r="197" spans="1:30" ht="15" customHeight="1">
      <c r="A197" s="21">
        <v>164</v>
      </c>
      <c r="B197" s="21">
        <v>38</v>
      </c>
      <c r="C197" s="114" t="s">
        <v>431</v>
      </c>
      <c r="D197" s="18" t="s">
        <v>198</v>
      </c>
      <c r="E197" s="19">
        <v>11091302</v>
      </c>
      <c r="F197" s="1">
        <v>110913</v>
      </c>
      <c r="G197" s="19" t="s">
        <v>221</v>
      </c>
      <c r="H197" s="19">
        <v>3</v>
      </c>
      <c r="I197" s="19">
        <v>19</v>
      </c>
      <c r="J197" s="19">
        <v>34.4</v>
      </c>
      <c r="K197" s="19"/>
      <c r="L197" s="19" t="s">
        <v>36</v>
      </c>
      <c r="M197" s="19">
        <v>39</v>
      </c>
      <c r="N197" s="19">
        <v>57</v>
      </c>
      <c r="O197" s="19">
        <v>56.2</v>
      </c>
      <c r="P197" s="114" t="s">
        <v>431</v>
      </c>
      <c r="Q197" s="18" t="s">
        <v>198</v>
      </c>
      <c r="R197" s="159">
        <v>31</v>
      </c>
      <c r="S197" s="89">
        <v>41.44673588157314</v>
      </c>
      <c r="T197" s="27">
        <v>2</v>
      </c>
      <c r="U197" s="42"/>
      <c r="V197" s="103">
        <v>6.5914388074452299</v>
      </c>
      <c r="W197" s="103">
        <v>2.3389179561393743</v>
      </c>
      <c r="X197" s="103">
        <v>1.6269751906469585</v>
      </c>
      <c r="Y197" s="60">
        <v>10.557331954231564</v>
      </c>
      <c r="Z197" s="31">
        <v>2</v>
      </c>
      <c r="AA197" s="87">
        <v>0.35184250087284707</v>
      </c>
      <c r="AB197" s="1">
        <v>1</v>
      </c>
      <c r="AD197" s="172">
        <f>V197/Y197</f>
        <v>0.62434702593615665</v>
      </c>
    </row>
    <row r="198" spans="1:30" ht="15" customHeight="1">
      <c r="C198" s="114"/>
      <c r="D198" s="18"/>
      <c r="E198" s="19"/>
      <c r="F198" s="1"/>
      <c r="G198" s="19"/>
      <c r="H198" s="19"/>
      <c r="I198" s="19"/>
      <c r="J198" s="19"/>
      <c r="K198" s="19"/>
      <c r="L198" s="19"/>
      <c r="M198" s="19"/>
      <c r="N198" s="19"/>
      <c r="O198" s="19"/>
      <c r="P198" s="114"/>
      <c r="Q198" s="18"/>
      <c r="R198" s="159"/>
      <c r="S198" s="89"/>
      <c r="T198" s="27"/>
      <c r="U198" s="42"/>
      <c r="V198" s="103"/>
      <c r="W198" s="103"/>
      <c r="X198" s="103"/>
      <c r="Y198" s="60"/>
      <c r="Z198" s="31"/>
      <c r="AA198" s="87"/>
      <c r="AB198" s="1"/>
    </row>
    <row r="199" spans="1:30" ht="15" customHeight="1">
      <c r="C199" s="114"/>
      <c r="D199" s="18"/>
      <c r="E199" s="19"/>
      <c r="F199" s="1"/>
      <c r="G199" s="19"/>
      <c r="H199" s="19"/>
      <c r="I199" s="19"/>
      <c r="J199" s="19"/>
      <c r="K199" s="19"/>
      <c r="L199" s="19"/>
      <c r="M199" s="19"/>
      <c r="N199" s="19"/>
      <c r="O199" s="19"/>
      <c r="P199" s="114"/>
      <c r="Q199" s="18"/>
      <c r="R199" s="159"/>
      <c r="S199" s="89">
        <f>AVERAGE(S194:S197)</f>
        <v>24.858740689564396</v>
      </c>
      <c r="T199" s="148">
        <v>2</v>
      </c>
      <c r="U199" s="42"/>
      <c r="V199" s="103"/>
      <c r="W199" s="103"/>
      <c r="X199" s="103"/>
      <c r="Y199" s="87">
        <f>AVERAGE(Y194:Y197)</f>
        <v>10.465678822954814</v>
      </c>
      <c r="Z199" s="152">
        <v>2</v>
      </c>
      <c r="AA199" s="87">
        <f>AVERAGE(AA194:AA197)</f>
        <v>0.55788511786138972</v>
      </c>
      <c r="AB199" s="155">
        <v>1</v>
      </c>
    </row>
    <row r="200" spans="1:30" ht="15" customHeight="1">
      <c r="C200" s="114"/>
      <c r="D200" s="18"/>
      <c r="E200" s="19"/>
      <c r="F200" s="1"/>
      <c r="G200" s="19"/>
      <c r="H200" s="19"/>
      <c r="I200" s="19"/>
      <c r="J200" s="19"/>
      <c r="K200" s="19"/>
      <c r="L200" s="19"/>
      <c r="M200" s="19"/>
      <c r="N200" s="19"/>
      <c r="O200" s="19"/>
      <c r="P200" s="114"/>
      <c r="Q200" s="18"/>
      <c r="R200" s="159"/>
      <c r="S200" s="89"/>
      <c r="T200" s="27"/>
      <c r="U200" s="42"/>
      <c r="V200" s="103"/>
      <c r="W200" s="103"/>
      <c r="X200" s="103"/>
      <c r="Y200" s="60"/>
      <c r="Z200" s="31"/>
      <c r="AA200" s="87"/>
      <c r="AB200" s="1"/>
    </row>
    <row r="201" spans="1:30" ht="15.75">
      <c r="A201" s="21">
        <v>83</v>
      </c>
      <c r="B201" s="21">
        <v>16</v>
      </c>
      <c r="C201" s="2" t="s">
        <v>252</v>
      </c>
      <c r="D201" s="5" t="s">
        <v>253</v>
      </c>
      <c r="E201" s="47" t="s">
        <v>267</v>
      </c>
      <c r="F201" s="34" t="s">
        <v>268</v>
      </c>
      <c r="G201" s="12" t="s">
        <v>170</v>
      </c>
      <c r="H201" s="12">
        <v>19</v>
      </c>
      <c r="I201" s="12">
        <v>10</v>
      </c>
      <c r="J201" s="12">
        <v>22.7</v>
      </c>
      <c r="K201" s="12"/>
      <c r="L201" s="12" t="s">
        <v>355</v>
      </c>
      <c r="M201" s="12">
        <v>72</v>
      </c>
      <c r="N201" s="12">
        <v>47</v>
      </c>
      <c r="O201" s="12">
        <v>40.700000000000003</v>
      </c>
      <c r="P201" s="2" t="s">
        <v>252</v>
      </c>
      <c r="Q201" s="5" t="s">
        <v>253</v>
      </c>
      <c r="R201" s="159">
        <v>32</v>
      </c>
      <c r="S201" s="27">
        <v>53.239196370836318</v>
      </c>
      <c r="T201" s="115">
        <v>3</v>
      </c>
      <c r="U201" s="31"/>
      <c r="V201" s="107">
        <v>3.42</v>
      </c>
      <c r="W201" s="107">
        <v>1.82</v>
      </c>
      <c r="X201" s="107">
        <v>4.34</v>
      </c>
      <c r="Y201" s="58">
        <v>9.58</v>
      </c>
      <c r="Z201" s="152">
        <v>2</v>
      </c>
      <c r="AA201" s="35">
        <v>1.77</v>
      </c>
      <c r="AB201" s="155">
        <v>1</v>
      </c>
      <c r="AD201" s="171">
        <f>V201/Y201</f>
        <v>0.35699373695198328</v>
      </c>
    </row>
    <row r="202" spans="1:30" ht="15.75">
      <c r="C202" s="2"/>
      <c r="D202" s="5"/>
      <c r="E202" s="47"/>
      <c r="F202" s="34"/>
      <c r="G202" s="12"/>
      <c r="H202" s="12"/>
      <c r="I202" s="12"/>
      <c r="J202" s="12"/>
      <c r="K202" s="12"/>
      <c r="L202" s="12"/>
      <c r="M202" s="12"/>
      <c r="N202" s="12"/>
      <c r="O202" s="12"/>
      <c r="P202" s="2"/>
      <c r="Q202" s="5"/>
      <c r="R202" s="159"/>
      <c r="S202" s="27"/>
      <c r="T202" s="91"/>
      <c r="U202" s="31"/>
      <c r="V202" s="107"/>
      <c r="W202" s="107"/>
      <c r="X202" s="107"/>
      <c r="Y202" s="58"/>
      <c r="Z202" s="31"/>
      <c r="AA202" s="35"/>
      <c r="AB202" s="1"/>
    </row>
    <row r="203" spans="1:30" ht="15.75">
      <c r="C203" s="2"/>
      <c r="D203" s="5"/>
      <c r="E203" s="47"/>
      <c r="F203" s="34"/>
      <c r="G203" s="12"/>
      <c r="H203" s="12"/>
      <c r="I203" s="12"/>
      <c r="J203" s="12"/>
      <c r="K203" s="12"/>
      <c r="L203" s="12"/>
      <c r="M203" s="12"/>
      <c r="N203" s="12"/>
      <c r="O203" s="12"/>
      <c r="P203" s="2"/>
      <c r="Q203" s="5"/>
      <c r="R203" s="159"/>
      <c r="S203" s="27"/>
      <c r="T203" s="91"/>
      <c r="U203" s="31"/>
      <c r="V203" s="107"/>
      <c r="W203" s="107"/>
      <c r="X203" s="107"/>
      <c r="Y203" s="58"/>
      <c r="Z203" s="31"/>
      <c r="AA203" s="35"/>
      <c r="AB203" s="1"/>
    </row>
    <row r="204" spans="1:30" ht="15.75">
      <c r="C204" s="2"/>
      <c r="D204" s="5"/>
      <c r="E204" s="47"/>
      <c r="F204" s="34"/>
      <c r="G204" s="12"/>
      <c r="H204" s="12"/>
      <c r="I204" s="12"/>
      <c r="J204" s="12"/>
      <c r="K204" s="12"/>
      <c r="L204" s="12"/>
      <c r="M204" s="12"/>
      <c r="N204" s="12"/>
      <c r="O204" s="12"/>
      <c r="P204" s="2"/>
      <c r="Q204" s="5"/>
      <c r="R204" s="159"/>
      <c r="S204" s="27"/>
      <c r="T204" s="91"/>
      <c r="U204" s="31"/>
      <c r="V204" s="107"/>
      <c r="W204" s="107"/>
      <c r="X204" s="107"/>
      <c r="Y204" s="58"/>
      <c r="Z204" s="31"/>
      <c r="AA204" s="35"/>
      <c r="AB204" s="1"/>
    </row>
    <row r="205" spans="1:30" ht="15.75">
      <c r="A205" s="21">
        <v>84</v>
      </c>
      <c r="B205" s="21">
        <v>16</v>
      </c>
      <c r="C205" s="2" t="s">
        <v>252</v>
      </c>
      <c r="D205" s="5" t="s">
        <v>397</v>
      </c>
      <c r="E205" s="34" t="s">
        <v>269</v>
      </c>
      <c r="F205" s="34" t="s">
        <v>363</v>
      </c>
      <c r="G205" s="12" t="s">
        <v>170</v>
      </c>
      <c r="H205" s="12">
        <v>13</v>
      </c>
      <c r="I205" s="12">
        <v>3</v>
      </c>
      <c r="J205" s="12">
        <v>34.1</v>
      </c>
      <c r="K205" s="12"/>
      <c r="L205" s="12" t="s">
        <v>355</v>
      </c>
      <c r="M205" s="12">
        <v>80</v>
      </c>
      <c r="N205" s="12">
        <v>17</v>
      </c>
      <c r="O205" s="12">
        <v>10.7</v>
      </c>
      <c r="P205" s="2" t="s">
        <v>252</v>
      </c>
      <c r="Q205" s="5" t="s">
        <v>397</v>
      </c>
      <c r="R205" s="159">
        <v>34</v>
      </c>
      <c r="S205" s="27">
        <v>139.17780187096525</v>
      </c>
      <c r="T205" s="91">
        <v>3</v>
      </c>
      <c r="U205" s="31"/>
      <c r="V205" s="107">
        <v>7.91</v>
      </c>
      <c r="W205" s="107">
        <v>6.1</v>
      </c>
      <c r="X205" s="107">
        <v>15.78</v>
      </c>
      <c r="Y205" s="58">
        <v>29.79</v>
      </c>
      <c r="Z205" s="42">
        <v>3</v>
      </c>
      <c r="AA205" s="35">
        <v>3.24</v>
      </c>
      <c r="AB205" s="1">
        <v>2</v>
      </c>
      <c r="AD205" s="171">
        <f>V205/Y205</f>
        <v>0.26552534407519301</v>
      </c>
    </row>
    <row r="206" spans="1:30" ht="15.75">
      <c r="A206" s="21">
        <v>85</v>
      </c>
      <c r="B206" s="21">
        <v>16</v>
      </c>
      <c r="C206" s="2" t="s">
        <v>252</v>
      </c>
      <c r="D206" s="5" t="s">
        <v>364</v>
      </c>
      <c r="E206" s="34" t="s">
        <v>365</v>
      </c>
      <c r="F206" s="34" t="s">
        <v>366</v>
      </c>
      <c r="G206" s="12" t="s">
        <v>170</v>
      </c>
      <c r="H206" s="12">
        <v>21</v>
      </c>
      <c r="I206" s="12">
        <v>52</v>
      </c>
      <c r="J206" s="12">
        <v>50</v>
      </c>
      <c r="K206" s="12"/>
      <c r="L206" s="12" t="s">
        <v>355</v>
      </c>
      <c r="M206" s="1">
        <v>88</v>
      </c>
      <c r="N206" s="1">
        <v>9</v>
      </c>
      <c r="O206" s="1">
        <v>50</v>
      </c>
      <c r="P206" s="2" t="s">
        <v>252</v>
      </c>
      <c r="Q206" s="5" t="s">
        <v>364</v>
      </c>
      <c r="R206" s="159">
        <v>34</v>
      </c>
      <c r="S206" s="27">
        <v>17.08560662774093</v>
      </c>
      <c r="T206" s="27">
        <v>2</v>
      </c>
      <c r="U206" s="31"/>
      <c r="V206" s="107" t="s">
        <v>3</v>
      </c>
      <c r="W206" s="107" t="s">
        <v>3</v>
      </c>
      <c r="X206" s="107" t="s">
        <v>3</v>
      </c>
      <c r="Y206" s="58" t="s">
        <v>69</v>
      </c>
      <c r="Z206" s="31"/>
      <c r="AA206" s="43" t="s">
        <v>299</v>
      </c>
      <c r="AB206" s="1"/>
    </row>
    <row r="207" spans="1:30" ht="16.5">
      <c r="A207" s="21">
        <v>86</v>
      </c>
      <c r="B207" s="21">
        <v>17</v>
      </c>
      <c r="C207" s="2" t="s">
        <v>177</v>
      </c>
      <c r="D207" s="4" t="s">
        <v>178</v>
      </c>
      <c r="E207" s="32" t="s">
        <v>367</v>
      </c>
      <c r="F207" s="32" t="s">
        <v>368</v>
      </c>
      <c r="G207" s="1" t="s">
        <v>170</v>
      </c>
      <c r="H207" s="1">
        <v>6</v>
      </c>
      <c r="I207" s="1">
        <v>27</v>
      </c>
      <c r="J207" s="1">
        <v>21.7</v>
      </c>
      <c r="K207" s="12"/>
      <c r="L207" s="1" t="s">
        <v>355</v>
      </c>
      <c r="M207" s="1">
        <v>99</v>
      </c>
      <c r="N207" s="1">
        <v>49</v>
      </c>
      <c r="O207" s="1">
        <v>22.1</v>
      </c>
      <c r="P207" s="2" t="s">
        <v>177</v>
      </c>
      <c r="Q207" s="4" t="s">
        <v>178</v>
      </c>
      <c r="R207" s="159">
        <v>34</v>
      </c>
      <c r="S207" s="27">
        <v>7.9174986326520687</v>
      </c>
      <c r="T207" s="131">
        <v>1</v>
      </c>
      <c r="U207" s="31"/>
      <c r="V207" s="107" t="s">
        <v>3</v>
      </c>
      <c r="W207" s="107" t="s">
        <v>3</v>
      </c>
      <c r="X207" s="107" t="s">
        <v>3</v>
      </c>
      <c r="Y207" s="58" t="s">
        <v>69</v>
      </c>
      <c r="Z207" s="31"/>
      <c r="AA207" s="43" t="s">
        <v>299</v>
      </c>
      <c r="AB207" s="12"/>
    </row>
    <row r="208" spans="1:30" ht="15.75">
      <c r="A208" s="21">
        <v>87</v>
      </c>
      <c r="B208" s="21">
        <v>17</v>
      </c>
      <c r="C208" s="2" t="s">
        <v>177</v>
      </c>
      <c r="D208" s="4" t="s">
        <v>179</v>
      </c>
      <c r="E208" s="32" t="s">
        <v>369</v>
      </c>
      <c r="F208" s="32" t="s">
        <v>410</v>
      </c>
      <c r="G208" s="1" t="s">
        <v>170</v>
      </c>
      <c r="H208" s="1">
        <v>5</v>
      </c>
      <c r="I208" s="1">
        <v>22</v>
      </c>
      <c r="J208" s="1">
        <v>20</v>
      </c>
      <c r="K208" s="12"/>
      <c r="L208" s="1" t="s">
        <v>355</v>
      </c>
      <c r="M208" s="1" t="s">
        <v>356</v>
      </c>
      <c r="N208" s="1">
        <v>18</v>
      </c>
      <c r="O208" s="1">
        <v>55</v>
      </c>
      <c r="P208" s="2" t="s">
        <v>177</v>
      </c>
      <c r="Q208" s="4" t="s">
        <v>179</v>
      </c>
      <c r="R208" s="159">
        <v>34</v>
      </c>
      <c r="S208" s="27">
        <v>11.79997072847104</v>
      </c>
      <c r="T208" s="27">
        <v>2</v>
      </c>
      <c r="U208" s="31"/>
      <c r="V208" s="107" t="s">
        <v>3</v>
      </c>
      <c r="W208" s="107" t="s">
        <v>3</v>
      </c>
      <c r="X208" s="107" t="s">
        <v>3</v>
      </c>
      <c r="Y208" s="58" t="s">
        <v>411</v>
      </c>
      <c r="Z208" s="31"/>
      <c r="AA208" s="43" t="s">
        <v>299</v>
      </c>
      <c r="AB208" s="1"/>
    </row>
    <row r="209" spans="1:30" ht="17.25">
      <c r="A209" s="21">
        <v>89</v>
      </c>
      <c r="B209" s="21">
        <v>17</v>
      </c>
      <c r="C209" s="2" t="s">
        <v>177</v>
      </c>
      <c r="D209" s="71" t="s">
        <v>414</v>
      </c>
      <c r="E209" s="46">
        <v>11120400</v>
      </c>
      <c r="F209" s="32" t="s">
        <v>378</v>
      </c>
      <c r="G209" s="12" t="s">
        <v>34</v>
      </c>
      <c r="H209" s="12">
        <v>2</v>
      </c>
      <c r="I209" s="12">
        <v>24</v>
      </c>
      <c r="J209" s="12">
        <v>53.3</v>
      </c>
      <c r="K209" s="12"/>
      <c r="L209" s="12" t="s">
        <v>36</v>
      </c>
      <c r="M209" s="12">
        <v>101</v>
      </c>
      <c r="N209" s="12">
        <v>51</v>
      </c>
      <c r="O209" s="12">
        <v>32.700000000000003</v>
      </c>
      <c r="P209" s="2" t="s">
        <v>177</v>
      </c>
      <c r="Q209" s="71" t="s">
        <v>414</v>
      </c>
      <c r="R209" s="166">
        <v>34</v>
      </c>
      <c r="S209" s="27">
        <v>2.3640684761884949</v>
      </c>
      <c r="T209" s="131">
        <v>1</v>
      </c>
      <c r="U209" s="31"/>
      <c r="V209" s="107">
        <v>1.3536707386206177</v>
      </c>
      <c r="W209" s="107">
        <v>0.47363898656422493</v>
      </c>
      <c r="X209" s="107">
        <v>1.5843609952778945</v>
      </c>
      <c r="Y209" s="58">
        <v>3.4116707204627374</v>
      </c>
      <c r="Z209" s="89">
        <v>1</v>
      </c>
      <c r="AA209" s="43">
        <v>6.2</v>
      </c>
      <c r="AB209" s="12">
        <v>3</v>
      </c>
      <c r="AD209" s="171">
        <f>V209/Y209</f>
        <v>0.39677649150062594</v>
      </c>
    </row>
    <row r="210" spans="1:30" ht="17.25">
      <c r="C210" s="2"/>
      <c r="D210" s="71"/>
      <c r="E210" s="46"/>
      <c r="F210" s="32"/>
      <c r="G210" s="12"/>
      <c r="H210" s="12"/>
      <c r="I210" s="12"/>
      <c r="J210" s="12"/>
      <c r="K210" s="12"/>
      <c r="L210" s="12"/>
      <c r="M210" s="12"/>
      <c r="N210" s="12"/>
      <c r="O210" s="12"/>
      <c r="P210" s="2"/>
      <c r="Q210" s="71"/>
      <c r="R210" s="166"/>
      <c r="S210" s="27"/>
      <c r="T210" s="131"/>
      <c r="U210" s="31"/>
      <c r="V210" s="107"/>
      <c r="W210" s="107"/>
      <c r="X210" s="107"/>
      <c r="Y210" s="58"/>
      <c r="Z210" s="89"/>
      <c r="AA210" s="43"/>
      <c r="AB210" s="12"/>
    </row>
    <row r="211" spans="1:30" ht="17.25">
      <c r="C211" s="2"/>
      <c r="D211" s="71"/>
      <c r="E211" s="46"/>
      <c r="F211" s="32"/>
      <c r="G211" s="12"/>
      <c r="H211" s="12"/>
      <c r="I211" s="12"/>
      <c r="J211" s="12"/>
      <c r="K211" s="12"/>
      <c r="L211" s="12"/>
      <c r="M211" s="12"/>
      <c r="N211" s="12"/>
      <c r="O211" s="12"/>
      <c r="P211" s="2"/>
      <c r="Q211" s="71"/>
      <c r="R211" s="166"/>
      <c r="S211" s="27">
        <f>AVERAGE(S205:S209)</f>
        <v>35.668989267203557</v>
      </c>
      <c r="T211" s="201">
        <v>2</v>
      </c>
      <c r="U211" s="31"/>
      <c r="V211" s="107"/>
      <c r="W211" s="107"/>
      <c r="X211" s="107"/>
      <c r="Y211" s="27">
        <f>AVERAGE(Y205:Y209)</f>
        <v>16.600835360231368</v>
      </c>
      <c r="Z211" s="182">
        <v>2</v>
      </c>
      <c r="AA211" s="96">
        <f>AVERAGE(AA205:AA209)</f>
        <v>4.7200000000000006</v>
      </c>
      <c r="AB211" s="207">
        <v>2</v>
      </c>
    </row>
    <row r="212" spans="1:30" ht="17.25">
      <c r="C212" s="2"/>
      <c r="D212" s="71"/>
      <c r="E212" s="46"/>
      <c r="F212" s="32"/>
      <c r="G212" s="12"/>
      <c r="H212" s="12"/>
      <c r="I212" s="12"/>
      <c r="J212" s="12"/>
      <c r="K212" s="12"/>
      <c r="L212" s="12"/>
      <c r="M212" s="12"/>
      <c r="N212" s="12"/>
      <c r="O212" s="12"/>
      <c r="P212" s="2"/>
      <c r="Q212" s="71"/>
      <c r="R212" s="166"/>
      <c r="S212" s="27"/>
      <c r="T212" s="131"/>
      <c r="U212" s="31"/>
      <c r="V212" s="107"/>
      <c r="W212" s="107"/>
      <c r="X212" s="107"/>
      <c r="Y212" s="58"/>
      <c r="Z212" s="89"/>
      <c r="AA212" s="43"/>
      <c r="AB212" s="12"/>
    </row>
    <row r="213" spans="1:30" ht="16.5">
      <c r="A213" s="21">
        <v>90</v>
      </c>
      <c r="B213" s="21">
        <v>18</v>
      </c>
      <c r="C213" s="2" t="s">
        <v>181</v>
      </c>
      <c r="D213" s="5" t="s">
        <v>193</v>
      </c>
      <c r="E213" s="47" t="s">
        <v>202</v>
      </c>
      <c r="F213" s="34" t="s">
        <v>203</v>
      </c>
      <c r="G213" s="1" t="s">
        <v>317</v>
      </c>
      <c r="H213" s="12">
        <v>12</v>
      </c>
      <c r="I213" s="12">
        <v>37</v>
      </c>
      <c r="J213" s="12">
        <v>46.96</v>
      </c>
      <c r="K213" s="12"/>
      <c r="L213" s="12" t="s">
        <v>304</v>
      </c>
      <c r="M213" s="12">
        <v>101</v>
      </c>
      <c r="N213" s="12">
        <v>26</v>
      </c>
      <c r="O213" s="12">
        <v>47.59</v>
      </c>
      <c r="P213" s="2" t="s">
        <v>181</v>
      </c>
      <c r="Q213" s="5" t="s">
        <v>193</v>
      </c>
      <c r="R213" s="159">
        <v>35</v>
      </c>
      <c r="S213" s="27">
        <v>5.4005862783248748</v>
      </c>
      <c r="T213" s="147">
        <v>1</v>
      </c>
      <c r="U213" s="31"/>
      <c r="V213" s="107">
        <v>2.31</v>
      </c>
      <c r="W213" s="107">
        <v>23.34</v>
      </c>
      <c r="X213" s="107">
        <v>0.2</v>
      </c>
      <c r="Y213" s="58">
        <v>25.849999999999998</v>
      </c>
      <c r="Z213" s="116">
        <v>3</v>
      </c>
      <c r="AA213" s="35">
        <v>0.17</v>
      </c>
      <c r="AB213" s="155">
        <v>1</v>
      </c>
    </row>
    <row r="214" spans="1:30" ht="16.5">
      <c r="C214" s="2"/>
      <c r="D214" s="5"/>
      <c r="E214" s="47"/>
      <c r="F214" s="34"/>
      <c r="G214" s="1"/>
      <c r="H214" s="12"/>
      <c r="I214" s="12"/>
      <c r="J214" s="12"/>
      <c r="K214" s="12"/>
      <c r="L214" s="12"/>
      <c r="M214" s="12"/>
      <c r="N214" s="12"/>
      <c r="O214" s="12"/>
      <c r="P214" s="2"/>
      <c r="Q214" s="5"/>
      <c r="R214" s="159"/>
      <c r="S214" s="27"/>
      <c r="T214" s="131"/>
      <c r="U214" s="31"/>
      <c r="V214" s="107"/>
      <c r="W214" s="107"/>
      <c r="X214" s="107"/>
      <c r="Y214" s="58"/>
      <c r="Z214" s="42"/>
      <c r="AA214" s="35"/>
      <c r="AB214" s="1"/>
    </row>
    <row r="215" spans="1:30" ht="16.5">
      <c r="C215" s="2"/>
      <c r="D215" s="5"/>
      <c r="E215" s="47"/>
      <c r="F215" s="34"/>
      <c r="G215" s="1"/>
      <c r="H215" s="12"/>
      <c r="I215" s="12"/>
      <c r="J215" s="12"/>
      <c r="K215" s="12"/>
      <c r="L215" s="12"/>
      <c r="M215" s="12"/>
      <c r="N215" s="12"/>
      <c r="O215" s="12"/>
      <c r="P215" s="2"/>
      <c r="Q215" s="5"/>
      <c r="R215" s="159"/>
      <c r="S215" s="27"/>
      <c r="T215" s="131"/>
      <c r="U215" s="31"/>
      <c r="V215" s="107"/>
      <c r="W215" s="107"/>
      <c r="X215" s="107"/>
      <c r="Y215" s="58"/>
      <c r="Z215" s="42"/>
      <c r="AA215" s="35"/>
      <c r="AB215" s="1"/>
    </row>
    <row r="216" spans="1:30" ht="16.5">
      <c r="C216" s="2"/>
      <c r="D216" s="5"/>
      <c r="E216" s="47"/>
      <c r="F216" s="34"/>
      <c r="G216" s="1"/>
      <c r="H216" s="12"/>
      <c r="I216" s="12"/>
      <c r="J216" s="12"/>
      <c r="K216" s="12"/>
      <c r="L216" s="12"/>
      <c r="M216" s="12"/>
      <c r="N216" s="12"/>
      <c r="O216" s="12"/>
      <c r="P216" s="2"/>
      <c r="Q216" s="5"/>
      <c r="R216" s="159"/>
      <c r="S216" s="27"/>
      <c r="T216" s="131"/>
      <c r="U216" s="31"/>
      <c r="V216" s="107"/>
      <c r="W216" s="107"/>
      <c r="X216" s="107"/>
      <c r="Y216" s="58"/>
      <c r="Z216" s="42"/>
      <c r="AA216" s="35"/>
      <c r="AB216" s="1"/>
    </row>
    <row r="217" spans="1:30" ht="15" customHeight="1">
      <c r="A217" s="21">
        <v>88</v>
      </c>
      <c r="B217" s="21">
        <v>17</v>
      </c>
      <c r="C217" s="2" t="s">
        <v>177</v>
      </c>
      <c r="D217" s="6" t="s">
        <v>180</v>
      </c>
      <c r="E217" s="49" t="s">
        <v>412</v>
      </c>
      <c r="F217" s="32" t="s">
        <v>413</v>
      </c>
      <c r="G217" s="1" t="s">
        <v>317</v>
      </c>
      <c r="H217" s="1">
        <v>6</v>
      </c>
      <c r="I217" s="1">
        <v>7</v>
      </c>
      <c r="J217" s="1">
        <v>3</v>
      </c>
      <c r="K217" s="12"/>
      <c r="L217" s="1" t="s">
        <v>304</v>
      </c>
      <c r="M217" s="12">
        <v>116</v>
      </c>
      <c r="N217" s="12">
        <v>6</v>
      </c>
      <c r="O217" s="12">
        <v>39</v>
      </c>
      <c r="P217" s="2" t="s">
        <v>177</v>
      </c>
      <c r="Q217" s="6" t="s">
        <v>180</v>
      </c>
      <c r="R217" s="163">
        <v>36</v>
      </c>
      <c r="S217" s="27">
        <v>8.4910844563156367</v>
      </c>
      <c r="T217" s="131">
        <v>1</v>
      </c>
      <c r="U217" s="31"/>
      <c r="V217" s="107" t="s">
        <v>3</v>
      </c>
      <c r="W217" s="107" t="s">
        <v>3</v>
      </c>
      <c r="X217" s="107" t="s">
        <v>3</v>
      </c>
      <c r="Y217" s="58" t="s">
        <v>69</v>
      </c>
      <c r="Z217" s="31"/>
      <c r="AA217" s="43" t="s">
        <v>299</v>
      </c>
      <c r="AB217" s="36"/>
    </row>
    <row r="218" spans="1:30" ht="15" customHeight="1">
      <c r="A218" s="21">
        <v>93</v>
      </c>
      <c r="B218" s="21">
        <v>21</v>
      </c>
      <c r="C218" s="2" t="s">
        <v>377</v>
      </c>
      <c r="D218" s="5" t="s">
        <v>96</v>
      </c>
      <c r="E218" s="32" t="s">
        <v>208</v>
      </c>
      <c r="F218" s="32" t="s">
        <v>209</v>
      </c>
      <c r="G218" s="1" t="s">
        <v>317</v>
      </c>
      <c r="H218" s="1">
        <v>20</v>
      </c>
      <c r="I218" s="1">
        <v>56</v>
      </c>
      <c r="J218" s="1">
        <v>13.5</v>
      </c>
      <c r="K218" s="12"/>
      <c r="L218" s="1" t="s">
        <v>304</v>
      </c>
      <c r="M218" s="1">
        <v>107</v>
      </c>
      <c r="N218" s="1">
        <v>33</v>
      </c>
      <c r="O218" s="1">
        <v>24</v>
      </c>
      <c r="P218" s="2" t="s">
        <v>377</v>
      </c>
      <c r="Q218" s="5" t="s">
        <v>96</v>
      </c>
      <c r="R218" s="159">
        <v>36</v>
      </c>
      <c r="S218" s="27">
        <v>13.399788235162946</v>
      </c>
      <c r="T218" s="27">
        <v>2</v>
      </c>
      <c r="U218" s="31"/>
      <c r="V218" s="107">
        <v>132</v>
      </c>
      <c r="W218" s="107">
        <v>25.26</v>
      </c>
      <c r="X218" s="107">
        <v>5.76</v>
      </c>
      <c r="Y218" s="58">
        <v>163.01999999999998</v>
      </c>
      <c r="Z218" s="42">
        <v>4</v>
      </c>
      <c r="AA218" s="35">
        <v>1.07</v>
      </c>
      <c r="AB218" s="1">
        <v>1</v>
      </c>
      <c r="AD218" s="172">
        <f>V218/Y218</f>
        <v>0.80971659919028349</v>
      </c>
    </row>
    <row r="219" spans="1:30" ht="15" customHeight="1">
      <c r="A219" s="21">
        <v>94</v>
      </c>
      <c r="B219" s="21">
        <v>21</v>
      </c>
      <c r="C219" s="2" t="s">
        <v>377</v>
      </c>
      <c r="D219" s="5" t="s">
        <v>97</v>
      </c>
      <c r="E219" s="34" t="s">
        <v>210</v>
      </c>
      <c r="F219" s="34" t="s">
        <v>211</v>
      </c>
      <c r="G219" s="12" t="s">
        <v>317</v>
      </c>
      <c r="H219" s="12">
        <v>20</v>
      </c>
      <c r="I219" s="12">
        <v>1</v>
      </c>
      <c r="J219" s="12">
        <v>21.1</v>
      </c>
      <c r="K219" s="12"/>
      <c r="L219" s="12" t="s">
        <v>304</v>
      </c>
      <c r="M219" s="12">
        <v>106</v>
      </c>
      <c r="N219" s="12">
        <v>13</v>
      </c>
      <c r="O219" s="12">
        <v>3.5</v>
      </c>
      <c r="P219" s="2" t="s">
        <v>377</v>
      </c>
      <c r="Q219" s="5" t="s">
        <v>97</v>
      </c>
      <c r="R219" s="159">
        <v>36</v>
      </c>
      <c r="S219" s="27">
        <v>24.089749198104215</v>
      </c>
      <c r="T219" s="27">
        <v>2</v>
      </c>
      <c r="U219" s="31"/>
      <c r="V219" s="107">
        <v>357.03</v>
      </c>
      <c r="W219" s="107">
        <v>186.7</v>
      </c>
      <c r="X219" s="107">
        <v>14.37</v>
      </c>
      <c r="Y219" s="58">
        <v>558.1</v>
      </c>
      <c r="Z219" s="42">
        <v>5</v>
      </c>
      <c r="AA219" s="35">
        <v>1.4400382098746094</v>
      </c>
      <c r="AB219" s="1">
        <v>1</v>
      </c>
      <c r="AD219" s="172">
        <f>V219/Y219</f>
        <v>0.63972406378785152</v>
      </c>
    </row>
    <row r="220" spans="1:30" ht="15" customHeight="1">
      <c r="A220" s="21">
        <v>95</v>
      </c>
      <c r="B220" s="21">
        <v>22</v>
      </c>
      <c r="C220" s="2" t="s">
        <v>98</v>
      </c>
      <c r="D220" s="2" t="s">
        <v>99</v>
      </c>
      <c r="E220" s="34" t="s">
        <v>212</v>
      </c>
      <c r="F220" s="34" t="s">
        <v>213</v>
      </c>
      <c r="G220" s="12" t="s">
        <v>317</v>
      </c>
      <c r="H220" s="12">
        <v>1</v>
      </c>
      <c r="I220" s="12">
        <v>17</v>
      </c>
      <c r="J220" s="12">
        <v>53.51</v>
      </c>
      <c r="K220" s="12"/>
      <c r="L220" s="12" t="s">
        <v>304</v>
      </c>
      <c r="M220" s="12">
        <v>103</v>
      </c>
      <c r="N220" s="12">
        <v>54</v>
      </c>
      <c r="O220" s="12">
        <v>28.39</v>
      </c>
      <c r="P220" s="2" t="s">
        <v>98</v>
      </c>
      <c r="Q220" s="2" t="s">
        <v>99</v>
      </c>
      <c r="R220" s="167">
        <v>36</v>
      </c>
      <c r="S220" s="27">
        <v>25.177599409195572</v>
      </c>
      <c r="T220" s="27">
        <v>2</v>
      </c>
      <c r="U220" s="31"/>
      <c r="V220" s="107">
        <v>8.56</v>
      </c>
      <c r="W220" s="107">
        <v>4.42</v>
      </c>
      <c r="X220" s="107">
        <v>5.96</v>
      </c>
      <c r="Y220" s="58">
        <v>18.940000000000001</v>
      </c>
      <c r="Z220" s="31">
        <v>2</v>
      </c>
      <c r="AA220" s="35">
        <v>0.4</v>
      </c>
      <c r="AB220" s="1">
        <v>1</v>
      </c>
      <c r="AD220" s="171">
        <f>V220/Y220</f>
        <v>0.45195353748680039</v>
      </c>
    </row>
    <row r="221" spans="1:30" ht="15" customHeight="1">
      <c r="A221" s="21">
        <v>96</v>
      </c>
      <c r="B221" s="21">
        <v>23</v>
      </c>
      <c r="C221" s="2" t="s">
        <v>100</v>
      </c>
      <c r="D221" s="5" t="s">
        <v>101</v>
      </c>
      <c r="E221" s="32" t="s">
        <v>214</v>
      </c>
      <c r="F221" s="32" t="s">
        <v>215</v>
      </c>
      <c r="G221" s="1" t="s">
        <v>317</v>
      </c>
      <c r="H221" s="1">
        <v>22</v>
      </c>
      <c r="I221" s="1">
        <v>58</v>
      </c>
      <c r="J221" s="1">
        <v>57.67</v>
      </c>
      <c r="L221" s="1" t="s">
        <v>304</v>
      </c>
      <c r="M221" s="1">
        <v>120</v>
      </c>
      <c r="N221" s="1">
        <v>9</v>
      </c>
      <c r="O221" s="1">
        <v>7.65</v>
      </c>
      <c r="P221" s="2" t="s">
        <v>100</v>
      </c>
      <c r="Q221" s="5" t="s">
        <v>101</v>
      </c>
      <c r="R221" s="159">
        <v>36</v>
      </c>
      <c r="S221" s="27">
        <v>62.238076484928122</v>
      </c>
      <c r="T221" s="91">
        <v>3</v>
      </c>
      <c r="U221" s="31"/>
      <c r="V221" s="107">
        <v>0.52</v>
      </c>
      <c r="W221" s="107">
        <v>0.28999999999999998</v>
      </c>
      <c r="X221" s="107">
        <v>0.18</v>
      </c>
      <c r="Y221" s="58">
        <v>0.99</v>
      </c>
      <c r="Z221" s="89">
        <v>1</v>
      </c>
      <c r="AA221" s="35">
        <v>0.45</v>
      </c>
      <c r="AB221" s="1">
        <v>1</v>
      </c>
      <c r="AD221" s="172">
        <f>V221/Y221</f>
        <v>0.5252525252525253</v>
      </c>
    </row>
    <row r="222" spans="1:30" ht="15" customHeight="1">
      <c r="A222" s="21">
        <v>98</v>
      </c>
      <c r="B222" s="21">
        <v>24</v>
      </c>
      <c r="C222" s="2" t="s">
        <v>102</v>
      </c>
      <c r="D222" s="4" t="s">
        <v>7</v>
      </c>
      <c r="E222" s="32" t="s">
        <v>389</v>
      </c>
      <c r="F222" s="32" t="s">
        <v>390</v>
      </c>
      <c r="G222" s="12" t="s">
        <v>317</v>
      </c>
      <c r="H222" s="1">
        <v>22</v>
      </c>
      <c r="I222" s="1">
        <v>21</v>
      </c>
      <c r="J222" s="1">
        <v>37.299999999999997</v>
      </c>
      <c r="K222" s="12"/>
      <c r="L222" s="1" t="s">
        <v>304</v>
      </c>
      <c r="M222" s="1">
        <v>114</v>
      </c>
      <c r="N222" s="1">
        <v>2</v>
      </c>
      <c r="O222" s="1">
        <v>30.94</v>
      </c>
      <c r="P222" s="2" t="s">
        <v>102</v>
      </c>
      <c r="Q222" s="4" t="s">
        <v>7</v>
      </c>
      <c r="R222" s="159">
        <v>36</v>
      </c>
      <c r="S222" s="27">
        <v>74.861398007419197</v>
      </c>
      <c r="T222" s="91">
        <v>3</v>
      </c>
      <c r="U222" s="31"/>
      <c r="V222" s="107" t="s">
        <v>3</v>
      </c>
      <c r="W222" s="107" t="s">
        <v>3</v>
      </c>
      <c r="X222" s="107" t="s">
        <v>3</v>
      </c>
      <c r="Y222" s="58" t="s">
        <v>69</v>
      </c>
      <c r="Z222" s="31"/>
      <c r="AA222" s="43" t="s">
        <v>299</v>
      </c>
      <c r="AB222" s="1"/>
    </row>
    <row r="223" spans="1:30" ht="15" customHeight="1">
      <c r="A223" s="21">
        <v>99</v>
      </c>
      <c r="B223" s="21">
        <v>24</v>
      </c>
      <c r="C223" s="2" t="s">
        <v>102</v>
      </c>
      <c r="D223" s="4" t="s">
        <v>8</v>
      </c>
      <c r="E223" s="32" t="s">
        <v>391</v>
      </c>
      <c r="F223" s="32" t="s">
        <v>392</v>
      </c>
      <c r="G223" s="1" t="s">
        <v>317</v>
      </c>
      <c r="H223" s="1">
        <v>22</v>
      </c>
      <c r="I223" s="1">
        <v>24</v>
      </c>
      <c r="J223" s="1">
        <v>2.81</v>
      </c>
      <c r="K223" s="12"/>
      <c r="L223" s="1" t="s">
        <v>304</v>
      </c>
      <c r="M223" s="1">
        <v>113</v>
      </c>
      <c r="N223" s="1">
        <v>54</v>
      </c>
      <c r="O223" s="1">
        <v>51.86</v>
      </c>
      <c r="P223" s="2" t="s">
        <v>102</v>
      </c>
      <c r="Q223" s="4" t="s">
        <v>8</v>
      </c>
      <c r="R223" s="159">
        <v>36</v>
      </c>
      <c r="S223" s="27">
        <v>27.225923866206006</v>
      </c>
      <c r="T223" s="27">
        <v>2</v>
      </c>
      <c r="U223" s="27"/>
      <c r="V223" s="101">
        <v>176</v>
      </c>
      <c r="W223" s="101">
        <v>71.94</v>
      </c>
      <c r="X223" s="101">
        <v>51.42</v>
      </c>
      <c r="Y223" s="50">
        <v>299.36</v>
      </c>
      <c r="Z223" s="42">
        <v>5</v>
      </c>
      <c r="AA223" s="96">
        <v>1.77</v>
      </c>
      <c r="AB223" s="1">
        <v>1</v>
      </c>
      <c r="AD223" s="172">
        <f t="shared" ref="AD223:AD228" si="7">V223/Y223</f>
        <v>0.58792089791555313</v>
      </c>
    </row>
    <row r="224" spans="1:30" ht="15" customHeight="1">
      <c r="A224" s="21">
        <v>100</v>
      </c>
      <c r="B224" s="21">
        <v>24</v>
      </c>
      <c r="C224" s="2" t="s">
        <v>102</v>
      </c>
      <c r="D224" s="9" t="s">
        <v>294</v>
      </c>
      <c r="E224" s="32" t="s">
        <v>416</v>
      </c>
      <c r="F224" s="32" t="s">
        <v>379</v>
      </c>
      <c r="G224" s="1" t="s">
        <v>317</v>
      </c>
      <c r="H224" s="1">
        <v>22</v>
      </c>
      <c r="I224" s="1">
        <v>21</v>
      </c>
      <c r="J224" s="1">
        <v>41.42</v>
      </c>
      <c r="K224" s="12"/>
      <c r="L224" s="1" t="s">
        <v>304</v>
      </c>
      <c r="M224" s="1">
        <v>114</v>
      </c>
      <c r="N224" s="1">
        <v>2</v>
      </c>
      <c r="O224" s="1">
        <v>46.24</v>
      </c>
      <c r="P224" s="2" t="s">
        <v>102</v>
      </c>
      <c r="Q224" s="9" t="s">
        <v>294</v>
      </c>
      <c r="R224" s="159">
        <v>36</v>
      </c>
      <c r="S224" s="27">
        <v>43.054697798466229</v>
      </c>
      <c r="T224" s="27">
        <v>2</v>
      </c>
      <c r="U224" s="50"/>
      <c r="V224" s="101">
        <v>98.34</v>
      </c>
      <c r="W224" s="101">
        <v>22.91</v>
      </c>
      <c r="X224" s="101">
        <v>33.950000000000003</v>
      </c>
      <c r="Y224" s="50">
        <v>155.19999999999999</v>
      </c>
      <c r="Z224" s="42">
        <v>4</v>
      </c>
      <c r="AA224" s="96">
        <v>2.19</v>
      </c>
      <c r="AB224" s="1">
        <v>2</v>
      </c>
      <c r="AD224" s="172">
        <f t="shared" si="7"/>
        <v>0.63363402061855678</v>
      </c>
    </row>
    <row r="225" spans="1:34" ht="15" customHeight="1">
      <c r="A225" s="21">
        <v>101</v>
      </c>
      <c r="B225" s="21">
        <v>24</v>
      </c>
      <c r="C225" s="2" t="s">
        <v>102</v>
      </c>
      <c r="D225" s="9" t="s">
        <v>295</v>
      </c>
      <c r="E225" s="47" t="s">
        <v>380</v>
      </c>
      <c r="F225" s="47"/>
      <c r="G225" s="12" t="s">
        <v>317</v>
      </c>
      <c r="H225" s="12">
        <v>22</v>
      </c>
      <c r="I225" s="12">
        <v>23</v>
      </c>
      <c r="J225" s="12">
        <v>26.13</v>
      </c>
      <c r="K225" s="12"/>
      <c r="L225" s="12" t="s">
        <v>304</v>
      </c>
      <c r="M225" s="12">
        <v>113</v>
      </c>
      <c r="N225" s="12">
        <v>55</v>
      </c>
      <c r="O225" s="12">
        <v>7.8</v>
      </c>
      <c r="P225" s="2" t="s">
        <v>102</v>
      </c>
      <c r="Q225" s="9" t="s">
        <v>295</v>
      </c>
      <c r="R225" s="159">
        <v>36</v>
      </c>
      <c r="S225" s="27">
        <v>9.1552094554776797</v>
      </c>
      <c r="T225" s="131">
        <v>1</v>
      </c>
      <c r="U225" s="50"/>
      <c r="V225" s="101">
        <v>28.59</v>
      </c>
      <c r="W225" s="101">
        <v>16.88</v>
      </c>
      <c r="X225" s="101">
        <v>6.1</v>
      </c>
      <c r="Y225" s="50">
        <v>51.57</v>
      </c>
      <c r="Z225" s="42">
        <v>3</v>
      </c>
      <c r="AA225" s="96">
        <v>0.98</v>
      </c>
      <c r="AB225" s="1">
        <v>1</v>
      </c>
      <c r="AD225" s="172">
        <f t="shared" si="7"/>
        <v>0.55439208842350207</v>
      </c>
    </row>
    <row r="226" spans="1:34" ht="15" customHeight="1">
      <c r="A226" s="21">
        <v>102</v>
      </c>
      <c r="B226" s="21">
        <v>24</v>
      </c>
      <c r="C226" s="2" t="s">
        <v>102</v>
      </c>
      <c r="D226" s="9" t="s">
        <v>58</v>
      </c>
      <c r="E226" s="32" t="s">
        <v>381</v>
      </c>
      <c r="F226" s="32" t="s">
        <v>382</v>
      </c>
      <c r="G226" s="1" t="s">
        <v>317</v>
      </c>
      <c r="H226" s="1">
        <v>22</v>
      </c>
      <c r="I226" s="1">
        <v>20</v>
      </c>
      <c r="J226" s="1">
        <v>27.92</v>
      </c>
      <c r="K226" s="12"/>
      <c r="L226" s="1" t="s">
        <v>304</v>
      </c>
      <c r="M226" s="1">
        <v>114</v>
      </c>
      <c r="N226" s="1">
        <v>15</v>
      </c>
      <c r="O226" s="1">
        <v>57.4</v>
      </c>
      <c r="P226" s="2" t="s">
        <v>102</v>
      </c>
      <c r="Q226" s="9" t="s">
        <v>58</v>
      </c>
      <c r="R226" s="159">
        <v>36</v>
      </c>
      <c r="S226" s="27">
        <v>100.68752664883887</v>
      </c>
      <c r="T226" s="91">
        <v>3</v>
      </c>
      <c r="U226" s="50"/>
      <c r="V226" s="101">
        <v>142.47</v>
      </c>
      <c r="W226" s="101">
        <v>12.96</v>
      </c>
      <c r="X226" s="101">
        <v>21.58</v>
      </c>
      <c r="Y226" s="50">
        <v>177.01</v>
      </c>
      <c r="Z226" s="42">
        <v>4</v>
      </c>
      <c r="AA226" s="96">
        <v>1.27</v>
      </c>
      <c r="AB226" s="1">
        <v>1</v>
      </c>
      <c r="AC226" s="69"/>
      <c r="AD226" s="172">
        <f t="shared" si="7"/>
        <v>0.80486978136828435</v>
      </c>
      <c r="AE226" s="69"/>
      <c r="AF226" s="69"/>
      <c r="AG226" s="69"/>
      <c r="AH226" s="69"/>
    </row>
    <row r="227" spans="1:34" ht="15" customHeight="1">
      <c r="A227" s="21">
        <v>103</v>
      </c>
      <c r="B227" s="21">
        <v>24</v>
      </c>
      <c r="C227" s="2" t="s">
        <v>102</v>
      </c>
      <c r="D227" s="9" t="s">
        <v>437</v>
      </c>
      <c r="E227" s="32" t="s">
        <v>438</v>
      </c>
      <c r="F227" s="1">
        <v>120216</v>
      </c>
      <c r="G227" s="1" t="s">
        <v>219</v>
      </c>
      <c r="H227" s="1">
        <v>20</v>
      </c>
      <c r="I227" s="1">
        <v>2</v>
      </c>
      <c r="J227" s="1">
        <v>6.83</v>
      </c>
      <c r="L227" s="1" t="s">
        <v>220</v>
      </c>
      <c r="M227" s="1">
        <v>110</v>
      </c>
      <c r="N227" s="1">
        <v>18</v>
      </c>
      <c r="O227" s="1">
        <v>56.43</v>
      </c>
      <c r="P227" s="2" t="s">
        <v>102</v>
      </c>
      <c r="Q227" s="9" t="s">
        <v>200</v>
      </c>
      <c r="R227" s="159">
        <v>36</v>
      </c>
      <c r="S227" s="27">
        <v>16.785236671968207</v>
      </c>
      <c r="T227" s="27">
        <v>2</v>
      </c>
      <c r="U227" s="50"/>
      <c r="V227" s="101">
        <v>135.33000000000001</v>
      </c>
      <c r="W227" s="101">
        <v>75.7</v>
      </c>
      <c r="X227" s="101">
        <v>25.08</v>
      </c>
      <c r="Y227" s="50">
        <v>236.11</v>
      </c>
      <c r="Z227" s="42">
        <v>5</v>
      </c>
      <c r="AA227" s="96">
        <v>0.15</v>
      </c>
      <c r="AB227" s="1">
        <v>1</v>
      </c>
      <c r="AC227" s="69"/>
      <c r="AD227" s="172">
        <f t="shared" si="7"/>
        <v>0.57316505018847153</v>
      </c>
      <c r="AE227" s="69"/>
      <c r="AF227" s="69"/>
      <c r="AG227" s="69"/>
      <c r="AH227" s="69"/>
    </row>
    <row r="228" spans="1:34" ht="15" customHeight="1">
      <c r="A228" s="21">
        <v>104</v>
      </c>
      <c r="B228" s="21">
        <v>24</v>
      </c>
      <c r="C228" s="2" t="s">
        <v>102</v>
      </c>
      <c r="D228" s="9" t="s">
        <v>289</v>
      </c>
      <c r="E228" s="32">
        <v>12121101</v>
      </c>
      <c r="F228" s="1">
        <v>110804</v>
      </c>
      <c r="G228" s="1" t="s">
        <v>317</v>
      </c>
      <c r="H228" s="1">
        <v>22</v>
      </c>
      <c r="I228" s="1">
        <v>18</v>
      </c>
      <c r="J228" s="1">
        <v>36.18</v>
      </c>
      <c r="K228" s="1"/>
      <c r="L228" s="1" t="s">
        <v>304</v>
      </c>
      <c r="M228" s="1">
        <v>114</v>
      </c>
      <c r="N228" s="1">
        <v>1</v>
      </c>
      <c r="O228" s="1">
        <v>2.98</v>
      </c>
      <c r="P228" s="2" t="s">
        <v>102</v>
      </c>
      <c r="Q228" s="9" t="s">
        <v>289</v>
      </c>
      <c r="R228" s="159">
        <v>36</v>
      </c>
      <c r="S228" s="91">
        <v>756.93920098753483</v>
      </c>
      <c r="T228" s="89">
        <v>5</v>
      </c>
      <c r="U228" s="50"/>
      <c r="V228" s="103">
        <v>78.164887705855094</v>
      </c>
      <c r="W228" s="103">
        <v>11.491256277178616</v>
      </c>
      <c r="X228" s="103">
        <v>9.0708048713942286</v>
      </c>
      <c r="Y228" s="60">
        <v>98.726948854427945</v>
      </c>
      <c r="Z228" s="42">
        <v>3</v>
      </c>
      <c r="AA228" s="87">
        <v>2.7592181761550334</v>
      </c>
      <c r="AB228" s="1">
        <v>2</v>
      </c>
      <c r="AD228" s="172">
        <f t="shared" si="7"/>
        <v>0.79172797916715287</v>
      </c>
    </row>
    <row r="229" spans="1:34" ht="15" customHeight="1">
      <c r="C229" s="2"/>
      <c r="D229" s="9"/>
      <c r="E229" s="3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9"/>
      <c r="R229" s="159"/>
      <c r="S229" s="91"/>
      <c r="T229" s="89"/>
      <c r="U229" s="50"/>
      <c r="V229" s="103"/>
      <c r="W229" s="103"/>
      <c r="X229" s="103"/>
      <c r="Y229" s="60"/>
      <c r="Z229" s="42"/>
      <c r="AA229" s="87"/>
      <c r="AB229" s="1"/>
    </row>
    <row r="230" spans="1:34" ht="15" customHeight="1">
      <c r="C230" s="2"/>
      <c r="D230" s="9"/>
      <c r="E230" s="3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9"/>
      <c r="R230" s="159"/>
      <c r="S230" s="91">
        <f>AVERAGE(S217:S228)</f>
        <v>96.842124268301461</v>
      </c>
      <c r="T230" s="196">
        <v>3</v>
      </c>
      <c r="U230" s="50"/>
      <c r="V230" s="103"/>
      <c r="W230" s="103"/>
      <c r="X230" s="103"/>
      <c r="Y230" s="91">
        <f>AVERAGE(Y217:Y228)</f>
        <v>175.90269488544283</v>
      </c>
      <c r="Z230" s="153">
        <v>4</v>
      </c>
      <c r="AA230" s="43">
        <f>AVERAGE(AA217:AA228)</f>
        <v>1.2479256386029642</v>
      </c>
      <c r="AB230" s="208">
        <v>1</v>
      </c>
    </row>
    <row r="231" spans="1:34" ht="15" customHeight="1">
      <c r="C231" s="2"/>
      <c r="D231" s="9"/>
      <c r="E231" s="3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9"/>
      <c r="R231" s="159"/>
      <c r="S231" s="91"/>
      <c r="T231" s="89"/>
      <c r="U231" s="50"/>
      <c r="V231" s="103"/>
      <c r="W231" s="103"/>
      <c r="X231" s="103"/>
      <c r="Y231" s="60"/>
      <c r="Z231" s="42"/>
      <c r="AA231" s="87"/>
      <c r="AB231" s="1"/>
    </row>
    <row r="232" spans="1:34" ht="15.75">
      <c r="A232" s="21">
        <v>92</v>
      </c>
      <c r="B232" s="21">
        <v>20</v>
      </c>
      <c r="C232" s="2" t="s">
        <v>372</v>
      </c>
      <c r="D232" s="5" t="s">
        <v>376</v>
      </c>
      <c r="E232" s="32" t="s">
        <v>206</v>
      </c>
      <c r="F232" s="32" t="s">
        <v>207</v>
      </c>
      <c r="G232" s="1" t="s">
        <v>317</v>
      </c>
      <c r="H232" s="1">
        <v>14</v>
      </c>
      <c r="I232" s="1">
        <v>27</v>
      </c>
      <c r="J232" s="1">
        <v>53.6</v>
      </c>
      <c r="L232" s="1" t="s">
        <v>304</v>
      </c>
      <c r="M232" s="1">
        <v>120</v>
      </c>
      <c r="N232" s="1">
        <v>52</v>
      </c>
      <c r="O232" s="1">
        <v>57.9</v>
      </c>
      <c r="P232" s="2" t="s">
        <v>372</v>
      </c>
      <c r="Q232" s="5" t="s">
        <v>376</v>
      </c>
      <c r="R232" s="159">
        <v>37</v>
      </c>
      <c r="S232" s="27">
        <v>140.09107098677472</v>
      </c>
      <c r="T232" s="115">
        <v>3</v>
      </c>
      <c r="U232" s="31"/>
      <c r="V232" s="107">
        <v>1.46</v>
      </c>
      <c r="W232" s="107">
        <v>1.46</v>
      </c>
      <c r="X232" s="107">
        <v>2.2799999999999998</v>
      </c>
      <c r="Y232" s="58">
        <v>5.19</v>
      </c>
      <c r="Z232" s="152">
        <v>2</v>
      </c>
      <c r="AA232" s="35">
        <v>0.35</v>
      </c>
      <c r="AB232" s="155">
        <v>1</v>
      </c>
      <c r="AD232" s="171">
        <f>V232/Y232</f>
        <v>0.28131021194605005</v>
      </c>
    </row>
    <row r="233" spans="1:34" ht="15.75">
      <c r="C233" s="2"/>
      <c r="D233" s="5"/>
      <c r="E233" s="32"/>
      <c r="F233" s="32"/>
      <c r="G233" s="1"/>
      <c r="H233" s="1"/>
      <c r="I233" s="1"/>
      <c r="J233" s="1"/>
      <c r="L233" s="1"/>
      <c r="M233" s="1"/>
      <c r="N233" s="1"/>
      <c r="O233" s="1"/>
      <c r="P233" s="2"/>
      <c r="Q233" s="5"/>
      <c r="R233" s="159"/>
      <c r="S233" s="27"/>
      <c r="T233" s="91"/>
      <c r="U233" s="31"/>
      <c r="V233" s="107"/>
      <c r="W233" s="107"/>
      <c r="X233" s="107"/>
      <c r="Y233" s="58"/>
      <c r="Z233" s="31"/>
      <c r="AA233" s="35"/>
      <c r="AB233" s="1"/>
    </row>
    <row r="234" spans="1:34" ht="15.75">
      <c r="C234" s="2"/>
      <c r="D234" s="5"/>
      <c r="E234" s="32"/>
      <c r="F234" s="32"/>
      <c r="G234" s="1"/>
      <c r="H234" s="1"/>
      <c r="I234" s="1"/>
      <c r="J234" s="1"/>
      <c r="L234" s="1"/>
      <c r="M234" s="1"/>
      <c r="N234" s="1"/>
      <c r="O234" s="1"/>
      <c r="P234" s="2"/>
      <c r="Q234" s="5"/>
      <c r="R234" s="159"/>
      <c r="S234" s="27"/>
      <c r="T234" s="91"/>
      <c r="U234" s="31"/>
      <c r="V234" s="107"/>
      <c r="W234" s="107"/>
      <c r="X234" s="107"/>
      <c r="Y234" s="58"/>
      <c r="Z234" s="31"/>
      <c r="AA234" s="35"/>
      <c r="AB234" s="1"/>
    </row>
    <row r="235" spans="1:34" ht="15.75">
      <c r="C235" s="2"/>
      <c r="D235" s="5"/>
      <c r="E235" s="32"/>
      <c r="F235" s="32"/>
      <c r="G235" s="1"/>
      <c r="H235" s="1"/>
      <c r="I235" s="1"/>
      <c r="J235" s="1"/>
      <c r="L235" s="1"/>
      <c r="M235" s="1"/>
      <c r="N235" s="1"/>
      <c r="O235" s="1"/>
      <c r="P235" s="2"/>
      <c r="Q235" s="5"/>
      <c r="R235" s="159"/>
      <c r="S235" s="27"/>
      <c r="T235" s="91"/>
      <c r="U235" s="31"/>
      <c r="V235" s="107"/>
      <c r="W235" s="107"/>
      <c r="X235" s="107"/>
      <c r="Y235" s="58"/>
      <c r="Z235" s="31"/>
      <c r="AA235" s="35"/>
      <c r="AB235" s="1"/>
    </row>
    <row r="236" spans="1:34" ht="15.75">
      <c r="A236" s="21">
        <v>91</v>
      </c>
      <c r="B236" s="21">
        <v>19</v>
      </c>
      <c r="C236" s="2" t="s">
        <v>370</v>
      </c>
      <c r="D236" s="5" t="s">
        <v>371</v>
      </c>
      <c r="E236" s="32" t="s">
        <v>204</v>
      </c>
      <c r="F236" s="32" t="s">
        <v>205</v>
      </c>
      <c r="G236" s="1" t="s">
        <v>147</v>
      </c>
      <c r="H236" s="1">
        <v>6</v>
      </c>
      <c r="I236" s="1">
        <v>7</v>
      </c>
      <c r="J236" s="1">
        <v>17.489999999999998</v>
      </c>
      <c r="K236" s="12"/>
      <c r="L236" s="1" t="s">
        <v>304</v>
      </c>
      <c r="M236" s="1">
        <v>106</v>
      </c>
      <c r="N236" s="1">
        <v>50</v>
      </c>
      <c r="O236" s="1">
        <v>12.32</v>
      </c>
      <c r="P236" s="2" t="s">
        <v>370</v>
      </c>
      <c r="Q236" s="5" t="s">
        <v>371</v>
      </c>
      <c r="R236" s="159">
        <v>38</v>
      </c>
      <c r="S236" s="27">
        <v>14.439908005235075</v>
      </c>
      <c r="T236" s="27">
        <v>2</v>
      </c>
      <c r="U236" s="31"/>
      <c r="V236" s="107">
        <v>1.2</v>
      </c>
      <c r="W236" s="107">
        <v>0.96</v>
      </c>
      <c r="X236" s="107">
        <v>11.52</v>
      </c>
      <c r="Y236" s="58">
        <v>13.68</v>
      </c>
      <c r="Z236" s="31">
        <v>2</v>
      </c>
      <c r="AA236" s="35">
        <v>1.0885395685595889</v>
      </c>
      <c r="AB236" s="1">
        <v>1</v>
      </c>
      <c r="AD236" s="171">
        <f>V236/Y236</f>
        <v>8.771929824561403E-2</v>
      </c>
    </row>
    <row r="237" spans="1:34" ht="15.75">
      <c r="A237" s="21">
        <v>194</v>
      </c>
      <c r="B237" s="77">
        <v>19</v>
      </c>
      <c r="C237" s="21" t="s">
        <v>139</v>
      </c>
      <c r="D237" s="187" t="s">
        <v>142</v>
      </c>
      <c r="E237" s="13">
        <v>14020300</v>
      </c>
      <c r="F237" s="13">
        <v>121215</v>
      </c>
      <c r="G237" s="13" t="s">
        <v>221</v>
      </c>
      <c r="H237" s="13">
        <v>6</v>
      </c>
      <c r="I237" s="13">
        <v>7</v>
      </c>
      <c r="J237" s="13">
        <v>17.489999999999998</v>
      </c>
      <c r="K237" s="13" t="s">
        <v>141</v>
      </c>
      <c r="L237" s="13" t="s">
        <v>36</v>
      </c>
      <c r="M237" s="13">
        <v>106</v>
      </c>
      <c r="N237" s="13">
        <v>50</v>
      </c>
      <c r="O237" s="13">
        <v>12.32</v>
      </c>
      <c r="P237" s="21" t="s">
        <v>139</v>
      </c>
      <c r="Q237" s="187" t="s">
        <v>140</v>
      </c>
      <c r="R237" s="189">
        <v>38</v>
      </c>
      <c r="S237" s="56">
        <v>756</v>
      </c>
      <c r="T237" s="56">
        <v>5</v>
      </c>
      <c r="V237" s="190">
        <v>3.4350752093069374</v>
      </c>
      <c r="W237" s="191">
        <v>153.16657627822713</v>
      </c>
      <c r="X237" s="191">
        <v>432.94168452504164</v>
      </c>
      <c r="Y237" s="192">
        <v>589.54333601257576</v>
      </c>
      <c r="Z237" s="1">
        <v>5</v>
      </c>
      <c r="AA237" s="117">
        <v>3.5350156909834416</v>
      </c>
      <c r="AB237" s="1">
        <v>2</v>
      </c>
      <c r="AD237" s="171">
        <f>V237/Y237</f>
        <v>5.8266712546364233E-3</v>
      </c>
    </row>
    <row r="238" spans="1:34" ht="16.5">
      <c r="B238" s="77"/>
      <c r="D238" s="13" t="s">
        <v>448</v>
      </c>
      <c r="E238" s="13">
        <v>14020301</v>
      </c>
      <c r="F238" s="13">
        <v>121216</v>
      </c>
      <c r="G238" s="13" t="s">
        <v>449</v>
      </c>
      <c r="H238" s="13">
        <v>6</v>
      </c>
      <c r="I238" s="13">
        <v>5</v>
      </c>
      <c r="J238" s="13">
        <v>50.1</v>
      </c>
      <c r="K238" s="13"/>
      <c r="L238" s="13" t="s">
        <v>450</v>
      </c>
      <c r="M238" s="13">
        <v>106</v>
      </c>
      <c r="N238" s="13">
        <v>56</v>
      </c>
      <c r="O238" s="13">
        <v>18.5</v>
      </c>
      <c r="P238" s="21" t="s">
        <v>139</v>
      </c>
      <c r="Q238" s="187" t="s">
        <v>448</v>
      </c>
      <c r="R238" s="189">
        <v>38</v>
      </c>
      <c r="S238" s="209">
        <v>19.62298342024441</v>
      </c>
      <c r="T238" s="27">
        <v>2</v>
      </c>
      <c r="V238" s="210">
        <v>18.682691247795411</v>
      </c>
      <c r="W238" s="211">
        <v>4.6675828189488291</v>
      </c>
      <c r="X238" s="211">
        <v>3.0751817711508997</v>
      </c>
      <c r="Y238" s="212">
        <v>26.425455837895139</v>
      </c>
      <c r="Z238" s="1">
        <v>3</v>
      </c>
      <c r="AA238" s="214">
        <v>1.1865901341603982</v>
      </c>
      <c r="AB238" s="1">
        <v>1</v>
      </c>
      <c r="AD238" s="171"/>
    </row>
    <row r="239" spans="1:34" ht="15.75">
      <c r="C239" s="2"/>
      <c r="D239" s="5"/>
      <c r="E239" s="32"/>
      <c r="F239" s="32"/>
      <c r="G239" s="1"/>
      <c r="H239" s="1"/>
      <c r="I239" s="1"/>
      <c r="J239" s="1"/>
      <c r="K239" s="12"/>
      <c r="L239" s="1"/>
      <c r="M239" s="1"/>
      <c r="N239" s="1"/>
      <c r="O239" s="1"/>
      <c r="P239" s="2"/>
      <c r="Q239" s="5"/>
      <c r="R239" s="159"/>
      <c r="S239" s="27"/>
      <c r="T239" s="96"/>
      <c r="U239" s="35"/>
      <c r="V239" s="193"/>
      <c r="W239" s="193"/>
      <c r="X239" s="193"/>
      <c r="Y239" s="35"/>
      <c r="Z239" s="96"/>
      <c r="AA239" s="35"/>
      <c r="AB239" s="96"/>
    </row>
    <row r="240" spans="1:34" ht="15.75">
      <c r="C240" s="2"/>
      <c r="D240" s="5"/>
      <c r="E240" s="32"/>
      <c r="F240" s="32"/>
      <c r="G240" s="1"/>
      <c r="H240" s="1"/>
      <c r="I240" s="1"/>
      <c r="J240" s="1"/>
      <c r="K240" s="12"/>
      <c r="L240" s="1"/>
      <c r="M240" s="1"/>
      <c r="N240" s="1"/>
      <c r="O240" s="1"/>
      <c r="P240" s="2"/>
      <c r="Q240" s="5"/>
      <c r="R240" s="159"/>
      <c r="S240" s="27">
        <f>AVERAGE(S236:S238)</f>
        <v>263.35429714182652</v>
      </c>
      <c r="T240" s="186">
        <v>4</v>
      </c>
      <c r="U240" s="31"/>
      <c r="V240" s="107"/>
      <c r="W240" s="107"/>
      <c r="X240" s="107"/>
      <c r="Y240" s="27">
        <f>AVERAGE(Y236:Y238)</f>
        <v>209.88293061682361</v>
      </c>
      <c r="Z240" s="213">
        <v>5</v>
      </c>
      <c r="AA240" s="96">
        <f>AVERAGE(AA236:AA238)</f>
        <v>1.9367151312344761</v>
      </c>
      <c r="AB240" s="155">
        <v>1</v>
      </c>
    </row>
    <row r="241" spans="1:30" ht="15.75">
      <c r="C241" s="2"/>
      <c r="D241" s="5"/>
      <c r="E241" s="32"/>
      <c r="F241" s="32"/>
      <c r="G241" s="1"/>
      <c r="H241" s="1"/>
      <c r="I241" s="1"/>
      <c r="J241" s="1"/>
      <c r="K241" s="12"/>
      <c r="L241" s="1"/>
      <c r="M241" s="1"/>
      <c r="N241" s="1"/>
      <c r="O241" s="1"/>
      <c r="P241" s="2"/>
      <c r="Q241" s="5"/>
      <c r="R241" s="159"/>
      <c r="S241" s="27"/>
      <c r="T241" s="27"/>
      <c r="U241" s="31"/>
      <c r="V241" s="107"/>
      <c r="W241" s="107"/>
      <c r="X241" s="107"/>
      <c r="Y241" s="58"/>
      <c r="Z241" s="31"/>
      <c r="AA241" s="35"/>
      <c r="AB241" s="1"/>
    </row>
    <row r="242" spans="1:30" ht="16.5">
      <c r="A242" s="21">
        <v>122</v>
      </c>
      <c r="B242" s="21">
        <v>27</v>
      </c>
      <c r="C242" s="2" t="s">
        <v>218</v>
      </c>
      <c r="D242" s="5" t="s">
        <v>408</v>
      </c>
      <c r="E242" s="40">
        <v>12082202</v>
      </c>
      <c r="F242" s="1">
        <v>120818</v>
      </c>
      <c r="G242" s="1" t="s">
        <v>407</v>
      </c>
      <c r="H242" s="1">
        <v>16</v>
      </c>
      <c r="I242" s="1">
        <v>16</v>
      </c>
      <c r="J242" s="1">
        <v>8.3000000000000007</v>
      </c>
      <c r="K242" s="1"/>
      <c r="L242" s="1" t="s">
        <v>220</v>
      </c>
      <c r="M242" s="1">
        <v>145</v>
      </c>
      <c r="N242" s="1">
        <v>28</v>
      </c>
      <c r="O242" s="1">
        <v>2.2999999999999998</v>
      </c>
      <c r="P242" s="2" t="s">
        <v>218</v>
      </c>
      <c r="Q242" s="5" t="s">
        <v>408</v>
      </c>
      <c r="R242" s="159">
        <v>40</v>
      </c>
      <c r="S242" s="63">
        <v>9.9999999999999992E-2</v>
      </c>
      <c r="T242" s="131">
        <v>1</v>
      </c>
      <c r="U242" s="89"/>
      <c r="V242" s="105">
        <v>0.56999999999999995</v>
      </c>
      <c r="W242" s="105" t="s">
        <v>191</v>
      </c>
      <c r="X242" s="105" t="s">
        <v>191</v>
      </c>
      <c r="Y242" s="130">
        <v>1.1345822068258764</v>
      </c>
      <c r="Z242" s="89">
        <v>1</v>
      </c>
      <c r="AA242" s="63">
        <v>0.16293022500502366</v>
      </c>
      <c r="AB242" s="1">
        <v>1</v>
      </c>
      <c r="AD242" s="171">
        <f>V242/Y242</f>
        <v>0.5023875718927765</v>
      </c>
    </row>
    <row r="243" spans="1:30" ht="16.5">
      <c r="A243" s="21">
        <v>126</v>
      </c>
      <c r="B243" s="21">
        <v>27</v>
      </c>
      <c r="C243" s="2" t="s">
        <v>218</v>
      </c>
      <c r="D243" s="5" t="s">
        <v>53</v>
      </c>
      <c r="E243" s="40">
        <v>12082200</v>
      </c>
      <c r="F243" s="1">
        <v>120805</v>
      </c>
      <c r="G243" s="1" t="s">
        <v>407</v>
      </c>
      <c r="H243" s="1">
        <v>17</v>
      </c>
      <c r="I243" s="1">
        <v>52</v>
      </c>
      <c r="J243" s="1">
        <v>17</v>
      </c>
      <c r="K243" s="1"/>
      <c r="L243" s="1" t="s">
        <v>220</v>
      </c>
      <c r="M243" s="1">
        <v>146</v>
      </c>
      <c r="N243" s="1">
        <v>6</v>
      </c>
      <c r="O243" s="1">
        <v>24.29</v>
      </c>
      <c r="P243" s="2" t="s">
        <v>218</v>
      </c>
      <c r="Q243" s="5" t="s">
        <v>53</v>
      </c>
      <c r="R243" s="159">
        <v>40</v>
      </c>
      <c r="S243" s="63">
        <v>0.16999999999999998</v>
      </c>
      <c r="T243" s="131">
        <v>1</v>
      </c>
      <c r="U243" s="89"/>
      <c r="V243" s="105" t="s">
        <v>191</v>
      </c>
      <c r="W243" s="105">
        <v>0.31</v>
      </c>
      <c r="X243" s="105">
        <v>0.02</v>
      </c>
      <c r="Y243" s="132">
        <f>SUM(V243:X243)</f>
        <v>0.33</v>
      </c>
      <c r="Z243" s="89">
        <v>1</v>
      </c>
      <c r="AA243" s="63" t="s">
        <v>191</v>
      </c>
    </row>
    <row r="244" spans="1:30" ht="16.5">
      <c r="A244" s="21">
        <v>127</v>
      </c>
      <c r="B244" s="21">
        <v>27</v>
      </c>
      <c r="C244" s="2" t="s">
        <v>218</v>
      </c>
      <c r="D244" s="5" t="s">
        <v>54</v>
      </c>
      <c r="E244" s="40">
        <v>12082201</v>
      </c>
      <c r="F244" s="1">
        <v>120811</v>
      </c>
      <c r="G244" s="1" t="s">
        <v>407</v>
      </c>
      <c r="H244" s="1">
        <v>22</v>
      </c>
      <c r="I244" s="1">
        <v>58</v>
      </c>
      <c r="J244" s="1">
        <v>18.5</v>
      </c>
      <c r="K244" s="1"/>
      <c r="L244" s="1" t="s">
        <v>220</v>
      </c>
      <c r="M244" s="1">
        <v>150</v>
      </c>
      <c r="N244" s="1">
        <v>46</v>
      </c>
      <c r="O244" s="1">
        <v>6.1</v>
      </c>
      <c r="P244" s="2" t="s">
        <v>218</v>
      </c>
      <c r="Q244" s="5" t="s">
        <v>54</v>
      </c>
      <c r="R244" s="159">
        <v>40</v>
      </c>
      <c r="S244" s="131">
        <v>0.54</v>
      </c>
      <c r="T244" s="131">
        <v>1</v>
      </c>
      <c r="U244" s="89"/>
      <c r="V244" s="105" t="s">
        <v>191</v>
      </c>
      <c r="W244" s="105">
        <v>0.12</v>
      </c>
      <c r="X244" s="105">
        <v>2E-3</v>
      </c>
      <c r="Y244" s="132">
        <f>SUM(V244:X244)</f>
        <v>0.122</v>
      </c>
      <c r="Z244" s="89">
        <v>1</v>
      </c>
      <c r="AA244" s="63">
        <v>6.3025183062432238E-2</v>
      </c>
      <c r="AB244" s="1">
        <v>1</v>
      </c>
    </row>
    <row r="245" spans="1:30" ht="16.5">
      <c r="C245" s="2"/>
      <c r="D245" s="5"/>
      <c r="E245" s="4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5"/>
      <c r="R245" s="159"/>
      <c r="S245" s="131"/>
      <c r="T245" s="131"/>
      <c r="U245" s="89"/>
      <c r="V245" s="105"/>
      <c r="W245" s="105"/>
      <c r="X245" s="105"/>
      <c r="Y245" s="132"/>
      <c r="Z245" s="89"/>
      <c r="AA245" s="63"/>
      <c r="AB245" s="1"/>
    </row>
    <row r="246" spans="1:30" ht="15.75">
      <c r="C246" s="2"/>
      <c r="D246" s="5"/>
      <c r="E246" s="4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5"/>
      <c r="R246" s="159"/>
      <c r="S246" s="96">
        <f>AVERAGE(S242:S244)</f>
        <v>0.27</v>
      </c>
      <c r="T246" s="195">
        <v>1</v>
      </c>
      <c r="U246" s="31"/>
      <c r="V246" s="107"/>
      <c r="W246" s="107"/>
      <c r="X246" s="107"/>
      <c r="Y246" s="96">
        <f>AVERAGE(Y242:Y244)</f>
        <v>0.52886073560862545</v>
      </c>
      <c r="Z246" s="200">
        <v>1</v>
      </c>
      <c r="AA246" s="96">
        <f>AVERAGE(AA242:AA244)</f>
        <v>0.11297770403372795</v>
      </c>
      <c r="AB246" s="155">
        <v>1</v>
      </c>
    </row>
    <row r="247" spans="1:30" ht="16.5">
      <c r="C247" s="2"/>
      <c r="D247" s="5"/>
      <c r="E247" s="4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5"/>
      <c r="R247" s="159"/>
      <c r="S247" s="131"/>
      <c r="T247" s="131"/>
      <c r="U247" s="89"/>
      <c r="V247" s="105"/>
      <c r="W247" s="105"/>
      <c r="X247" s="105"/>
      <c r="Y247" s="132"/>
      <c r="Z247" s="89"/>
      <c r="AA247" s="63"/>
      <c r="AB247" s="1"/>
    </row>
    <row r="248" spans="1:30" ht="15.75">
      <c r="A248" s="21">
        <v>117</v>
      </c>
      <c r="B248" s="21">
        <v>27</v>
      </c>
      <c r="C248" s="2" t="s">
        <v>218</v>
      </c>
      <c r="D248" s="5" t="s">
        <v>324</v>
      </c>
      <c r="E248" s="34" t="s">
        <v>240</v>
      </c>
      <c r="F248" s="32" t="s">
        <v>241</v>
      </c>
      <c r="G248" s="1" t="s">
        <v>147</v>
      </c>
      <c r="H248" s="1">
        <v>33</v>
      </c>
      <c r="I248" s="1">
        <v>50</v>
      </c>
      <c r="J248" s="1">
        <v>30</v>
      </c>
      <c r="K248" s="1"/>
      <c r="L248" s="1" t="s">
        <v>304</v>
      </c>
      <c r="M248" s="1">
        <v>151</v>
      </c>
      <c r="N248" s="1">
        <v>13</v>
      </c>
      <c r="O248" s="1">
        <v>12</v>
      </c>
      <c r="P248" s="2" t="s">
        <v>218</v>
      </c>
      <c r="Q248" s="5" t="s">
        <v>324</v>
      </c>
      <c r="R248" s="159">
        <v>41</v>
      </c>
      <c r="S248" s="27">
        <v>294.11271612091872</v>
      </c>
      <c r="T248" s="89">
        <v>4</v>
      </c>
      <c r="U248" s="42"/>
      <c r="V248" s="101">
        <v>80.45</v>
      </c>
      <c r="W248" s="101">
        <v>22.22</v>
      </c>
      <c r="X248" s="101">
        <v>15.05</v>
      </c>
      <c r="Y248" s="50">
        <v>117.72</v>
      </c>
      <c r="Z248" s="42">
        <v>4</v>
      </c>
      <c r="AA248" s="96">
        <v>0.12</v>
      </c>
      <c r="AB248" s="1">
        <v>1</v>
      </c>
      <c r="AD248" s="172">
        <f t="shared" ref="AD248:AD254" si="8">V248/Y248</f>
        <v>0.68340129119945636</v>
      </c>
    </row>
    <row r="249" spans="1:30" ht="15.75">
      <c r="A249" s="21">
        <v>120</v>
      </c>
      <c r="B249" s="21">
        <v>27</v>
      </c>
      <c r="C249" s="2" t="s">
        <v>218</v>
      </c>
      <c r="D249" s="5" t="s">
        <v>245</v>
      </c>
      <c r="E249" s="32" t="s">
        <v>246</v>
      </c>
      <c r="F249" s="32" t="s">
        <v>79</v>
      </c>
      <c r="G249" s="1" t="s">
        <v>147</v>
      </c>
      <c r="H249" s="1">
        <v>33</v>
      </c>
      <c r="I249" s="1">
        <v>47</v>
      </c>
      <c r="J249" s="1">
        <v>56.65</v>
      </c>
      <c r="K249" s="12"/>
      <c r="L249" s="1" t="s">
        <v>304</v>
      </c>
      <c r="M249" s="1">
        <v>151</v>
      </c>
      <c r="N249" s="1">
        <v>16</v>
      </c>
      <c r="O249" s="1">
        <v>59</v>
      </c>
      <c r="P249" s="2" t="s">
        <v>218</v>
      </c>
      <c r="Q249" s="5" t="s">
        <v>245</v>
      </c>
      <c r="R249" s="159">
        <v>41</v>
      </c>
      <c r="S249" s="27">
        <v>112.58089778170304</v>
      </c>
      <c r="T249" s="91">
        <v>3</v>
      </c>
      <c r="U249" s="37"/>
      <c r="V249" s="101">
        <v>137</v>
      </c>
      <c r="W249" s="101">
        <v>11</v>
      </c>
      <c r="X249" s="101">
        <v>6.1</v>
      </c>
      <c r="Y249" s="50">
        <v>154</v>
      </c>
      <c r="Z249" s="42">
        <v>4</v>
      </c>
      <c r="AA249" s="43">
        <v>0.27</v>
      </c>
      <c r="AB249" s="1">
        <v>1</v>
      </c>
      <c r="AD249" s="172">
        <f t="shared" si="8"/>
        <v>0.88961038961038963</v>
      </c>
    </row>
    <row r="250" spans="1:30" ht="16.5">
      <c r="A250" s="21">
        <v>128</v>
      </c>
      <c r="B250" s="21">
        <v>27</v>
      </c>
      <c r="C250" s="2" t="s">
        <v>218</v>
      </c>
      <c r="D250" s="5" t="s">
        <v>55</v>
      </c>
      <c r="E250" s="40">
        <v>12100300</v>
      </c>
      <c r="F250" s="1">
        <v>120926</v>
      </c>
      <c r="G250" s="1" t="s">
        <v>221</v>
      </c>
      <c r="H250" s="1">
        <v>32</v>
      </c>
      <c r="I250" s="1">
        <v>55</v>
      </c>
      <c r="J250" s="1">
        <v>49.44</v>
      </c>
      <c r="K250" s="1"/>
      <c r="L250" s="1" t="s">
        <v>36</v>
      </c>
      <c r="M250" s="1">
        <v>151</v>
      </c>
      <c r="N250" s="1">
        <v>47</v>
      </c>
      <c r="O250" s="1">
        <v>8.16</v>
      </c>
      <c r="P250" s="2" t="s">
        <v>218</v>
      </c>
      <c r="Q250" s="5" t="s">
        <v>55</v>
      </c>
      <c r="R250" s="159">
        <v>41</v>
      </c>
      <c r="S250" s="131">
        <v>17.63</v>
      </c>
      <c r="T250" s="27">
        <v>2</v>
      </c>
      <c r="U250" s="89"/>
      <c r="V250" s="105">
        <v>4.33</v>
      </c>
      <c r="W250" s="105">
        <v>2.5</v>
      </c>
      <c r="X250" s="105">
        <v>0.03</v>
      </c>
      <c r="Y250" s="130">
        <f>SUM(V250:X250)</f>
        <v>6.86</v>
      </c>
      <c r="Z250" s="31">
        <v>2</v>
      </c>
      <c r="AA250" s="63" t="s">
        <v>191</v>
      </c>
      <c r="AB250" s="1"/>
      <c r="AD250" s="172">
        <f t="shared" si="8"/>
        <v>0.63119533527696792</v>
      </c>
    </row>
    <row r="251" spans="1:30" ht="15" customHeight="1">
      <c r="A251" s="21">
        <v>131</v>
      </c>
      <c r="B251" s="21">
        <v>27</v>
      </c>
      <c r="C251" s="2" t="s">
        <v>218</v>
      </c>
      <c r="D251" s="5" t="s">
        <v>123</v>
      </c>
      <c r="E251" s="1">
        <v>13021204</v>
      </c>
      <c r="F251" s="1">
        <v>130124</v>
      </c>
      <c r="G251" s="1" t="s">
        <v>221</v>
      </c>
      <c r="H251" s="1">
        <v>27</v>
      </c>
      <c r="I251" s="1">
        <v>28</v>
      </c>
      <c r="J251" s="1">
        <v>19.5</v>
      </c>
      <c r="L251" s="1" t="s">
        <v>36</v>
      </c>
      <c r="M251" s="1">
        <v>153</v>
      </c>
      <c r="N251" s="1">
        <v>1</v>
      </c>
      <c r="O251" s="1">
        <v>21.96</v>
      </c>
      <c r="P251" s="2" t="s">
        <v>218</v>
      </c>
      <c r="Q251" s="5" t="s">
        <v>123</v>
      </c>
      <c r="R251" s="159">
        <v>41</v>
      </c>
      <c r="S251" s="131">
        <v>54.181776842709311</v>
      </c>
      <c r="T251" s="91">
        <v>3</v>
      </c>
      <c r="U251" s="37"/>
      <c r="V251" s="105">
        <v>16.239999999999998</v>
      </c>
      <c r="W251" s="105">
        <v>3.46</v>
      </c>
      <c r="X251" s="105">
        <v>12.74</v>
      </c>
      <c r="Y251" s="130">
        <f>SUM(V251:X251)</f>
        <v>32.44</v>
      </c>
      <c r="Z251" s="42">
        <v>3</v>
      </c>
      <c r="AA251" s="63">
        <v>0.5958525872162227</v>
      </c>
      <c r="AB251" s="1">
        <v>1</v>
      </c>
      <c r="AD251" s="172">
        <f t="shared" si="8"/>
        <v>0.50061652281134406</v>
      </c>
    </row>
    <row r="252" spans="1:30" ht="15" customHeight="1">
      <c r="A252" s="21">
        <v>132</v>
      </c>
      <c r="B252" s="21">
        <v>27</v>
      </c>
      <c r="C252" s="2" t="s">
        <v>218</v>
      </c>
      <c r="D252" s="65" t="s">
        <v>126</v>
      </c>
      <c r="E252" s="46">
        <v>12032700</v>
      </c>
      <c r="F252" s="46">
        <v>110807</v>
      </c>
      <c r="G252" s="1" t="s">
        <v>221</v>
      </c>
      <c r="H252" s="1">
        <v>33</v>
      </c>
      <c r="I252" s="1">
        <v>48</v>
      </c>
      <c r="J252" s="1">
        <v>22.69</v>
      </c>
      <c r="K252" s="1"/>
      <c r="L252" s="1" t="s">
        <v>36</v>
      </c>
      <c r="M252" s="1">
        <v>151</v>
      </c>
      <c r="N252" s="1">
        <v>17</v>
      </c>
      <c r="O252" s="1">
        <v>10.210000000000001</v>
      </c>
      <c r="P252" s="2" t="s">
        <v>218</v>
      </c>
      <c r="Q252" s="65" t="s">
        <v>126</v>
      </c>
      <c r="R252" s="161">
        <v>41</v>
      </c>
      <c r="S252" s="131">
        <v>194.69999999999996</v>
      </c>
      <c r="T252" s="91">
        <v>3</v>
      </c>
      <c r="U252" s="37"/>
      <c r="V252" s="105">
        <v>42.58</v>
      </c>
      <c r="W252" s="105">
        <v>5.84</v>
      </c>
      <c r="X252" s="105">
        <v>20.100000000000001</v>
      </c>
      <c r="Y252" s="130">
        <f>SUM(V252:X252)</f>
        <v>68.52000000000001</v>
      </c>
      <c r="Z252" s="42">
        <v>3</v>
      </c>
      <c r="AA252" s="63">
        <v>0.82</v>
      </c>
      <c r="AB252" s="1">
        <v>1</v>
      </c>
      <c r="AD252" s="172">
        <f t="shared" si="8"/>
        <v>0.62142440163455914</v>
      </c>
    </row>
    <row r="253" spans="1:30" ht="15" customHeight="1">
      <c r="A253" s="21">
        <v>133</v>
      </c>
      <c r="B253" s="21">
        <v>27</v>
      </c>
      <c r="C253" s="2" t="s">
        <v>218</v>
      </c>
      <c r="D253" s="65" t="s">
        <v>81</v>
      </c>
      <c r="E253" s="46">
        <v>13062800</v>
      </c>
      <c r="F253" s="46">
        <v>130226</v>
      </c>
      <c r="G253" s="1" t="s">
        <v>82</v>
      </c>
      <c r="H253" s="1">
        <v>33</v>
      </c>
      <c r="I253" s="1">
        <v>48</v>
      </c>
      <c r="J253" s="1">
        <v>27.47</v>
      </c>
      <c r="K253" s="1"/>
      <c r="L253" s="1" t="s">
        <v>272</v>
      </c>
      <c r="M253" s="1">
        <v>151</v>
      </c>
      <c r="N253" s="1">
        <v>16</v>
      </c>
      <c r="O253" s="1">
        <v>26.92</v>
      </c>
      <c r="P253" s="2" t="s">
        <v>218</v>
      </c>
      <c r="Q253" s="65" t="s">
        <v>81</v>
      </c>
      <c r="R253" s="161">
        <v>41</v>
      </c>
      <c r="S253" s="131">
        <v>283.68999999999994</v>
      </c>
      <c r="T253" s="89">
        <v>4</v>
      </c>
      <c r="U253" s="37"/>
      <c r="V253" s="105">
        <v>221.73</v>
      </c>
      <c r="W253" s="105">
        <v>17.829999999999998</v>
      </c>
      <c r="X253" s="105">
        <v>86.52</v>
      </c>
      <c r="Y253" s="130">
        <f>SUM(V253:X253)</f>
        <v>326.08</v>
      </c>
      <c r="Z253" s="42">
        <v>5</v>
      </c>
      <c r="AA253" s="63">
        <v>0.9</v>
      </c>
      <c r="AB253" s="1">
        <v>1</v>
      </c>
      <c r="AD253" s="172">
        <f t="shared" si="8"/>
        <v>0.67998650637880276</v>
      </c>
    </row>
    <row r="254" spans="1:30" ht="15" customHeight="1">
      <c r="A254" s="21">
        <v>135</v>
      </c>
      <c r="B254" s="21">
        <v>27</v>
      </c>
      <c r="C254" s="2" t="s">
        <v>218</v>
      </c>
      <c r="D254" s="65" t="s">
        <v>274</v>
      </c>
      <c r="E254" s="1">
        <v>13100200</v>
      </c>
      <c r="F254" s="123">
        <v>130820</v>
      </c>
      <c r="G254" s="1" t="s">
        <v>275</v>
      </c>
      <c r="H254" s="1">
        <v>33</v>
      </c>
      <c r="I254" s="1">
        <v>46</v>
      </c>
      <c r="J254" s="1">
        <v>0.55000000000000004</v>
      </c>
      <c r="K254" s="1"/>
      <c r="L254" s="1" t="s">
        <v>276</v>
      </c>
      <c r="M254" s="1">
        <v>151</v>
      </c>
      <c r="N254" s="1">
        <v>17</v>
      </c>
      <c r="O254" s="1">
        <v>53.95</v>
      </c>
      <c r="P254" s="2" t="s">
        <v>218</v>
      </c>
      <c r="Q254" s="65" t="s">
        <v>274</v>
      </c>
      <c r="R254" s="161">
        <v>41</v>
      </c>
      <c r="S254" s="93">
        <v>86.927490779430315</v>
      </c>
      <c r="T254" s="91">
        <v>3</v>
      </c>
      <c r="U254" s="37"/>
      <c r="V254" s="105">
        <v>27.371188955504238</v>
      </c>
      <c r="W254" s="105">
        <v>12.220687411076394</v>
      </c>
      <c r="X254" s="105">
        <v>4.0428119951193562</v>
      </c>
      <c r="Y254" s="130">
        <f>SUM(V254:X254)</f>
        <v>43.634688361699993</v>
      </c>
      <c r="Z254" s="42">
        <v>3</v>
      </c>
      <c r="AA254" s="63">
        <v>1.0616858207700359</v>
      </c>
      <c r="AB254" s="1">
        <v>1</v>
      </c>
      <c r="AD254" s="172">
        <f t="shared" si="8"/>
        <v>0.62728049593518087</v>
      </c>
    </row>
    <row r="255" spans="1:30" ht="15" customHeight="1">
      <c r="C255" s="2"/>
      <c r="D255" s="65"/>
      <c r="E255" s="1"/>
      <c r="F255" s="123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65"/>
      <c r="R255" s="161"/>
      <c r="S255" s="93"/>
      <c r="T255" s="91"/>
      <c r="U255" s="37"/>
      <c r="V255" s="105"/>
      <c r="W255" s="105"/>
      <c r="X255" s="105"/>
      <c r="Y255" s="130"/>
      <c r="Z255" s="42"/>
      <c r="AA255" s="63"/>
      <c r="AB255" s="1"/>
    </row>
    <row r="256" spans="1:30" ht="15" customHeight="1">
      <c r="C256" s="2"/>
      <c r="D256" s="65"/>
      <c r="E256" s="1"/>
      <c r="F256" s="123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65"/>
      <c r="R256" s="161"/>
      <c r="S256" s="93">
        <f>AVERAGE(S248:S254)</f>
        <v>149.11755450353735</v>
      </c>
      <c r="T256" s="115">
        <v>3</v>
      </c>
      <c r="U256" s="37"/>
      <c r="V256" s="105"/>
      <c r="W256" s="105"/>
      <c r="X256" s="105"/>
      <c r="Y256" s="93">
        <f>AVERAGE(Y248:Y254)</f>
        <v>107.03638405167145</v>
      </c>
      <c r="Z256" s="153">
        <v>4</v>
      </c>
      <c r="AA256" s="61">
        <f>AVERAGE(AA248:AA254)</f>
        <v>0.62792306799770969</v>
      </c>
      <c r="AB256" s="155">
        <v>1</v>
      </c>
    </row>
    <row r="257" spans="1:30" ht="15" customHeight="1">
      <c r="C257" s="2"/>
      <c r="D257" s="65"/>
      <c r="E257" s="1"/>
      <c r="F257" s="123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65"/>
      <c r="R257" s="161"/>
      <c r="S257" s="93"/>
      <c r="T257" s="91"/>
      <c r="U257" s="37"/>
      <c r="V257" s="105"/>
      <c r="W257" s="105"/>
      <c r="X257" s="105"/>
      <c r="Y257" s="130"/>
      <c r="Z257" s="42"/>
      <c r="AA257" s="63"/>
      <c r="AB257" s="1"/>
    </row>
    <row r="258" spans="1:30" ht="15" customHeight="1">
      <c r="A258" s="21">
        <v>119</v>
      </c>
      <c r="B258" s="21">
        <v>27</v>
      </c>
      <c r="C258" s="2" t="s">
        <v>218</v>
      </c>
      <c r="D258" s="5" t="s">
        <v>244</v>
      </c>
      <c r="E258" s="1">
        <v>10091302</v>
      </c>
      <c r="F258" s="174">
        <v>100902</v>
      </c>
      <c r="G258" s="12" t="s">
        <v>147</v>
      </c>
      <c r="H258" s="12">
        <v>38</v>
      </c>
      <c r="I258" s="12">
        <v>16</v>
      </c>
      <c r="J258" s="12">
        <v>18.54</v>
      </c>
      <c r="K258" s="12"/>
      <c r="L258" s="12" t="s">
        <v>304</v>
      </c>
      <c r="M258" s="12">
        <v>144</v>
      </c>
      <c r="N258" s="12">
        <v>38</v>
      </c>
      <c r="O258" s="12">
        <v>54.02</v>
      </c>
      <c r="P258" s="2" t="s">
        <v>218</v>
      </c>
      <c r="Q258" s="5" t="s">
        <v>201</v>
      </c>
      <c r="R258" s="159">
        <v>42</v>
      </c>
      <c r="S258" s="89">
        <v>69.975905677999592</v>
      </c>
      <c r="T258" s="91">
        <v>3</v>
      </c>
      <c r="U258" s="89"/>
      <c r="V258" s="109">
        <v>13.978616599000899</v>
      </c>
      <c r="W258" s="109">
        <v>3.3265120759491098</v>
      </c>
      <c r="X258" s="109">
        <v>6.6095043003411496</v>
      </c>
      <c r="Y258" s="74">
        <v>23.914632975291116</v>
      </c>
      <c r="Z258" s="42">
        <v>3</v>
      </c>
      <c r="AA258" s="43">
        <v>20.71357191888017</v>
      </c>
      <c r="AB258" s="1">
        <v>5</v>
      </c>
      <c r="AD258" s="172">
        <f>V258/Y258</f>
        <v>0.58452147743366045</v>
      </c>
    </row>
    <row r="259" spans="1:30" ht="15" customHeight="1">
      <c r="A259" s="21">
        <v>121</v>
      </c>
      <c r="B259" s="21">
        <v>27</v>
      </c>
      <c r="C259" s="2" t="s">
        <v>218</v>
      </c>
      <c r="D259" s="5" t="s">
        <v>80</v>
      </c>
      <c r="E259" s="1">
        <v>11091602</v>
      </c>
      <c r="F259" s="1">
        <v>110830</v>
      </c>
      <c r="G259" s="1" t="s">
        <v>147</v>
      </c>
      <c r="H259" s="1">
        <v>37</v>
      </c>
      <c r="I259" s="1">
        <v>49</v>
      </c>
      <c r="J259" s="1">
        <v>42.96</v>
      </c>
      <c r="L259" s="1" t="s">
        <v>304</v>
      </c>
      <c r="M259" s="1">
        <v>144</v>
      </c>
      <c r="N259" s="1">
        <v>54</v>
      </c>
      <c r="O259" s="1">
        <v>3.6</v>
      </c>
      <c r="P259" s="2" t="s">
        <v>218</v>
      </c>
      <c r="Q259" s="5" t="s">
        <v>80</v>
      </c>
      <c r="R259" s="159">
        <v>42</v>
      </c>
      <c r="S259" s="89">
        <v>223.35445942770642</v>
      </c>
      <c r="T259" s="89">
        <v>4</v>
      </c>
      <c r="U259" s="89"/>
      <c r="V259" s="103">
        <v>36.401395527967189</v>
      </c>
      <c r="W259" s="103">
        <v>4.6031505919565614</v>
      </c>
      <c r="X259" s="103">
        <v>31.160357136932994</v>
      </c>
      <c r="Y259" s="74">
        <f>SUM(V259:X259)</f>
        <v>72.164903256856746</v>
      </c>
      <c r="Z259" s="42">
        <v>3</v>
      </c>
      <c r="AA259" s="87">
        <v>1.51</v>
      </c>
      <c r="AB259" s="1">
        <v>1</v>
      </c>
      <c r="AD259" s="172">
        <f>V259/Y259</f>
        <v>0.50441965394734334</v>
      </c>
    </row>
    <row r="260" spans="1:30" ht="15" customHeight="1">
      <c r="A260" s="21">
        <v>123</v>
      </c>
      <c r="B260" s="21">
        <v>27</v>
      </c>
      <c r="C260" s="2" t="s">
        <v>218</v>
      </c>
      <c r="D260" s="5" t="s">
        <v>409</v>
      </c>
      <c r="E260" s="40">
        <v>12090600</v>
      </c>
      <c r="F260" s="1">
        <v>120827</v>
      </c>
      <c r="G260" s="1" t="s">
        <v>407</v>
      </c>
      <c r="H260" s="1">
        <v>37</v>
      </c>
      <c r="I260" s="1">
        <v>51</v>
      </c>
      <c r="J260" s="1">
        <v>4.1399999999999997</v>
      </c>
      <c r="K260" s="1"/>
      <c r="L260" s="1" t="s">
        <v>36</v>
      </c>
      <c r="M260" s="1">
        <v>144</v>
      </c>
      <c r="N260" s="1">
        <v>57</v>
      </c>
      <c r="O260" s="1">
        <v>16.98</v>
      </c>
      <c r="P260" s="2" t="s">
        <v>218</v>
      </c>
      <c r="Q260" s="5" t="s">
        <v>409</v>
      </c>
      <c r="R260" s="159">
        <v>42</v>
      </c>
      <c r="S260" s="131">
        <v>107.58999999999999</v>
      </c>
      <c r="T260" s="91">
        <v>3</v>
      </c>
      <c r="U260" s="89"/>
      <c r="V260" s="105">
        <v>64.53</v>
      </c>
      <c r="W260" s="105">
        <v>11.96</v>
      </c>
      <c r="X260" s="105">
        <v>0.28000000000000003</v>
      </c>
      <c r="Y260" s="130">
        <f>SUM(V260:X260)</f>
        <v>76.77000000000001</v>
      </c>
      <c r="Z260" s="42">
        <v>3</v>
      </c>
      <c r="AA260" s="63" t="s">
        <v>191</v>
      </c>
      <c r="AB260" s="12"/>
      <c r="AD260" s="172">
        <f>V260/Y260</f>
        <v>0.84056271981242658</v>
      </c>
    </row>
    <row r="261" spans="1:30" ht="15" customHeight="1">
      <c r="C261" s="2"/>
      <c r="D261" s="5"/>
      <c r="E261" s="4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5"/>
      <c r="R261" s="159"/>
      <c r="S261" s="131"/>
      <c r="T261" s="91"/>
      <c r="U261" s="89"/>
      <c r="V261" s="105"/>
      <c r="W261" s="105"/>
      <c r="X261" s="105"/>
      <c r="Y261" s="130"/>
      <c r="Z261" s="42"/>
      <c r="AA261" s="63"/>
      <c r="AB261" s="12"/>
      <c r="AD261" s="172"/>
    </row>
    <row r="262" spans="1:30" ht="15" customHeight="1">
      <c r="C262" s="2"/>
      <c r="D262" s="5"/>
      <c r="E262" s="4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5"/>
      <c r="R262" s="159"/>
      <c r="S262" s="27">
        <f>AVERAGE(S258:S260)</f>
        <v>133.64012170190199</v>
      </c>
      <c r="T262" s="180">
        <v>3</v>
      </c>
      <c r="U262" s="31"/>
      <c r="V262" s="107"/>
      <c r="W262" s="107"/>
      <c r="X262" s="107"/>
      <c r="Y262" s="96">
        <f>AVERAGE(Y258:Y260)</f>
        <v>57.616512077382623</v>
      </c>
      <c r="Z262" s="215">
        <v>3</v>
      </c>
      <c r="AA262" s="96">
        <f>AVERAGE(AA258:AA260)</f>
        <v>11.111785959440086</v>
      </c>
      <c r="AB262" s="158">
        <v>3</v>
      </c>
    </row>
    <row r="263" spans="1:30" ht="15" customHeight="1">
      <c r="C263" s="2"/>
      <c r="D263" s="5"/>
      <c r="E263" s="4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5"/>
      <c r="R263" s="159"/>
      <c r="S263" s="131"/>
      <c r="T263" s="91"/>
      <c r="U263" s="89"/>
      <c r="V263" s="105"/>
      <c r="W263" s="105"/>
      <c r="X263" s="105"/>
      <c r="Y263" s="130"/>
      <c r="Z263" s="42"/>
      <c r="AA263" s="63"/>
      <c r="AB263" s="12"/>
    </row>
    <row r="264" spans="1:30" ht="15" customHeight="1">
      <c r="A264" s="21">
        <v>124</v>
      </c>
      <c r="B264" s="21">
        <v>27</v>
      </c>
      <c r="C264" s="2" t="s">
        <v>218</v>
      </c>
      <c r="D264" s="5" t="s">
        <v>238</v>
      </c>
      <c r="E264" s="40">
        <v>12090603</v>
      </c>
      <c r="F264" s="1">
        <v>120830</v>
      </c>
      <c r="G264" s="1" t="s">
        <v>221</v>
      </c>
      <c r="H264" s="1">
        <v>35</v>
      </c>
      <c r="I264" s="1">
        <v>31</v>
      </c>
      <c r="J264" s="1">
        <v>23.16</v>
      </c>
      <c r="K264" s="1"/>
      <c r="L264" s="1" t="s">
        <v>36</v>
      </c>
      <c r="M264" s="1">
        <v>138</v>
      </c>
      <c r="N264" s="1">
        <v>46</v>
      </c>
      <c r="O264" s="1">
        <v>22.98</v>
      </c>
      <c r="P264" s="2" t="s">
        <v>218</v>
      </c>
      <c r="Q264" s="5" t="s">
        <v>238</v>
      </c>
      <c r="R264" s="159">
        <v>43</v>
      </c>
      <c r="S264" s="63">
        <v>0.13</v>
      </c>
      <c r="T264" s="147">
        <v>1</v>
      </c>
      <c r="U264" s="89"/>
      <c r="V264" s="105">
        <v>0.98</v>
      </c>
      <c r="W264" s="105" t="s">
        <v>191</v>
      </c>
      <c r="X264" s="105" t="s">
        <v>191</v>
      </c>
      <c r="Y264" s="130">
        <v>0.98</v>
      </c>
      <c r="Z264" s="151">
        <v>1</v>
      </c>
      <c r="AA264" s="63" t="s">
        <v>191</v>
      </c>
      <c r="AB264" s="12"/>
      <c r="AD264" s="172">
        <f>V264/Y264</f>
        <v>1</v>
      </c>
    </row>
    <row r="265" spans="1:30" ht="15" customHeight="1">
      <c r="C265" s="2"/>
      <c r="D265" s="5"/>
      <c r="E265" s="4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5"/>
      <c r="R265" s="159"/>
      <c r="S265" s="63"/>
      <c r="T265" s="131"/>
      <c r="U265" s="89"/>
      <c r="V265" s="105"/>
      <c r="W265" s="105"/>
      <c r="X265" s="105"/>
      <c r="Y265" s="130"/>
      <c r="Z265" s="89"/>
      <c r="AA265" s="63"/>
      <c r="AB265" s="12"/>
    </row>
    <row r="266" spans="1:30" ht="15" customHeight="1">
      <c r="C266" s="2"/>
      <c r="D266" s="5"/>
      <c r="E266" s="4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5"/>
      <c r="R266" s="159"/>
      <c r="S266" s="63"/>
      <c r="T266" s="131"/>
      <c r="U266" s="89"/>
      <c r="V266" s="105"/>
      <c r="W266" s="105"/>
      <c r="X266" s="105"/>
      <c r="Y266" s="130"/>
      <c r="Z266" s="89"/>
      <c r="AA266" s="63"/>
      <c r="AB266" s="12"/>
    </row>
    <row r="267" spans="1:30" ht="15" customHeight="1">
      <c r="C267" s="2"/>
      <c r="D267" s="5"/>
      <c r="E267" s="4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5"/>
      <c r="R267" s="159"/>
      <c r="S267" s="63"/>
      <c r="T267" s="131"/>
      <c r="U267" s="89"/>
      <c r="V267" s="105"/>
      <c r="W267" s="105"/>
      <c r="X267" s="105"/>
      <c r="Y267" s="130"/>
      <c r="Z267" s="89"/>
      <c r="AA267" s="63"/>
      <c r="AB267" s="12"/>
    </row>
    <row r="268" spans="1:30" ht="15" customHeight="1">
      <c r="A268" s="21">
        <v>116</v>
      </c>
      <c r="B268" s="21">
        <v>27</v>
      </c>
      <c r="C268" s="2" t="s">
        <v>218</v>
      </c>
      <c r="D268" s="5" t="s">
        <v>439</v>
      </c>
      <c r="E268" s="32" t="s">
        <v>444</v>
      </c>
      <c r="F268" s="32" t="s">
        <v>445</v>
      </c>
      <c r="G268" s="1" t="s">
        <v>147</v>
      </c>
      <c r="H268" s="1">
        <v>34</v>
      </c>
      <c r="I268" s="1">
        <v>15</v>
      </c>
      <c r="J268" s="1">
        <v>4.68</v>
      </c>
      <c r="K268" s="12"/>
      <c r="L268" s="1" t="s">
        <v>304</v>
      </c>
      <c r="M268" s="1">
        <v>115</v>
      </c>
      <c r="N268" s="1">
        <v>1</v>
      </c>
      <c r="O268" s="1">
        <v>40.799999999999997</v>
      </c>
      <c r="P268" s="2" t="s">
        <v>218</v>
      </c>
      <c r="Q268" s="5" t="s">
        <v>439</v>
      </c>
      <c r="R268" s="159">
        <v>44</v>
      </c>
      <c r="S268" s="27">
        <v>12.752758811870615</v>
      </c>
      <c r="T268" s="27">
        <v>2</v>
      </c>
      <c r="U268" s="42"/>
      <c r="V268" s="101">
        <v>5.26</v>
      </c>
      <c r="W268" s="101">
        <v>0.86</v>
      </c>
      <c r="X268" s="101">
        <v>0.56999999999999995</v>
      </c>
      <c r="Y268" s="50">
        <v>6.69</v>
      </c>
      <c r="Z268" s="31">
        <v>2</v>
      </c>
      <c r="AA268" s="96">
        <v>0.14000000000000001</v>
      </c>
      <c r="AB268" s="1">
        <v>1</v>
      </c>
      <c r="AD268" s="172">
        <f>V268/Y268</f>
        <v>0.78624813153961126</v>
      </c>
    </row>
    <row r="269" spans="1:30" ht="15" customHeight="1">
      <c r="A269" s="21">
        <v>125</v>
      </c>
      <c r="B269" s="21">
        <v>27</v>
      </c>
      <c r="C269" s="2" t="s">
        <v>218</v>
      </c>
      <c r="D269" s="5" t="s">
        <v>239</v>
      </c>
      <c r="E269" s="40">
        <v>12102303</v>
      </c>
      <c r="F269" s="1">
        <v>121016</v>
      </c>
      <c r="G269" s="1" t="s">
        <v>221</v>
      </c>
      <c r="H269" s="1">
        <v>32</v>
      </c>
      <c r="I269" s="1">
        <v>3</v>
      </c>
      <c r="J269" s="1">
        <v>26.76</v>
      </c>
      <c r="K269" s="1"/>
      <c r="L269" s="1" t="s">
        <v>36</v>
      </c>
      <c r="M269" s="1">
        <v>115</v>
      </c>
      <c r="N269" s="1">
        <v>44</v>
      </c>
      <c r="O269" s="1">
        <v>28.86</v>
      </c>
      <c r="P269" s="2" t="s">
        <v>218</v>
      </c>
      <c r="Q269" s="5" t="s">
        <v>239</v>
      </c>
      <c r="R269" s="159">
        <v>44</v>
      </c>
      <c r="S269" s="63">
        <v>0</v>
      </c>
      <c r="T269" s="131">
        <v>1</v>
      </c>
      <c r="U269" s="89"/>
      <c r="V269" s="105">
        <v>0.62</v>
      </c>
      <c r="W269" s="105" t="s">
        <v>191</v>
      </c>
      <c r="X269" s="105">
        <v>0.09</v>
      </c>
      <c r="Y269" s="130">
        <v>1.6002813235035724</v>
      </c>
      <c r="Z269" s="89">
        <v>1</v>
      </c>
      <c r="AA269" s="63" t="s">
        <v>191</v>
      </c>
      <c r="AB269" s="1"/>
      <c r="AD269" s="171">
        <f>V269/Y269</f>
        <v>0.38743187894151282</v>
      </c>
    </row>
    <row r="270" spans="1:30" ht="15" customHeight="1">
      <c r="A270" s="21">
        <v>129</v>
      </c>
      <c r="B270" s="21">
        <v>27</v>
      </c>
      <c r="C270" s="2" t="s">
        <v>218</v>
      </c>
      <c r="D270" s="5" t="s">
        <v>406</v>
      </c>
      <c r="E270" s="40">
        <v>12102302</v>
      </c>
      <c r="F270" s="1">
        <v>121013</v>
      </c>
      <c r="G270" s="1" t="s">
        <v>407</v>
      </c>
      <c r="H270" s="1">
        <v>34</v>
      </c>
      <c r="I270" s="1">
        <v>14</v>
      </c>
      <c r="J270" s="1">
        <v>10.86</v>
      </c>
      <c r="L270" s="1" t="s">
        <v>36</v>
      </c>
      <c r="M270" s="1">
        <v>115</v>
      </c>
      <c r="N270" s="1">
        <v>1</v>
      </c>
      <c r="O270" s="1">
        <v>58.8</v>
      </c>
      <c r="P270" s="2" t="s">
        <v>218</v>
      </c>
      <c r="Q270" s="5" t="s">
        <v>406</v>
      </c>
      <c r="R270" s="159">
        <v>44</v>
      </c>
      <c r="S270" s="63">
        <v>0.47000000000000003</v>
      </c>
      <c r="T270" s="131">
        <v>1</v>
      </c>
      <c r="U270" s="37"/>
      <c r="V270" s="105">
        <v>0.93</v>
      </c>
      <c r="W270" s="105" t="s">
        <v>191</v>
      </c>
      <c r="X270" s="105">
        <v>0.84</v>
      </c>
      <c r="Y270" s="130">
        <f>SUM(V270:X270)</f>
        <v>1.77</v>
      </c>
      <c r="Z270" s="89">
        <v>1</v>
      </c>
      <c r="AA270" s="63" t="s">
        <v>191</v>
      </c>
      <c r="AB270" s="1"/>
      <c r="AD270" s="172">
        <f>V270/Y270</f>
        <v>0.52542372881355937</v>
      </c>
    </row>
    <row r="271" spans="1:30" ht="15" customHeight="1">
      <c r="A271" s="21">
        <v>130</v>
      </c>
      <c r="B271" s="21">
        <v>27</v>
      </c>
      <c r="C271" s="2" t="s">
        <v>218</v>
      </c>
      <c r="D271" s="5" t="s">
        <v>124</v>
      </c>
      <c r="E271" s="1">
        <v>12102304</v>
      </c>
      <c r="F271" s="1">
        <v>121017</v>
      </c>
      <c r="G271" s="1" t="s">
        <v>221</v>
      </c>
      <c r="H271" s="1">
        <v>31</v>
      </c>
      <c r="I271" s="1">
        <v>55</v>
      </c>
      <c r="J271" s="1">
        <v>51.54</v>
      </c>
      <c r="L271" s="1" t="s">
        <v>36</v>
      </c>
      <c r="M271" s="1">
        <v>115</v>
      </c>
      <c r="N271" s="1">
        <v>55</v>
      </c>
      <c r="O271" s="1">
        <v>25.08</v>
      </c>
      <c r="P271" s="2" t="s">
        <v>218</v>
      </c>
      <c r="Q271" s="5" t="s">
        <v>124</v>
      </c>
      <c r="R271" s="159">
        <v>44</v>
      </c>
      <c r="S271" s="131">
        <v>12.412916200401407</v>
      </c>
      <c r="T271" s="27">
        <v>2</v>
      </c>
      <c r="U271" s="37"/>
      <c r="V271" s="105">
        <v>1.34</v>
      </c>
      <c r="W271" s="105">
        <v>1.45</v>
      </c>
      <c r="X271" s="105">
        <v>0.54</v>
      </c>
      <c r="Y271" s="130">
        <f>SUM(V271:X271)</f>
        <v>3.33</v>
      </c>
      <c r="Z271" s="89">
        <v>1</v>
      </c>
      <c r="AA271" s="63">
        <v>0.15064439056208356</v>
      </c>
      <c r="AB271" s="1">
        <v>1</v>
      </c>
      <c r="AD271" s="171">
        <f>V271/Y271</f>
        <v>0.40240240240240244</v>
      </c>
    </row>
    <row r="272" spans="1:30" ht="15" customHeight="1">
      <c r="C272" s="2"/>
      <c r="D272" s="5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2"/>
      <c r="Q272" s="5"/>
      <c r="R272" s="159"/>
      <c r="S272" s="131"/>
      <c r="T272" s="27"/>
      <c r="U272" s="37"/>
      <c r="V272" s="105"/>
      <c r="W272" s="105"/>
      <c r="X272" s="105"/>
      <c r="Y272" s="130"/>
      <c r="Z272" s="89"/>
      <c r="AA272" s="63"/>
      <c r="AB272" s="1"/>
    </row>
    <row r="273" spans="1:30" ht="15" customHeight="1">
      <c r="C273" s="2"/>
      <c r="D273" s="5"/>
      <c r="E273" s="1"/>
      <c r="F273" s="1"/>
      <c r="G273" s="1"/>
      <c r="H273" s="1"/>
      <c r="I273" s="1"/>
      <c r="J273" s="1"/>
      <c r="L273" s="1"/>
      <c r="M273" s="1"/>
      <c r="N273" s="1"/>
      <c r="O273" s="1"/>
      <c r="P273" s="2"/>
      <c r="Q273" s="5"/>
      <c r="R273" s="159"/>
      <c r="S273" s="131">
        <f>AVERAGE(S268:S271)</f>
        <v>6.4089187530680061</v>
      </c>
      <c r="T273" s="195">
        <v>1</v>
      </c>
      <c r="U273" s="37"/>
      <c r="V273" s="105"/>
      <c r="W273" s="105"/>
      <c r="X273" s="105"/>
      <c r="Y273" s="63">
        <f>AVERAGE(Y268:Y271)</f>
        <v>3.3475703308758931</v>
      </c>
      <c r="Z273" s="151">
        <v>1</v>
      </c>
      <c r="AA273" s="63">
        <f>AVERAGE(AA268:AA271)</f>
        <v>0.14532219528104179</v>
      </c>
      <c r="AB273" s="155">
        <v>1</v>
      </c>
    </row>
    <row r="274" spans="1:30" ht="15" customHeight="1">
      <c r="C274" s="2"/>
      <c r="D274" s="5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2"/>
      <c r="Q274" s="5"/>
      <c r="R274" s="159"/>
      <c r="S274" s="131"/>
      <c r="T274" s="27"/>
      <c r="U274" s="37"/>
      <c r="V274" s="105"/>
      <c r="W274" s="105"/>
      <c r="X274" s="105"/>
      <c r="Y274" s="130"/>
      <c r="Z274" s="89"/>
      <c r="AA274" s="63"/>
      <c r="AB274" s="1"/>
    </row>
    <row r="275" spans="1:30" ht="15" customHeight="1">
      <c r="A275" s="21">
        <v>136</v>
      </c>
      <c r="B275" s="21">
        <v>28</v>
      </c>
      <c r="C275" s="21" t="s">
        <v>132</v>
      </c>
      <c r="D275" s="18" t="s">
        <v>133</v>
      </c>
      <c r="E275" s="133">
        <v>12042100</v>
      </c>
      <c r="F275" s="133">
        <v>120216</v>
      </c>
      <c r="G275" s="1" t="s">
        <v>407</v>
      </c>
      <c r="H275" s="1">
        <v>36</v>
      </c>
      <c r="I275" s="1">
        <v>43</v>
      </c>
      <c r="J275" s="1">
        <v>2.58</v>
      </c>
      <c r="L275" s="1" t="s">
        <v>220</v>
      </c>
      <c r="M275" s="1">
        <v>174</v>
      </c>
      <c r="N275" s="1">
        <v>44</v>
      </c>
      <c r="O275" s="1">
        <v>58.83</v>
      </c>
      <c r="P275" s="21" t="s">
        <v>132</v>
      </c>
      <c r="Q275" s="18" t="s">
        <v>133</v>
      </c>
      <c r="R275" s="160">
        <v>46</v>
      </c>
      <c r="S275" s="89">
        <v>64.500000000000014</v>
      </c>
      <c r="T275" s="91">
        <v>3</v>
      </c>
      <c r="U275" s="76"/>
      <c r="V275" s="109">
        <v>13.74</v>
      </c>
      <c r="W275" s="109">
        <v>3.15</v>
      </c>
      <c r="X275" s="109">
        <v>1.2</v>
      </c>
      <c r="Y275" s="74">
        <f>SUM(V275:X275)</f>
        <v>18.09</v>
      </c>
      <c r="Z275" s="31">
        <v>2</v>
      </c>
      <c r="AA275" s="43">
        <v>0.42</v>
      </c>
      <c r="AB275" s="1">
        <v>1</v>
      </c>
      <c r="AD275" s="172">
        <f>V275/Y275</f>
        <v>0.7595356550580431</v>
      </c>
    </row>
    <row r="276" spans="1:30" ht="15" customHeight="1">
      <c r="A276" s="21">
        <v>137</v>
      </c>
      <c r="B276" s="21">
        <v>28</v>
      </c>
      <c r="C276" s="21" t="s">
        <v>132</v>
      </c>
      <c r="D276" s="18" t="s">
        <v>247</v>
      </c>
      <c r="E276" s="133">
        <v>12042104</v>
      </c>
      <c r="F276" s="133">
        <v>120219</v>
      </c>
      <c r="G276" s="1" t="s">
        <v>407</v>
      </c>
      <c r="H276" s="1">
        <v>37</v>
      </c>
      <c r="I276" s="1">
        <v>38</v>
      </c>
      <c r="J276" s="1">
        <v>47.88</v>
      </c>
      <c r="K276" s="1"/>
      <c r="L276" s="1" t="s">
        <v>220</v>
      </c>
      <c r="M276" s="1">
        <v>176</v>
      </c>
      <c r="N276" s="1">
        <v>11</v>
      </c>
      <c r="O276" s="1">
        <v>57.32</v>
      </c>
      <c r="P276" s="21" t="s">
        <v>132</v>
      </c>
      <c r="Q276" s="18" t="s">
        <v>247</v>
      </c>
      <c r="R276" s="160">
        <v>46</v>
      </c>
      <c r="S276" s="87">
        <v>0.25186237283806284</v>
      </c>
      <c r="T276" s="131">
        <v>1</v>
      </c>
      <c r="U276" s="76"/>
      <c r="V276" s="103">
        <v>1.57</v>
      </c>
      <c r="W276" s="103">
        <v>0.94</v>
      </c>
      <c r="X276" s="103">
        <v>0.05</v>
      </c>
      <c r="Y276" s="74">
        <f>SUM(V276:X276)</f>
        <v>2.5599999999999996</v>
      </c>
      <c r="Z276" s="89">
        <v>1</v>
      </c>
      <c r="AA276" s="43" t="s">
        <v>191</v>
      </c>
      <c r="AB276" s="1"/>
      <c r="AD276" s="172">
        <f>V276/Y276</f>
        <v>0.61328125000000011</v>
      </c>
    </row>
    <row r="277" spans="1:30" ht="15" customHeight="1">
      <c r="A277" s="21">
        <v>138</v>
      </c>
      <c r="B277" s="21">
        <v>28</v>
      </c>
      <c r="C277" s="21" t="s">
        <v>132</v>
      </c>
      <c r="D277" s="18" t="s">
        <v>248</v>
      </c>
      <c r="E277" s="1">
        <v>13031903</v>
      </c>
      <c r="F277" s="177">
        <v>130211</v>
      </c>
      <c r="G277" s="1" t="s">
        <v>221</v>
      </c>
      <c r="H277" s="1">
        <v>35</v>
      </c>
      <c r="I277" s="1">
        <v>9</v>
      </c>
      <c r="J277" s="1">
        <v>19.2</v>
      </c>
      <c r="L277" s="1" t="s">
        <v>36</v>
      </c>
      <c r="M277" s="1">
        <v>173</v>
      </c>
      <c r="N277" s="1">
        <v>9</v>
      </c>
      <c r="O277" s="1">
        <v>13.2</v>
      </c>
      <c r="P277" s="21" t="s">
        <v>132</v>
      </c>
      <c r="Q277" s="18" t="s">
        <v>248</v>
      </c>
      <c r="R277" s="160">
        <v>46</v>
      </c>
      <c r="S277" s="89">
        <v>0.52134394803129758</v>
      </c>
      <c r="T277" s="131">
        <v>1</v>
      </c>
      <c r="U277" s="76"/>
      <c r="V277" s="109">
        <v>13.85</v>
      </c>
      <c r="W277" s="109">
        <v>0.55000000000000004</v>
      </c>
      <c r="X277" s="109">
        <v>27.3</v>
      </c>
      <c r="Y277" s="74">
        <f>SUM(V277:X277)</f>
        <v>41.7</v>
      </c>
      <c r="Z277" s="42">
        <v>3</v>
      </c>
      <c r="AA277" s="43">
        <v>17.54</v>
      </c>
      <c r="AB277" s="1">
        <v>4</v>
      </c>
      <c r="AD277" s="171">
        <f>V277/Y277</f>
        <v>0.33213429256594723</v>
      </c>
    </row>
    <row r="278" spans="1:30" ht="15" customHeight="1">
      <c r="A278" s="21">
        <v>139</v>
      </c>
      <c r="B278" s="21">
        <v>28</v>
      </c>
      <c r="C278" s="21" t="s">
        <v>132</v>
      </c>
      <c r="D278" s="18" t="s">
        <v>29</v>
      </c>
      <c r="E278" s="1">
        <v>13031902</v>
      </c>
      <c r="F278" s="178">
        <v>130211</v>
      </c>
      <c r="G278" s="1" t="s">
        <v>407</v>
      </c>
      <c r="H278" s="1">
        <v>34</v>
      </c>
      <c r="I278" s="1">
        <v>59</v>
      </c>
      <c r="J278" s="1">
        <v>50.46</v>
      </c>
      <c r="K278" s="1"/>
      <c r="L278" s="1" t="s">
        <v>36</v>
      </c>
      <c r="M278" s="1">
        <v>173</v>
      </c>
      <c r="N278" s="1">
        <v>42</v>
      </c>
      <c r="O278" s="1">
        <v>56.4</v>
      </c>
      <c r="P278" s="21" t="s">
        <v>132</v>
      </c>
      <c r="Q278" s="18" t="s">
        <v>29</v>
      </c>
      <c r="R278" s="160">
        <v>46</v>
      </c>
      <c r="S278" s="96">
        <v>0.31089257665961562</v>
      </c>
      <c r="T278" s="131">
        <v>1</v>
      </c>
      <c r="U278" s="76"/>
      <c r="V278" s="109">
        <v>6.39</v>
      </c>
      <c r="W278" s="109">
        <v>0.77</v>
      </c>
      <c r="X278" s="109">
        <v>13.8</v>
      </c>
      <c r="Y278" s="74">
        <f>SUM(V278:X278)</f>
        <v>20.96</v>
      </c>
      <c r="Z278" s="42">
        <v>3</v>
      </c>
      <c r="AA278" s="43">
        <v>28.94</v>
      </c>
      <c r="AB278" s="1">
        <v>5</v>
      </c>
      <c r="AD278" s="171">
        <f>V278/Y278</f>
        <v>0.30486641221374045</v>
      </c>
    </row>
    <row r="279" spans="1:30" ht="15" customHeight="1">
      <c r="D279" s="18"/>
      <c r="E279" s="1"/>
      <c r="F279" s="134"/>
      <c r="G279" s="1"/>
      <c r="H279" s="1"/>
      <c r="I279" s="1"/>
      <c r="J279" s="1"/>
      <c r="K279" s="1"/>
      <c r="L279" s="1"/>
      <c r="M279" s="1"/>
      <c r="N279" s="1"/>
      <c r="O279" s="1"/>
      <c r="Q279" s="18"/>
      <c r="R279" s="160"/>
      <c r="S279" s="96"/>
      <c r="T279" s="131"/>
      <c r="U279" s="76"/>
      <c r="V279" s="109"/>
      <c r="W279" s="109"/>
      <c r="X279" s="109"/>
      <c r="Y279" s="74"/>
      <c r="Z279" s="42"/>
      <c r="AA279" s="43"/>
      <c r="AB279" s="1"/>
    </row>
    <row r="280" spans="1:30" ht="15" customHeight="1">
      <c r="D280" s="18"/>
      <c r="E280" s="1"/>
      <c r="F280" s="134"/>
      <c r="G280" s="1"/>
      <c r="H280" s="1"/>
      <c r="I280" s="1"/>
      <c r="J280" s="1"/>
      <c r="K280" s="1"/>
      <c r="L280" s="1"/>
      <c r="M280" s="1"/>
      <c r="N280" s="1"/>
      <c r="O280" s="1"/>
      <c r="Q280" s="18"/>
      <c r="R280" s="160"/>
      <c r="S280" s="131">
        <f>AVERAGE(S275:S278)</f>
        <v>16.396024724382247</v>
      </c>
      <c r="T280" s="148">
        <v>2</v>
      </c>
      <c r="U280" s="37"/>
      <c r="V280" s="105"/>
      <c r="W280" s="105"/>
      <c r="X280" s="105"/>
      <c r="Y280" s="63">
        <f>AVERAGE(Y275:Y278)</f>
        <v>20.827500000000001</v>
      </c>
      <c r="Z280" s="196">
        <v>3</v>
      </c>
      <c r="AA280" s="63">
        <f>AVERAGE(AA275:AA278)</f>
        <v>15.633333333333335</v>
      </c>
      <c r="AB280" s="158">
        <v>4</v>
      </c>
    </row>
    <row r="281" spans="1:30" ht="15" customHeight="1">
      <c r="D281" s="18"/>
      <c r="E281" s="1"/>
      <c r="F281" s="134"/>
      <c r="G281" s="1"/>
      <c r="H281" s="1"/>
      <c r="I281" s="1"/>
      <c r="J281" s="1"/>
      <c r="K281" s="1"/>
      <c r="L281" s="1"/>
      <c r="M281" s="1"/>
      <c r="N281" s="1"/>
      <c r="O281" s="1"/>
      <c r="Q281" s="18"/>
      <c r="R281" s="160"/>
      <c r="S281" s="96"/>
      <c r="T281" s="131"/>
      <c r="U281" s="76"/>
      <c r="V281" s="109"/>
      <c r="W281" s="109"/>
      <c r="X281" s="109"/>
      <c r="Y281" s="74"/>
      <c r="Z281" s="42"/>
      <c r="AA281" s="43"/>
      <c r="AB281" s="1"/>
    </row>
    <row r="282" spans="1:30" ht="15" customHeight="1">
      <c r="A282" s="21">
        <v>97</v>
      </c>
      <c r="B282" s="21">
        <v>24</v>
      </c>
      <c r="C282" s="2" t="s">
        <v>102</v>
      </c>
      <c r="D282" s="5" t="s">
        <v>6</v>
      </c>
      <c r="E282" s="32" t="s">
        <v>415</v>
      </c>
      <c r="F282" s="32" t="s">
        <v>216</v>
      </c>
      <c r="G282" s="1" t="s">
        <v>317</v>
      </c>
      <c r="H282" s="1">
        <v>30</v>
      </c>
      <c r="I282" s="1">
        <v>38</v>
      </c>
      <c r="J282" s="1">
        <v>25.74</v>
      </c>
      <c r="L282" s="1" t="s">
        <v>304</v>
      </c>
      <c r="M282" s="1">
        <v>121</v>
      </c>
      <c r="N282" s="1">
        <v>10</v>
      </c>
      <c r="O282" s="1">
        <v>26.16</v>
      </c>
      <c r="P282" s="2" t="s">
        <v>102</v>
      </c>
      <c r="Q282" s="5" t="s">
        <v>6</v>
      </c>
      <c r="R282" s="159">
        <v>47</v>
      </c>
      <c r="S282" s="27">
        <v>2.6056117373996703</v>
      </c>
      <c r="T282" s="131">
        <v>1</v>
      </c>
      <c r="U282" s="31"/>
      <c r="V282" s="107">
        <v>5.65</v>
      </c>
      <c r="W282" s="107">
        <v>4.96</v>
      </c>
      <c r="X282" s="107">
        <v>0.66</v>
      </c>
      <c r="Y282" s="58">
        <v>10.94</v>
      </c>
      <c r="Z282" s="31">
        <v>2</v>
      </c>
      <c r="AA282" s="35">
        <v>0.72</v>
      </c>
      <c r="AB282" s="1">
        <v>1</v>
      </c>
      <c r="AD282" s="172">
        <f>V282/Y282</f>
        <v>0.51645338208409508</v>
      </c>
    </row>
    <row r="283" spans="1:30" ht="15" customHeight="1">
      <c r="A283" s="21">
        <v>105</v>
      </c>
      <c r="B283" s="21">
        <v>24</v>
      </c>
      <c r="C283" s="2" t="s">
        <v>102</v>
      </c>
      <c r="D283" s="118" t="s">
        <v>270</v>
      </c>
      <c r="E283" s="1">
        <v>14042800</v>
      </c>
      <c r="F283" s="1">
        <v>140330</v>
      </c>
      <c r="G283" s="1" t="s">
        <v>271</v>
      </c>
      <c r="H283" s="1">
        <v>30</v>
      </c>
      <c r="I283" s="1">
        <v>49</v>
      </c>
      <c r="J283" s="1">
        <v>51</v>
      </c>
      <c r="K283" s="1"/>
      <c r="L283" s="1" t="s">
        <v>491</v>
      </c>
      <c r="M283" s="1">
        <v>121</v>
      </c>
      <c r="N283" s="1">
        <v>56</v>
      </c>
      <c r="O283" s="1">
        <v>27</v>
      </c>
      <c r="P283" s="2" t="s">
        <v>102</v>
      </c>
      <c r="Q283" s="118" t="s">
        <v>270</v>
      </c>
      <c r="R283" s="168">
        <v>47</v>
      </c>
      <c r="S283" s="91">
        <v>6.2</v>
      </c>
      <c r="T283" s="131">
        <v>1</v>
      </c>
      <c r="U283" s="50"/>
      <c r="V283" s="119">
        <v>15.389100147628568</v>
      </c>
      <c r="W283" s="120">
        <v>5.8865156397784899</v>
      </c>
      <c r="X283" s="120">
        <v>8.5377377551938185</v>
      </c>
      <c r="Y283" s="121">
        <v>29.813353542600879</v>
      </c>
      <c r="Z283" s="42">
        <v>3</v>
      </c>
      <c r="AA283" s="87">
        <v>0.06</v>
      </c>
      <c r="AB283" s="1">
        <v>1</v>
      </c>
      <c r="AD283" s="172">
        <f>V283/Y283</f>
        <v>0.51618145290628858</v>
      </c>
    </row>
    <row r="284" spans="1:30" ht="15" customHeight="1">
      <c r="A284" s="21">
        <v>107</v>
      </c>
      <c r="B284" s="21">
        <v>25</v>
      </c>
      <c r="C284" s="4" t="s">
        <v>115</v>
      </c>
      <c r="D284" s="118" t="s">
        <v>117</v>
      </c>
      <c r="E284" s="1"/>
      <c r="F284" s="1">
        <v>1110</v>
      </c>
      <c r="G284" s="1" t="s">
        <v>34</v>
      </c>
      <c r="H284" s="1">
        <v>34</v>
      </c>
      <c r="I284" s="1">
        <v>35</v>
      </c>
      <c r="J284" s="1">
        <v>11.82</v>
      </c>
      <c r="K284" s="1"/>
      <c r="L284" s="1" t="s">
        <v>36</v>
      </c>
      <c r="M284" s="1">
        <v>127</v>
      </c>
      <c r="N284" s="1">
        <v>23</v>
      </c>
      <c r="O284" s="1">
        <v>42.95</v>
      </c>
      <c r="P284" s="4" t="s">
        <v>115</v>
      </c>
      <c r="Q284" s="118" t="s">
        <v>117</v>
      </c>
      <c r="R284" s="168">
        <v>47</v>
      </c>
      <c r="S284" s="91">
        <v>12</v>
      </c>
      <c r="T284" s="27">
        <v>2</v>
      </c>
      <c r="U284" s="50"/>
      <c r="V284" s="119"/>
      <c r="W284" s="120"/>
      <c r="X284" s="120"/>
      <c r="Y284" s="121">
        <v>20</v>
      </c>
      <c r="Z284" s="31">
        <v>2</v>
      </c>
      <c r="AA284" s="87"/>
      <c r="AB284" s="12"/>
      <c r="AD284" s="171">
        <f>V284/Y284</f>
        <v>0</v>
      </c>
    </row>
    <row r="285" spans="1:30" ht="15" customHeight="1">
      <c r="A285" s="21">
        <v>108</v>
      </c>
      <c r="B285" s="21">
        <v>25</v>
      </c>
      <c r="C285" s="4" t="s">
        <v>115</v>
      </c>
      <c r="D285" s="118" t="s">
        <v>118</v>
      </c>
      <c r="E285" s="1"/>
      <c r="F285" s="1">
        <v>1110</v>
      </c>
      <c r="G285" s="1" t="s">
        <v>34</v>
      </c>
      <c r="H285" s="1">
        <v>34</v>
      </c>
      <c r="I285" s="1">
        <v>37</v>
      </c>
      <c r="J285" s="1">
        <v>49.91</v>
      </c>
      <c r="K285" s="1"/>
      <c r="L285" s="1" t="s">
        <v>36</v>
      </c>
      <c r="M285" s="1">
        <v>127</v>
      </c>
      <c r="N285" s="1">
        <v>47</v>
      </c>
      <c r="O285" s="1">
        <v>37.69</v>
      </c>
      <c r="P285" s="4" t="s">
        <v>115</v>
      </c>
      <c r="Q285" s="118" t="s">
        <v>118</v>
      </c>
      <c r="R285" s="168">
        <v>47</v>
      </c>
      <c r="S285" s="91">
        <v>56</v>
      </c>
      <c r="T285" s="91">
        <v>3</v>
      </c>
      <c r="U285" s="50"/>
      <c r="V285" s="119"/>
      <c r="W285" s="120"/>
      <c r="X285" s="120"/>
      <c r="Y285" s="121">
        <v>80</v>
      </c>
      <c r="Z285" s="42">
        <v>3</v>
      </c>
      <c r="AA285" s="87"/>
      <c r="AB285" s="74"/>
      <c r="AD285" s="171">
        <f>V285/Y285</f>
        <v>0</v>
      </c>
    </row>
    <row r="286" spans="1:30" ht="15" customHeight="1">
      <c r="A286" s="21">
        <v>109</v>
      </c>
      <c r="B286" s="21">
        <v>25</v>
      </c>
      <c r="C286" s="4" t="s">
        <v>115</v>
      </c>
      <c r="D286" s="118" t="s">
        <v>119</v>
      </c>
      <c r="E286" s="1"/>
      <c r="F286" s="1">
        <v>1110</v>
      </c>
      <c r="G286" s="1" t="s">
        <v>34</v>
      </c>
      <c r="H286" s="1">
        <v>34</v>
      </c>
      <c r="I286" s="1">
        <v>57</v>
      </c>
      <c r="J286" s="1">
        <v>37.1</v>
      </c>
      <c r="K286" s="1"/>
      <c r="L286" s="1" t="s">
        <v>36</v>
      </c>
      <c r="M286" s="1">
        <v>128</v>
      </c>
      <c r="N286" s="1">
        <v>42</v>
      </c>
      <c r="O286" s="1">
        <v>54.9</v>
      </c>
      <c r="P286" s="4" t="s">
        <v>115</v>
      </c>
      <c r="Q286" s="118" t="s">
        <v>119</v>
      </c>
      <c r="R286" s="168">
        <v>47</v>
      </c>
      <c r="S286" s="91">
        <v>44</v>
      </c>
      <c r="T286" s="27">
        <v>2</v>
      </c>
      <c r="U286" s="50"/>
      <c r="V286" s="119"/>
      <c r="W286" s="120"/>
      <c r="X286" s="120"/>
      <c r="Y286" s="121">
        <v>37</v>
      </c>
      <c r="Z286" s="42">
        <v>3</v>
      </c>
      <c r="AA286" s="87"/>
      <c r="AB286" s="12"/>
      <c r="AD286" s="171">
        <f>V286/Y286</f>
        <v>0</v>
      </c>
    </row>
    <row r="287" spans="1:30" ht="15" customHeight="1">
      <c r="C287" s="4"/>
      <c r="D287" s="11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"/>
      <c r="Q287" s="118"/>
      <c r="R287" s="168"/>
      <c r="S287" s="91"/>
      <c r="T287" s="27"/>
      <c r="U287" s="50"/>
      <c r="V287" s="119"/>
      <c r="W287" s="120"/>
      <c r="X287" s="120"/>
      <c r="Y287" s="121"/>
      <c r="Z287" s="42"/>
      <c r="AA287" s="87"/>
      <c r="AB287" s="12"/>
    </row>
    <row r="288" spans="1:30" ht="15" customHeight="1">
      <c r="C288" s="4"/>
      <c r="D288" s="11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"/>
      <c r="Q288" s="118"/>
      <c r="R288" s="168"/>
      <c r="S288" s="91">
        <f>AVERAGE(S282:S286)</f>
        <v>24.161122347479935</v>
      </c>
      <c r="T288" s="148">
        <v>2</v>
      </c>
      <c r="U288" s="50"/>
      <c r="V288" s="119"/>
      <c r="W288" s="120"/>
      <c r="X288" s="120"/>
      <c r="Y288" s="91">
        <f>AVERAGE(Y282:Y286)</f>
        <v>35.550670708520173</v>
      </c>
      <c r="Z288" s="116">
        <v>3</v>
      </c>
      <c r="AA288" s="43">
        <f>AVERAGE(AA282:AA286)</f>
        <v>0.39</v>
      </c>
      <c r="AB288" s="216">
        <v>1</v>
      </c>
    </row>
    <row r="289" spans="1:30" ht="15" customHeight="1">
      <c r="C289" s="4"/>
      <c r="D289" s="11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"/>
      <c r="Q289" s="118"/>
      <c r="R289" s="168"/>
      <c r="S289" s="91"/>
      <c r="T289" s="27"/>
      <c r="U289" s="50"/>
      <c r="V289" s="119"/>
      <c r="W289" s="120"/>
      <c r="X289" s="120"/>
      <c r="Y289" s="121"/>
      <c r="Z289" s="42"/>
      <c r="AA289" s="87"/>
      <c r="AB289" s="12"/>
    </row>
    <row r="290" spans="1:30" ht="15" customHeight="1">
      <c r="A290" s="21">
        <v>106</v>
      </c>
      <c r="B290" s="21">
        <v>25</v>
      </c>
      <c r="C290" s="4" t="s">
        <v>115</v>
      </c>
      <c r="D290" s="118" t="s">
        <v>116</v>
      </c>
      <c r="E290" s="1"/>
      <c r="F290" s="1">
        <v>1110</v>
      </c>
      <c r="G290" s="1" t="s">
        <v>34</v>
      </c>
      <c r="H290" s="1">
        <v>34</v>
      </c>
      <c r="I290" s="1">
        <v>43</v>
      </c>
      <c r="J290" s="1">
        <v>13.62</v>
      </c>
      <c r="K290" s="1"/>
      <c r="L290" s="1" t="s">
        <v>36</v>
      </c>
      <c r="M290" s="1">
        <v>125</v>
      </c>
      <c r="N290" s="1">
        <v>56</v>
      </c>
      <c r="O290" s="1">
        <v>3.69</v>
      </c>
      <c r="P290" s="4" t="s">
        <v>115</v>
      </c>
      <c r="Q290" s="118" t="s">
        <v>116</v>
      </c>
      <c r="R290" s="168">
        <v>48</v>
      </c>
      <c r="S290" s="91">
        <v>2</v>
      </c>
      <c r="T290" s="147">
        <v>1</v>
      </c>
      <c r="U290" s="50"/>
      <c r="V290" s="119"/>
      <c r="W290" s="120"/>
      <c r="X290" s="120"/>
      <c r="Y290" s="121">
        <v>1</v>
      </c>
      <c r="Z290" s="151">
        <v>1</v>
      </c>
      <c r="AA290" s="87"/>
      <c r="AB290" s="12"/>
    </row>
    <row r="291" spans="1:30" ht="15" customHeight="1">
      <c r="C291" s="4"/>
      <c r="D291" s="11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"/>
      <c r="Q291" s="118"/>
      <c r="R291" s="168"/>
      <c r="S291" s="91"/>
      <c r="T291" s="131"/>
      <c r="U291" s="50"/>
      <c r="V291" s="119"/>
      <c r="W291" s="120"/>
      <c r="X291" s="120"/>
      <c r="Y291" s="121"/>
      <c r="Z291" s="89"/>
      <c r="AA291" s="87"/>
      <c r="AB291" s="12"/>
    </row>
    <row r="292" spans="1:30" ht="15" customHeight="1">
      <c r="C292" s="4"/>
      <c r="D292" s="11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"/>
      <c r="Q292" s="118"/>
      <c r="R292" s="168"/>
      <c r="S292" s="91"/>
      <c r="T292" s="131"/>
      <c r="U292" s="50"/>
      <c r="V292" s="119"/>
      <c r="W292" s="120"/>
      <c r="X292" s="120"/>
      <c r="Y292" s="121"/>
      <c r="Z292" s="89"/>
      <c r="AA292" s="87"/>
      <c r="AB292" s="12"/>
    </row>
    <row r="293" spans="1:30" ht="15" customHeight="1">
      <c r="C293" s="4"/>
      <c r="D293" s="11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"/>
      <c r="Q293" s="118"/>
      <c r="R293" s="168"/>
      <c r="S293" s="91"/>
      <c r="T293" s="131"/>
      <c r="U293" s="50"/>
      <c r="V293" s="119"/>
      <c r="W293" s="120"/>
      <c r="X293" s="120"/>
      <c r="Y293" s="121"/>
      <c r="Z293" s="89"/>
      <c r="AA293" s="87"/>
      <c r="AB293" s="12"/>
    </row>
    <row r="294" spans="1:30" ht="15" customHeight="1">
      <c r="A294" s="21">
        <v>110</v>
      </c>
      <c r="B294" s="21">
        <v>26</v>
      </c>
      <c r="C294" s="2" t="s">
        <v>59</v>
      </c>
      <c r="D294" s="5" t="s">
        <v>383</v>
      </c>
      <c r="E294" s="51">
        <v>10111000</v>
      </c>
      <c r="F294" s="1">
        <v>101110</v>
      </c>
      <c r="G294" s="51" t="s">
        <v>34</v>
      </c>
      <c r="H294" s="51">
        <v>35</v>
      </c>
      <c r="I294" s="51">
        <v>25</v>
      </c>
      <c r="J294" s="51">
        <v>7.85</v>
      </c>
      <c r="K294" s="48"/>
      <c r="L294" s="51" t="s">
        <v>36</v>
      </c>
      <c r="M294" s="51">
        <v>139</v>
      </c>
      <c r="N294" s="51">
        <v>53</v>
      </c>
      <c r="O294" s="51">
        <v>57.31</v>
      </c>
      <c r="P294" s="2" t="s">
        <v>59</v>
      </c>
      <c r="Q294" s="5" t="s">
        <v>383</v>
      </c>
      <c r="R294" s="159">
        <v>49</v>
      </c>
      <c r="S294" s="27">
        <v>258.89153324009749</v>
      </c>
      <c r="T294" s="89">
        <v>4</v>
      </c>
      <c r="U294" s="31"/>
      <c r="V294" s="107" t="s">
        <v>3</v>
      </c>
      <c r="W294" s="107" t="s">
        <v>3</v>
      </c>
      <c r="X294" s="107" t="s">
        <v>3</v>
      </c>
      <c r="Y294" s="58" t="s">
        <v>384</v>
      </c>
      <c r="Z294" s="31"/>
      <c r="AA294" s="43" t="s">
        <v>299</v>
      </c>
      <c r="AB294" s="1"/>
      <c r="AD294" s="172"/>
    </row>
    <row r="295" spans="1:30" ht="15" customHeight="1">
      <c r="A295" s="21">
        <v>111</v>
      </c>
      <c r="B295" s="21">
        <v>26</v>
      </c>
      <c r="C295" s="2" t="s">
        <v>59</v>
      </c>
      <c r="D295" s="5" t="s">
        <v>385</v>
      </c>
      <c r="E295" s="51">
        <v>11072200</v>
      </c>
      <c r="F295" s="1">
        <v>110722</v>
      </c>
      <c r="G295" s="51" t="s">
        <v>34</v>
      </c>
      <c r="H295" s="51">
        <v>35</v>
      </c>
      <c r="I295" s="51">
        <v>20</v>
      </c>
      <c r="J295" s="51">
        <v>14.18</v>
      </c>
      <c r="K295" s="51"/>
      <c r="L295" s="51" t="s">
        <v>36</v>
      </c>
      <c r="M295" s="51">
        <v>139</v>
      </c>
      <c r="N295" s="51">
        <v>38</v>
      </c>
      <c r="O295" s="51">
        <v>35.200000000000003</v>
      </c>
      <c r="P295" s="2" t="s">
        <v>59</v>
      </c>
      <c r="Q295" s="5" t="s">
        <v>385</v>
      </c>
      <c r="R295" s="159">
        <v>49</v>
      </c>
      <c r="S295" s="27">
        <v>295.16039024426652</v>
      </c>
      <c r="T295" s="89">
        <v>4</v>
      </c>
      <c r="U295" s="31"/>
      <c r="V295" s="107" t="s">
        <v>3</v>
      </c>
      <c r="W295" s="107" t="s">
        <v>3</v>
      </c>
      <c r="X295" s="107" t="s">
        <v>3</v>
      </c>
      <c r="Y295" s="58" t="s">
        <v>255</v>
      </c>
      <c r="Z295" s="31"/>
      <c r="AA295" s="43" t="s">
        <v>299</v>
      </c>
    </row>
    <row r="296" spans="1:30" ht="15" customHeight="1">
      <c r="A296" s="21">
        <v>112</v>
      </c>
      <c r="B296" s="21">
        <v>26</v>
      </c>
      <c r="C296" s="2" t="s">
        <v>59</v>
      </c>
      <c r="D296" s="5" t="s">
        <v>386</v>
      </c>
      <c r="E296" s="51">
        <v>11120500</v>
      </c>
      <c r="F296" s="1">
        <v>111205</v>
      </c>
      <c r="G296" s="51" t="s">
        <v>34</v>
      </c>
      <c r="H296" s="51">
        <v>38</v>
      </c>
      <c r="I296" s="51">
        <v>13</v>
      </c>
      <c r="J296" s="51">
        <v>71</v>
      </c>
      <c r="K296" s="51"/>
      <c r="L296" s="51" t="s">
        <v>36</v>
      </c>
      <c r="M296" s="51">
        <v>139</v>
      </c>
      <c r="N296" s="51">
        <v>51</v>
      </c>
      <c r="O296" s="51">
        <v>29.27</v>
      </c>
      <c r="P296" s="2" t="s">
        <v>59</v>
      </c>
      <c r="Q296" s="5" t="s">
        <v>386</v>
      </c>
      <c r="R296" s="159">
        <v>49</v>
      </c>
      <c r="S296" s="27">
        <v>425.62736090892423</v>
      </c>
      <c r="T296" s="89">
        <v>4</v>
      </c>
      <c r="U296" s="31"/>
      <c r="V296" s="107" t="s">
        <v>3</v>
      </c>
      <c r="W296" s="107" t="s">
        <v>3</v>
      </c>
      <c r="X296" s="107" t="s">
        <v>3</v>
      </c>
      <c r="Y296" s="58" t="s">
        <v>255</v>
      </c>
      <c r="Z296" s="31"/>
      <c r="AA296" s="43" t="s">
        <v>299</v>
      </c>
    </row>
    <row r="297" spans="1:30" ht="15" customHeight="1">
      <c r="A297" s="21">
        <v>113</v>
      </c>
      <c r="B297" s="21">
        <v>26</v>
      </c>
      <c r="C297" s="2" t="s">
        <v>59</v>
      </c>
      <c r="D297" s="21" t="s">
        <v>387</v>
      </c>
      <c r="E297" s="12">
        <v>11122300</v>
      </c>
      <c r="F297" s="47" t="s">
        <v>388</v>
      </c>
      <c r="G297" s="20" t="s">
        <v>34</v>
      </c>
      <c r="H297" s="48">
        <v>35</v>
      </c>
      <c r="I297" s="48">
        <v>37</v>
      </c>
      <c r="J297" s="48">
        <v>53.46</v>
      </c>
      <c r="K297" s="48"/>
      <c r="L297" s="48" t="s">
        <v>36</v>
      </c>
      <c r="M297" s="48">
        <v>139</v>
      </c>
      <c r="N297" s="48">
        <v>46</v>
      </c>
      <c r="O297" s="48">
        <v>38.01</v>
      </c>
      <c r="P297" s="2" t="s">
        <v>59</v>
      </c>
      <c r="Q297" s="21" t="s">
        <v>387</v>
      </c>
      <c r="R297" s="159">
        <v>49</v>
      </c>
      <c r="S297" s="89">
        <v>542.94127760312495</v>
      </c>
      <c r="T297" s="89">
        <v>5</v>
      </c>
      <c r="U297" s="89"/>
      <c r="V297" s="103">
        <v>6.2822531120810146</v>
      </c>
      <c r="W297" s="103">
        <v>3.1986102393331861</v>
      </c>
      <c r="X297" s="103">
        <v>11.88191632656679</v>
      </c>
      <c r="Y297" s="60">
        <f>V297+W297+X297</f>
        <v>21.362779677980988</v>
      </c>
      <c r="Z297" s="42">
        <v>3</v>
      </c>
      <c r="AA297" s="43">
        <v>1.1666766650518012</v>
      </c>
      <c r="AB297" s="1">
        <v>1</v>
      </c>
      <c r="AD297" s="171">
        <f>V297/Y297</f>
        <v>0.29407470407777736</v>
      </c>
    </row>
    <row r="298" spans="1:30" ht="15" customHeight="1">
      <c r="A298" s="21">
        <v>114</v>
      </c>
      <c r="B298" s="21">
        <v>26</v>
      </c>
      <c r="C298" s="2" t="s">
        <v>59</v>
      </c>
      <c r="D298" s="21" t="s">
        <v>195</v>
      </c>
      <c r="E298" s="47">
        <v>12082801</v>
      </c>
      <c r="F298" s="1">
        <v>120802</v>
      </c>
      <c r="G298" s="20" t="s">
        <v>34</v>
      </c>
      <c r="H298" s="48">
        <v>35</v>
      </c>
      <c r="I298" s="48">
        <v>37</v>
      </c>
      <c r="J298" s="48">
        <v>53.46</v>
      </c>
      <c r="K298" s="48"/>
      <c r="L298" s="48" t="s">
        <v>36</v>
      </c>
      <c r="M298" s="48">
        <v>139</v>
      </c>
      <c r="N298" s="48">
        <v>46</v>
      </c>
      <c r="O298" s="48">
        <v>38.01</v>
      </c>
      <c r="P298" s="2" t="s">
        <v>59</v>
      </c>
      <c r="Q298" s="21" t="s">
        <v>195</v>
      </c>
      <c r="R298" s="159">
        <v>49</v>
      </c>
      <c r="S298" s="88">
        <v>455.06116323577146</v>
      </c>
      <c r="T298" s="89">
        <v>4</v>
      </c>
      <c r="U298" s="89"/>
      <c r="V298" s="103">
        <v>34.779590691070375</v>
      </c>
      <c r="W298" s="103">
        <v>39.186232582979947</v>
      </c>
      <c r="X298" s="103">
        <v>5.5041444993288815</v>
      </c>
      <c r="Y298" s="60">
        <v>79.46996777337921</v>
      </c>
      <c r="Z298" s="42">
        <v>3</v>
      </c>
      <c r="AA298" s="43">
        <v>2.0604452825629873</v>
      </c>
      <c r="AB298" s="1">
        <v>2</v>
      </c>
      <c r="AD298" s="171">
        <f>V298/Y298</f>
        <v>0.43764445444661193</v>
      </c>
    </row>
    <row r="299" spans="1:30" ht="15" customHeight="1">
      <c r="A299" s="21">
        <v>115</v>
      </c>
      <c r="B299" s="21">
        <v>26</v>
      </c>
      <c r="C299" s="2" t="s">
        <v>59</v>
      </c>
      <c r="D299" s="21" t="s">
        <v>27</v>
      </c>
      <c r="E299" s="47" t="s">
        <v>291</v>
      </c>
      <c r="F299" s="1">
        <v>140409</v>
      </c>
      <c r="G299" s="20" t="s">
        <v>34</v>
      </c>
      <c r="H299" s="48">
        <v>35</v>
      </c>
      <c r="I299" s="48">
        <v>37</v>
      </c>
      <c r="J299" s="48">
        <v>53.46</v>
      </c>
      <c r="K299" s="48"/>
      <c r="L299" s="48" t="s">
        <v>36</v>
      </c>
      <c r="M299" s="48">
        <v>139</v>
      </c>
      <c r="N299" s="48">
        <v>46</v>
      </c>
      <c r="O299" s="48">
        <v>38.01</v>
      </c>
      <c r="P299" s="2" t="s">
        <v>59</v>
      </c>
      <c r="Q299" s="21" t="s">
        <v>27</v>
      </c>
      <c r="R299" s="159">
        <v>49</v>
      </c>
      <c r="S299" s="88">
        <v>652.54516668646738</v>
      </c>
      <c r="T299" s="89">
        <v>5</v>
      </c>
      <c r="U299" s="89"/>
      <c r="V299" s="103">
        <v>21.815896867784748</v>
      </c>
      <c r="W299" s="103">
        <v>6.4326328224651155</v>
      </c>
      <c r="X299" s="103">
        <v>20.764739033124247</v>
      </c>
      <c r="Y299" s="60">
        <v>49.013268723374111</v>
      </c>
      <c r="Z299" s="42">
        <v>3</v>
      </c>
      <c r="AA299" s="43">
        <v>1.4389890176032163</v>
      </c>
      <c r="AB299" s="1">
        <v>1</v>
      </c>
      <c r="AD299" s="171">
        <f>V299/Y299</f>
        <v>0.4451018558038119</v>
      </c>
    </row>
    <row r="300" spans="1:30" ht="15" customHeight="1">
      <c r="C300" s="2"/>
      <c r="E300" s="47"/>
      <c r="F300" s="1"/>
      <c r="G300" s="20"/>
      <c r="H300" s="48"/>
      <c r="I300" s="48"/>
      <c r="J300" s="48"/>
      <c r="K300" s="48"/>
      <c r="L300" s="48"/>
      <c r="M300" s="48"/>
      <c r="N300" s="48"/>
      <c r="O300" s="48"/>
      <c r="P300" s="2"/>
      <c r="R300" s="159"/>
      <c r="S300" s="88"/>
      <c r="T300" s="89"/>
      <c r="U300" s="89"/>
      <c r="V300" s="103"/>
      <c r="W300" s="103"/>
      <c r="X300" s="103"/>
      <c r="Y300" s="60"/>
      <c r="Z300" s="42"/>
      <c r="AA300" s="43"/>
      <c r="AB300" s="1"/>
    </row>
    <row r="301" spans="1:30" ht="15" customHeight="1">
      <c r="C301" s="2"/>
      <c r="E301" s="47"/>
      <c r="F301" s="1"/>
      <c r="G301" s="20"/>
      <c r="H301" s="48"/>
      <c r="I301" s="48"/>
      <c r="J301" s="48"/>
      <c r="K301" s="48"/>
      <c r="L301" s="48"/>
      <c r="M301" s="48"/>
      <c r="N301" s="48"/>
      <c r="O301" s="48"/>
      <c r="P301" s="2"/>
      <c r="R301" s="159"/>
      <c r="S301" s="91">
        <f>AVERAGE(S295:S299)</f>
        <v>474.26707173571094</v>
      </c>
      <c r="T301" s="149">
        <v>4</v>
      </c>
      <c r="U301" s="89"/>
      <c r="V301" s="103"/>
      <c r="W301" s="103"/>
      <c r="X301" s="103"/>
      <c r="Y301" s="91">
        <f>AVERAGE(Y295:Y299)</f>
        <v>49.948672058244767</v>
      </c>
      <c r="Z301" s="116">
        <v>3</v>
      </c>
      <c r="AA301" s="43">
        <f>AVERAGE(AA295:AA299)</f>
        <v>1.5553703217393349</v>
      </c>
      <c r="AB301" s="155">
        <v>1</v>
      </c>
    </row>
    <row r="302" spans="1:30" ht="15" customHeight="1">
      <c r="C302" s="2"/>
      <c r="E302" s="47"/>
      <c r="F302" s="1"/>
      <c r="G302" s="20"/>
      <c r="H302" s="48"/>
      <c r="I302" s="48"/>
      <c r="J302" s="48"/>
      <c r="K302" s="48"/>
      <c r="L302" s="48"/>
      <c r="M302" s="48"/>
      <c r="N302" s="48"/>
      <c r="O302" s="48"/>
      <c r="P302" s="2"/>
      <c r="R302" s="159"/>
      <c r="S302" s="88"/>
      <c r="T302" s="89"/>
      <c r="U302" s="89"/>
      <c r="V302" s="103"/>
      <c r="W302" s="103"/>
      <c r="X302" s="103"/>
      <c r="Y302" s="60"/>
      <c r="Z302" s="42"/>
      <c r="AA302" s="43"/>
      <c r="AB302" s="1"/>
    </row>
    <row r="303" spans="1:30" ht="15" customHeight="1">
      <c r="A303" s="21">
        <v>79</v>
      </c>
      <c r="B303" s="21">
        <v>14</v>
      </c>
      <c r="C303" s="2" t="s">
        <v>393</v>
      </c>
      <c r="D303" s="5" t="s">
        <v>250</v>
      </c>
      <c r="E303" s="47" t="s">
        <v>263</v>
      </c>
      <c r="F303" s="32" t="s">
        <v>264</v>
      </c>
      <c r="G303" s="1" t="s">
        <v>170</v>
      </c>
      <c r="H303" s="1">
        <v>41</v>
      </c>
      <c r="I303" s="1">
        <v>3</v>
      </c>
      <c r="J303" s="1">
        <v>26</v>
      </c>
      <c r="K303" s="1"/>
      <c r="L303" s="1" t="s">
        <v>355</v>
      </c>
      <c r="M303" s="1">
        <v>37</v>
      </c>
      <c r="N303" s="1">
        <v>28</v>
      </c>
      <c r="O303" s="1">
        <v>44</v>
      </c>
      <c r="P303" s="2" t="s">
        <v>393</v>
      </c>
      <c r="Q303" s="5" t="s">
        <v>250</v>
      </c>
      <c r="R303" s="159">
        <v>62</v>
      </c>
      <c r="S303" s="27">
        <v>4.7864344118414905</v>
      </c>
      <c r="T303" s="147">
        <v>1</v>
      </c>
      <c r="U303" s="31"/>
      <c r="V303" s="107">
        <v>10.61</v>
      </c>
      <c r="W303" s="107">
        <v>2.89</v>
      </c>
      <c r="X303" s="107">
        <v>1.05</v>
      </c>
      <c r="Y303" s="58">
        <v>14.55</v>
      </c>
      <c r="Z303" s="152">
        <v>2</v>
      </c>
      <c r="AA303" s="35">
        <v>9.59</v>
      </c>
      <c r="AB303" s="157">
        <v>3</v>
      </c>
      <c r="AD303" s="172">
        <f>V303/Y303</f>
        <v>0.72920962199312711</v>
      </c>
    </row>
    <row r="304" spans="1:30" ht="15" customHeight="1">
      <c r="A304" s="21">
        <v>14</v>
      </c>
      <c r="B304" s="21">
        <v>1</v>
      </c>
      <c r="C304" s="2" t="s">
        <v>17</v>
      </c>
      <c r="D304" s="65" t="s">
        <v>361</v>
      </c>
      <c r="E304" s="1">
        <v>10092400</v>
      </c>
      <c r="F304" s="1">
        <v>100911</v>
      </c>
      <c r="G304" s="1" t="s">
        <v>170</v>
      </c>
      <c r="H304" s="1">
        <v>41</v>
      </c>
      <c r="I304" s="1">
        <v>30</v>
      </c>
      <c r="J304" s="1">
        <v>2</v>
      </c>
      <c r="K304" s="1"/>
      <c r="L304" s="1" t="s">
        <v>171</v>
      </c>
      <c r="M304" s="1">
        <v>81</v>
      </c>
      <c r="N304" s="1">
        <v>42</v>
      </c>
      <c r="O304" s="1">
        <v>44</v>
      </c>
      <c r="P304" s="2" t="s">
        <v>17</v>
      </c>
      <c r="Q304" s="65" t="s">
        <v>361</v>
      </c>
      <c r="R304" s="161"/>
      <c r="S304" s="89">
        <v>501.77864745027085</v>
      </c>
      <c r="T304" s="150">
        <v>5</v>
      </c>
      <c r="U304" s="89"/>
      <c r="V304" s="48">
        <v>40.75</v>
      </c>
      <c r="W304" s="99">
        <v>8.58</v>
      </c>
      <c r="X304" s="98">
        <v>5.25</v>
      </c>
      <c r="Y304" s="91">
        <v>54.58</v>
      </c>
      <c r="Z304" s="116">
        <v>3</v>
      </c>
      <c r="AA304" s="87">
        <v>0</v>
      </c>
      <c r="AB304" s="155">
        <v>1</v>
      </c>
    </row>
    <row r="305" spans="1:28" ht="15" customHeight="1">
      <c r="A305" s="21">
        <v>45</v>
      </c>
      <c r="B305" s="122">
        <v>3</v>
      </c>
      <c r="C305" s="2" t="s">
        <v>233</v>
      </c>
      <c r="D305" s="4" t="s">
        <v>402</v>
      </c>
      <c r="E305" s="32" t="s">
        <v>403</v>
      </c>
      <c r="F305" s="32" t="s">
        <v>485</v>
      </c>
      <c r="G305" s="1" t="s">
        <v>174</v>
      </c>
      <c r="H305" s="1">
        <v>24</v>
      </c>
      <c r="I305" s="1">
        <v>22</v>
      </c>
      <c r="J305" s="1">
        <v>38.64</v>
      </c>
      <c r="K305" s="1"/>
      <c r="L305" s="1" t="s">
        <v>171</v>
      </c>
      <c r="M305" s="1">
        <v>128</v>
      </c>
      <c r="N305" s="1">
        <v>19</v>
      </c>
      <c r="O305" s="1">
        <v>37.56</v>
      </c>
      <c r="P305" s="2" t="s">
        <v>233</v>
      </c>
      <c r="Q305" s="4" t="s">
        <v>402</v>
      </c>
      <c r="R305" s="159"/>
      <c r="S305" s="95">
        <v>1.3353685489343514E-2</v>
      </c>
      <c r="T305" s="147">
        <v>1</v>
      </c>
      <c r="U305" s="89"/>
      <c r="V305" s="48">
        <v>0</v>
      </c>
      <c r="W305" s="48">
        <v>0</v>
      </c>
      <c r="X305" s="48">
        <v>0</v>
      </c>
      <c r="Y305" s="43">
        <v>0</v>
      </c>
      <c r="Z305" s="151">
        <v>1</v>
      </c>
      <c r="AA305" s="43">
        <v>0</v>
      </c>
      <c r="AB305" s="155">
        <v>1</v>
      </c>
    </row>
    <row r="306" spans="1:28" ht="15" customHeight="1">
      <c r="A306" s="21">
        <v>46</v>
      </c>
      <c r="B306" s="122">
        <v>3</v>
      </c>
      <c r="C306" s="2" t="s">
        <v>233</v>
      </c>
      <c r="D306" s="4" t="s">
        <v>192</v>
      </c>
      <c r="E306" s="32" t="s">
        <v>148</v>
      </c>
      <c r="F306" s="1">
        <v>101010</v>
      </c>
      <c r="G306" s="12" t="s">
        <v>353</v>
      </c>
      <c r="H306" s="12">
        <v>16</v>
      </c>
      <c r="I306" s="12">
        <v>0</v>
      </c>
      <c r="J306" s="12">
        <v>3.4</v>
      </c>
      <c r="K306" s="12"/>
      <c r="L306" s="12" t="s">
        <v>354</v>
      </c>
      <c r="M306" s="12">
        <v>5</v>
      </c>
      <c r="N306" s="12">
        <v>42</v>
      </c>
      <c r="O306" s="12">
        <v>32.85</v>
      </c>
      <c r="P306" s="2" t="s">
        <v>233</v>
      </c>
      <c r="Q306" s="4" t="s">
        <v>192</v>
      </c>
      <c r="R306" s="159"/>
      <c r="S306" s="89">
        <v>6.5449503882781812</v>
      </c>
      <c r="T306" s="147">
        <v>1</v>
      </c>
      <c r="U306" s="89"/>
      <c r="V306" s="48">
        <v>2.7795597229913445</v>
      </c>
      <c r="W306" s="48">
        <v>0.5573633688202414</v>
      </c>
      <c r="X306" s="48">
        <v>0.49016998512186266</v>
      </c>
      <c r="Y306" s="91">
        <f>SUM(V306:X306)</f>
        <v>3.8270930769334486</v>
      </c>
      <c r="Z306" s="151">
        <v>1</v>
      </c>
      <c r="AA306" s="43">
        <v>18.2</v>
      </c>
      <c r="AB306" s="158">
        <v>4</v>
      </c>
    </row>
    <row r="307" spans="1:28" ht="15" customHeight="1">
      <c r="A307" s="21">
        <v>118</v>
      </c>
      <c r="B307" s="21">
        <v>27</v>
      </c>
      <c r="C307" s="2" t="s">
        <v>218</v>
      </c>
      <c r="D307" s="5" t="s">
        <v>325</v>
      </c>
      <c r="E307" s="34" t="s">
        <v>242</v>
      </c>
      <c r="F307" s="32" t="s">
        <v>243</v>
      </c>
      <c r="G307" s="1" t="s">
        <v>147</v>
      </c>
      <c r="H307" s="1">
        <v>12</v>
      </c>
      <c r="I307" s="1">
        <v>8</v>
      </c>
      <c r="J307" s="1">
        <v>45.63</v>
      </c>
      <c r="K307" s="1"/>
      <c r="L307" s="1" t="s">
        <v>304</v>
      </c>
      <c r="M307" s="1">
        <v>96</v>
      </c>
      <c r="N307" s="1">
        <v>49</v>
      </c>
      <c r="O307" s="1">
        <v>31.28</v>
      </c>
      <c r="P307" s="2" t="s">
        <v>218</v>
      </c>
      <c r="Q307" s="5" t="s">
        <v>325</v>
      </c>
      <c r="R307" s="159"/>
      <c r="S307" s="27">
        <v>5.0216138924842202</v>
      </c>
      <c r="T307" s="147">
        <v>1</v>
      </c>
      <c r="U307" s="42"/>
      <c r="V307" s="101">
        <v>2.76</v>
      </c>
      <c r="W307" s="101">
        <v>1.54</v>
      </c>
      <c r="X307" s="101">
        <v>0.84</v>
      </c>
      <c r="Y307" s="50">
        <v>5.14</v>
      </c>
      <c r="Z307" s="152">
        <v>2</v>
      </c>
      <c r="AA307" s="96">
        <v>1.66</v>
      </c>
      <c r="AB307" s="155">
        <v>1</v>
      </c>
    </row>
    <row r="308" spans="1:28" ht="15" customHeight="1">
      <c r="A308" s="21">
        <v>134</v>
      </c>
      <c r="B308" s="21">
        <v>27</v>
      </c>
      <c r="C308" s="2" t="s">
        <v>218</v>
      </c>
      <c r="D308" s="71" t="s">
        <v>273</v>
      </c>
      <c r="E308" s="46">
        <v>13041900</v>
      </c>
      <c r="F308" s="46" t="s">
        <v>290</v>
      </c>
      <c r="G308" s="1" t="s">
        <v>147</v>
      </c>
      <c r="H308" s="1">
        <v>54</v>
      </c>
      <c r="I308" s="1">
        <v>38</v>
      </c>
      <c r="J308" s="1">
        <v>56.51</v>
      </c>
      <c r="K308" s="1"/>
      <c r="L308" s="1" t="s">
        <v>304</v>
      </c>
      <c r="M308" s="1">
        <v>158</v>
      </c>
      <c r="N308" s="1">
        <v>49</v>
      </c>
      <c r="O308" s="1">
        <v>12.26</v>
      </c>
      <c r="P308" s="2" t="s">
        <v>218</v>
      </c>
      <c r="Q308" s="71" t="s">
        <v>273</v>
      </c>
      <c r="R308" s="166"/>
      <c r="S308" s="131">
        <v>4.9702393537634686</v>
      </c>
      <c r="T308" s="147">
        <v>1</v>
      </c>
      <c r="U308" s="37"/>
      <c r="V308" s="105">
        <v>1.0411757500655825</v>
      </c>
      <c r="W308" s="105">
        <v>0.52866370400338825</v>
      </c>
      <c r="X308" s="105">
        <v>0.70931955272481728</v>
      </c>
      <c r="Y308" s="130">
        <v>2.2791590067937881</v>
      </c>
      <c r="Z308" s="151">
        <v>1</v>
      </c>
      <c r="AA308" s="63">
        <v>7.7407218368871531</v>
      </c>
      <c r="AB308" s="157">
        <v>3</v>
      </c>
    </row>
    <row r="309" spans="1:28" ht="15" customHeight="1">
      <c r="A309" s="21">
        <v>175</v>
      </c>
      <c r="B309" s="21">
        <v>40</v>
      </c>
      <c r="C309" s="4" t="s">
        <v>0</v>
      </c>
      <c r="D309" s="65" t="s">
        <v>420</v>
      </c>
      <c r="E309" s="1">
        <v>12090700</v>
      </c>
      <c r="F309" s="8"/>
      <c r="G309" s="12" t="s">
        <v>221</v>
      </c>
      <c r="H309" s="12">
        <v>29</v>
      </c>
      <c r="I309" s="12">
        <v>59</v>
      </c>
      <c r="J309" s="12">
        <v>31.09</v>
      </c>
      <c r="K309" s="12"/>
      <c r="L309" s="12" t="s">
        <v>36</v>
      </c>
      <c r="M309" s="12">
        <v>30</v>
      </c>
      <c r="N309" s="12">
        <v>56</v>
      </c>
      <c r="O309" s="12">
        <v>46.61</v>
      </c>
      <c r="P309" s="4" t="s">
        <v>0</v>
      </c>
      <c r="Q309" s="65" t="s">
        <v>420</v>
      </c>
      <c r="R309" s="161"/>
      <c r="S309" s="131">
        <v>1129.4320224378491</v>
      </c>
      <c r="T309" s="150">
        <v>5</v>
      </c>
      <c r="U309" s="14"/>
      <c r="V309" s="110">
        <v>1.5945695206059973</v>
      </c>
      <c r="W309" s="109">
        <v>6.4598288065468399</v>
      </c>
      <c r="X309" s="109">
        <v>5.9242239236534333</v>
      </c>
      <c r="Y309" s="74">
        <v>12.4</v>
      </c>
      <c r="Z309" s="152">
        <v>2</v>
      </c>
      <c r="AA309" s="62">
        <v>0.3</v>
      </c>
      <c r="AB309" s="155">
        <v>1</v>
      </c>
    </row>
    <row r="310" spans="1:28" ht="15" customHeight="1">
      <c r="C310" s="4"/>
      <c r="D310" s="65"/>
      <c r="E310" s="1"/>
      <c r="F310" s="8"/>
      <c r="G310" s="12"/>
      <c r="H310" s="12"/>
      <c r="I310" s="12"/>
      <c r="J310" s="12"/>
      <c r="K310" s="12"/>
      <c r="L310" s="12"/>
      <c r="M310" s="12"/>
      <c r="N310" s="12"/>
      <c r="O310" s="12"/>
      <c r="P310" s="4"/>
      <c r="Q310" s="65"/>
      <c r="R310" s="161"/>
      <c r="S310" s="131"/>
      <c r="T310" s="89"/>
      <c r="U310" s="14"/>
      <c r="V310" s="110"/>
      <c r="W310" s="109"/>
      <c r="X310" s="109"/>
      <c r="Y310" s="74"/>
      <c r="Z310" s="31"/>
      <c r="AA310" s="62"/>
      <c r="AB310" s="1"/>
    </row>
    <row r="311" spans="1:28" ht="15" customHeight="1">
      <c r="B311" s="77"/>
      <c r="D311" s="18"/>
      <c r="E311" s="13"/>
      <c r="F311" s="44"/>
      <c r="G311" s="13"/>
      <c r="H311" s="13"/>
      <c r="I311" s="13"/>
      <c r="J311" s="13"/>
      <c r="K311" s="13"/>
      <c r="L311" s="13"/>
      <c r="M311" s="13"/>
      <c r="N311" s="13"/>
      <c r="O311" s="13"/>
      <c r="Q311" s="18"/>
      <c r="R311" s="19"/>
      <c r="S311" s="56"/>
      <c r="T311" s="56"/>
      <c r="U311" s="19"/>
      <c r="V311" s="64"/>
      <c r="W311" s="64"/>
      <c r="X311" s="64"/>
      <c r="Y311" s="38"/>
      <c r="Z311" s="13"/>
      <c r="AA311" s="39"/>
      <c r="AB311" s="12"/>
    </row>
    <row r="312" spans="1:28" ht="15" customHeight="1" thickBot="1">
      <c r="B312" s="23"/>
      <c r="C312" s="78"/>
      <c r="D312" s="78"/>
      <c r="E312" s="79"/>
      <c r="F312" s="79"/>
      <c r="G312" s="68"/>
      <c r="H312" s="68"/>
      <c r="I312" s="68"/>
      <c r="J312" s="68"/>
      <c r="K312" s="68"/>
      <c r="L312" s="68"/>
      <c r="M312" s="68"/>
      <c r="N312" s="68"/>
      <c r="O312" s="68"/>
      <c r="P312" s="78"/>
      <c r="Q312" s="78"/>
      <c r="R312" s="79"/>
      <c r="S312" s="80"/>
      <c r="T312" s="80"/>
      <c r="U312" s="80"/>
      <c r="V312" s="78"/>
      <c r="W312" s="78"/>
      <c r="X312" s="78"/>
      <c r="Y312" s="80"/>
      <c r="Z312" s="81"/>
      <c r="AA312" s="23"/>
      <c r="AB312" s="23"/>
    </row>
    <row r="313" spans="1:28" ht="15" customHeight="1" thickTop="1">
      <c r="C313" s="82"/>
      <c r="D313" s="83" t="s">
        <v>163</v>
      </c>
      <c r="E313" s="84"/>
      <c r="F313" s="84"/>
      <c r="P313" s="82"/>
      <c r="Q313" s="83" t="s">
        <v>163</v>
      </c>
      <c r="R313" s="84"/>
      <c r="S313" s="85"/>
      <c r="T313" s="85"/>
      <c r="U313" s="85"/>
      <c r="V313" s="82"/>
      <c r="W313" s="82"/>
      <c r="X313" s="82"/>
      <c r="Y313" s="85"/>
      <c r="Z313" s="70"/>
    </row>
    <row r="314" spans="1:28" ht="15">
      <c r="Y314" s="86"/>
    </row>
    <row r="315" spans="1:28">
      <c r="C315" s="12"/>
      <c r="D315" s="77"/>
      <c r="P315" s="12"/>
      <c r="Q315" s="77"/>
      <c r="R315" s="12"/>
    </row>
    <row r="316" spans="1:28">
      <c r="F316" s="21" t="s">
        <v>51</v>
      </c>
    </row>
  </sheetData>
  <mergeCells count="3">
    <mergeCell ref="V4:Y4"/>
    <mergeCell ref="H3:J3"/>
    <mergeCell ref="M3:O3"/>
  </mergeCells>
  <phoneticPr fontId="6"/>
  <conditionalFormatting sqref="G150:J152 L150:O152">
    <cfRule type="expression" dxfId="0" priority="1" stopIfTrue="1">
      <formula>LEN(TRIM('all data'!A1))=0</formula>
    </cfRule>
  </conditionalFormatting>
  <pageMargins left="0.25" right="0.25" top="1" bottom="1" header="0.3" footer="0.3"/>
  <pageSetup paperSize="9" scale="55" orientation="landscape" horizontalDpi="4294967293" verticalDpi="429496729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data</vt:lpstr>
      <vt:lpstr>'all data'!Print_Area</vt:lpstr>
    </vt:vector>
  </TitlesOfParts>
  <Company>LOG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</dc:creator>
  <cp:lastModifiedBy>SH</cp:lastModifiedBy>
  <cp:lastPrinted>2010-09-09T02:54:50Z</cp:lastPrinted>
  <dcterms:created xsi:type="dcterms:W3CDTF">2010-07-19T05:34:13Z</dcterms:created>
  <dcterms:modified xsi:type="dcterms:W3CDTF">2014-09-24T13:45:48Z</dcterms:modified>
</cp:coreProperties>
</file>